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Career related\Excel project\"/>
    </mc:Choice>
  </mc:AlternateContent>
  <xr:revisionPtr revIDLastSave="0" documentId="13_ncr:1_{F71BC000-9475-4FA7-9AF6-450348B650F5}" xr6:coauthVersionLast="36" xr6:coauthVersionMax="36" xr10:uidLastSave="{00000000-0000-0000-0000-000000000000}"/>
  <bookViews>
    <workbookView xWindow="0" yWindow="0" windowWidth="20490" windowHeight="7620" activeTab="2" xr2:uid="{00000000-000D-0000-FFFF-FFFF00000000}"/>
  </bookViews>
  <sheets>
    <sheet name="main sheet (sample generator)" sheetId="1" r:id="rId1"/>
    <sheet name="formating" sheetId="4" r:id="rId2"/>
    <sheet name="filtering" sheetId="6" r:id="rId3"/>
    <sheet name="name_list" sheetId="2" r:id="rId4"/>
    <sheet name="country_list" sheetId="3" r:id="rId5"/>
  </sheets>
  <definedNames>
    <definedName name="country_list">country_list!$B$2:$B$249</definedName>
    <definedName name="first_name">name_list!$C$2:$C$31</definedName>
    <definedName name="last_name">name_list!$D$2:$D$31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B30" i="6"/>
  <c r="B31" i="6"/>
  <c r="B19" i="6"/>
  <c r="B6" i="6"/>
  <c r="B9" i="6"/>
  <c r="B23" i="6"/>
  <c r="B5" i="6"/>
  <c r="B32" i="6"/>
  <c r="B21" i="6"/>
  <c r="B14" i="6"/>
  <c r="B12" i="6"/>
  <c r="B10" i="6"/>
  <c r="B28" i="6"/>
  <c r="B29" i="6"/>
  <c r="B20" i="6"/>
  <c r="B25" i="6"/>
  <c r="B7" i="6"/>
  <c r="B22" i="6"/>
  <c r="B24" i="6"/>
  <c r="B16" i="6"/>
  <c r="B26" i="6"/>
  <c r="B15" i="6"/>
  <c r="B8" i="6"/>
  <c r="B17" i="6"/>
  <c r="B27" i="6"/>
  <c r="B13" i="6"/>
  <c r="B18" i="6"/>
  <c r="B11" i="6"/>
  <c r="A11" i="6" l="1"/>
  <c r="A18" i="6"/>
  <c r="A13" i="6"/>
  <c r="A27" i="6"/>
  <c r="A17" i="6"/>
  <c r="A8" i="6"/>
  <c r="A15" i="6"/>
  <c r="A26" i="6"/>
  <c r="A16" i="6"/>
  <c r="A24" i="6"/>
  <c r="A22" i="6"/>
  <c r="A7" i="6"/>
  <c r="A25" i="6"/>
  <c r="A20" i="6"/>
  <c r="A29" i="6"/>
  <c r="A28" i="6"/>
  <c r="A10" i="6"/>
  <c r="A12" i="6"/>
  <c r="A14" i="6"/>
  <c r="A21" i="6"/>
  <c r="A32" i="6"/>
  <c r="E6" i="6"/>
  <c r="F15" i="6"/>
  <c r="G24" i="6"/>
  <c r="F6" i="6"/>
  <c r="F22" i="6"/>
  <c r="G14" i="6"/>
  <c r="F20" i="6"/>
  <c r="J16" i="6"/>
  <c r="H31" i="6"/>
  <c r="G13" i="6"/>
  <c r="J7" i="6"/>
  <c r="K16" i="6"/>
  <c r="E26" i="6"/>
  <c r="K7" i="6"/>
  <c r="E17" i="6"/>
  <c r="G27" i="6"/>
  <c r="K14" i="6"/>
  <c r="G10" i="6"/>
  <c r="G9" i="6"/>
  <c r="H18" i="6"/>
  <c r="I27" i="6"/>
  <c r="G15" i="6"/>
  <c r="H7" i="6"/>
  <c r="K9" i="6"/>
  <c r="J5" i="6"/>
  <c r="I5" i="6"/>
  <c r="F7" i="6"/>
  <c r="G16" i="6"/>
  <c r="H25" i="6"/>
  <c r="H8" i="6"/>
  <c r="H24" i="6"/>
  <c r="H15" i="6"/>
  <c r="K25" i="6"/>
  <c r="H22" i="6"/>
  <c r="H14" i="6"/>
  <c r="I15" i="6"/>
  <c r="K8" i="6"/>
  <c r="E18" i="6"/>
  <c r="F27" i="6"/>
  <c r="E9" i="6"/>
  <c r="F18" i="6"/>
  <c r="H28" i="6"/>
  <c r="F17" i="6"/>
  <c r="I12" i="6"/>
  <c r="H10" i="6"/>
  <c r="I19" i="6"/>
  <c r="J28" i="6"/>
  <c r="I17" i="6"/>
  <c r="K10" i="6"/>
  <c r="K17" i="6"/>
  <c r="F5" i="6"/>
  <c r="H26" i="6"/>
  <c r="G8" i="6"/>
  <c r="H17" i="6"/>
  <c r="I26" i="6"/>
  <c r="I9" i="6"/>
  <c r="J26" i="6"/>
  <c r="K18" i="6"/>
  <c r="H30" i="6"/>
  <c r="E27" i="6"/>
  <c r="G21" i="6"/>
  <c r="E19" i="6"/>
  <c r="E10" i="6"/>
  <c r="F19" i="6"/>
  <c r="G28" i="6"/>
  <c r="F10" i="6"/>
  <c r="G19" i="6"/>
  <c r="I29" i="6"/>
  <c r="H19" i="6"/>
  <c r="E16" i="6"/>
  <c r="I11" i="6"/>
  <c r="J20" i="6"/>
  <c r="K29" i="6"/>
  <c r="K19" i="6"/>
  <c r="F13" i="6"/>
  <c r="J24" i="6"/>
  <c r="G5" i="6"/>
  <c r="E11" i="6"/>
  <c r="I6" i="6"/>
  <c r="K15" i="6"/>
  <c r="G17" i="6"/>
  <c r="H9" i="6"/>
  <c r="I18" i="6"/>
  <c r="J27" i="6"/>
  <c r="K11" i="6"/>
  <c r="E29" i="6"/>
  <c r="G22" i="6"/>
  <c r="E24" i="6"/>
  <c r="J32" i="6"/>
  <c r="F28" i="6"/>
  <c r="I23" i="6"/>
  <c r="F11" i="6"/>
  <c r="G20" i="6"/>
  <c r="H29" i="6"/>
  <c r="G11" i="6"/>
  <c r="H20" i="6"/>
  <c r="K31" i="6"/>
  <c r="J21" i="6"/>
  <c r="G18" i="6"/>
  <c r="J12" i="6"/>
  <c r="K21" i="6"/>
  <c r="E31" i="6"/>
  <c r="G23" i="6"/>
  <c r="I16" i="6"/>
  <c r="I31" i="6"/>
  <c r="E5" i="6"/>
  <c r="F23" i="6"/>
  <c r="F26" i="6"/>
  <c r="G30" i="6"/>
  <c r="I10" i="6"/>
  <c r="J19" i="6"/>
  <c r="K28" i="6"/>
  <c r="F14" i="6"/>
  <c r="G31" i="6"/>
  <c r="I24" i="6"/>
  <c r="E32" i="6"/>
  <c r="J29" i="6"/>
  <c r="H27" i="6"/>
  <c r="G29" i="6"/>
  <c r="G12" i="6"/>
  <c r="H21" i="6"/>
  <c r="I30" i="6"/>
  <c r="H12" i="6"/>
  <c r="I21" i="6"/>
  <c r="K6" i="6"/>
  <c r="I28" i="6"/>
  <c r="I20" i="6"/>
  <c r="K13" i="6"/>
  <c r="E23" i="6"/>
  <c r="F32" i="6"/>
  <c r="I25" i="6"/>
  <c r="E20" i="6"/>
  <c r="G26" i="6"/>
  <c r="G32" i="6"/>
  <c r="K26" i="6"/>
  <c r="K24" i="6"/>
  <c r="J13" i="6"/>
  <c r="E13" i="6"/>
  <c r="A5" i="6"/>
  <c r="J11" i="6"/>
  <c r="K20" i="6"/>
  <c r="E30" i="6"/>
  <c r="H16" i="6"/>
  <c r="G6" i="6"/>
  <c r="E28" i="6"/>
  <c r="J17" i="6"/>
  <c r="I8" i="6"/>
  <c r="H6" i="6"/>
  <c r="K22" i="6"/>
  <c r="H13" i="6"/>
  <c r="I22" i="6"/>
  <c r="J31" i="6"/>
  <c r="I13" i="6"/>
  <c r="K23" i="6"/>
  <c r="F9" i="6"/>
  <c r="J22" i="6"/>
  <c r="F25" i="6"/>
  <c r="E15" i="6"/>
  <c r="F24" i="6"/>
  <c r="G7" i="6"/>
  <c r="K27" i="6"/>
  <c r="H23" i="6"/>
  <c r="H5" i="6"/>
  <c r="E12" i="6"/>
  <c r="F12" i="6"/>
  <c r="J15" i="6"/>
  <c r="E8" i="6"/>
  <c r="H32" i="6"/>
  <c r="K12" i="6"/>
  <c r="E22" i="6"/>
  <c r="F31" i="6"/>
  <c r="J18" i="6"/>
  <c r="J9" i="6"/>
  <c r="I32" i="6"/>
  <c r="F29" i="6"/>
  <c r="F21" i="6"/>
  <c r="I7" i="6"/>
  <c r="K30" i="6"/>
  <c r="I14" i="6"/>
  <c r="J23" i="6"/>
  <c r="K32" i="6"/>
  <c r="J14" i="6"/>
  <c r="E25" i="6"/>
  <c r="H11" i="6"/>
  <c r="J30" i="6"/>
  <c r="E7" i="6"/>
  <c r="F16" i="6"/>
  <c r="G25" i="6"/>
  <c r="J10" i="6"/>
  <c r="F30" i="6"/>
  <c r="J25" i="6"/>
  <c r="K5" i="6"/>
  <c r="E21" i="6"/>
  <c r="J8" i="6"/>
  <c r="J6" i="6"/>
  <c r="F8" i="6"/>
  <c r="E14" i="6"/>
  <c r="A23" i="6"/>
  <c r="A9" i="6"/>
  <c r="A6" i="6"/>
  <c r="A19" i="6"/>
  <c r="A31" i="6"/>
  <c r="A30" i="6"/>
  <c r="C8" i="1"/>
  <c r="E8" i="1"/>
  <c r="D8" i="1" s="1"/>
  <c r="G8" i="1"/>
  <c r="H8" i="1"/>
  <c r="I8" i="1" s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F8" i="1" l="1"/>
  <c r="G3" i="4"/>
  <c r="H7" i="1" l="1"/>
  <c r="I7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6" i="1"/>
  <c r="I6" i="1" s="1"/>
  <c r="C27" i="1" l="1"/>
  <c r="C28" i="1"/>
  <c r="C29" i="1"/>
  <c r="C30" i="1"/>
  <c r="C31" i="1"/>
  <c r="C32" i="1"/>
  <c r="E27" i="1"/>
  <c r="F27" i="1" s="1"/>
  <c r="E28" i="1"/>
  <c r="F28" i="1" s="1"/>
  <c r="E29" i="1"/>
  <c r="F29" i="1" s="1"/>
  <c r="E30" i="1"/>
  <c r="D30" i="1" s="1"/>
  <c r="E31" i="1"/>
  <c r="D31" i="1" s="1"/>
  <c r="E32" i="1"/>
  <c r="D32" i="1" s="1"/>
  <c r="G27" i="1"/>
  <c r="G28" i="1"/>
  <c r="G29" i="1"/>
  <c r="G30" i="1"/>
  <c r="G31" i="1"/>
  <c r="G32" i="1"/>
  <c r="D27" i="1" l="1"/>
  <c r="F31" i="1"/>
  <c r="F30" i="1"/>
  <c r="D29" i="1"/>
  <c r="F32" i="1"/>
  <c r="D28" i="1"/>
  <c r="C22" i="1"/>
  <c r="C19" i="1"/>
  <c r="C25" i="1"/>
  <c r="C9" i="1"/>
  <c r="C24" i="1"/>
  <c r="C12" i="1"/>
  <c r="C33" i="1"/>
  <c r="E22" i="1"/>
  <c r="D22" i="1" s="1"/>
  <c r="E19" i="1"/>
  <c r="D19" i="1" s="1"/>
  <c r="E25" i="1"/>
  <c r="D25" i="1" s="1"/>
  <c r="E9" i="1"/>
  <c r="D9" i="1" s="1"/>
  <c r="E24" i="1"/>
  <c r="D24" i="1" s="1"/>
  <c r="E12" i="1"/>
  <c r="D12" i="1" s="1"/>
  <c r="E33" i="1"/>
  <c r="D33" i="1" s="1"/>
  <c r="G22" i="1"/>
  <c r="G19" i="1"/>
  <c r="G25" i="1"/>
  <c r="G9" i="1"/>
  <c r="G24" i="1"/>
  <c r="G12" i="1"/>
  <c r="G33" i="1"/>
  <c r="E26" i="1"/>
  <c r="D26" i="1" s="1"/>
  <c r="E21" i="1"/>
  <c r="D21" i="1" s="1"/>
  <c r="E20" i="1"/>
  <c r="F20" i="1" s="1"/>
  <c r="E15" i="1"/>
  <c r="F15" i="1" s="1"/>
  <c r="E11" i="1"/>
  <c r="F11" i="1" s="1"/>
  <c r="E10" i="1"/>
  <c r="F10" i="1" s="1"/>
  <c r="E6" i="1"/>
  <c r="F6" i="1" s="1"/>
  <c r="E13" i="1"/>
  <c r="F13" i="1" s="1"/>
  <c r="E16" i="1"/>
  <c r="F16" i="1" s="1"/>
  <c r="E7" i="1"/>
  <c r="F7" i="1" s="1"/>
  <c r="E14" i="1"/>
  <c r="F14" i="1" s="1"/>
  <c r="E17" i="1"/>
  <c r="F17" i="1" s="1"/>
  <c r="E23" i="1"/>
  <c r="F23" i="1" s="1"/>
  <c r="E18" i="1"/>
  <c r="D18" i="1" s="1"/>
  <c r="C6" i="1"/>
  <c r="C13" i="1"/>
  <c r="C16" i="1"/>
  <c r="C7" i="1"/>
  <c r="C14" i="1"/>
  <c r="C17" i="1"/>
  <c r="C23" i="1"/>
  <c r="G6" i="1"/>
  <c r="G13" i="1"/>
  <c r="G16" i="1"/>
  <c r="G7" i="1"/>
  <c r="G14" i="1"/>
  <c r="G17" i="1"/>
  <c r="G23" i="1"/>
  <c r="C20" i="1"/>
  <c r="C15" i="1"/>
  <c r="C11" i="1"/>
  <c r="C10" i="1"/>
  <c r="G20" i="1"/>
  <c r="G15" i="1"/>
  <c r="G11" i="1"/>
  <c r="G10" i="1"/>
  <c r="F24" i="1" l="1"/>
  <c r="F33" i="1"/>
  <c r="F25" i="1"/>
  <c r="F9" i="1"/>
  <c r="F22" i="1"/>
  <c r="F12" i="1"/>
  <c r="F19" i="1"/>
  <c r="D17" i="1"/>
  <c r="D6" i="1"/>
  <c r="D15" i="1"/>
  <c r="D10" i="1"/>
  <c r="D13" i="1"/>
  <c r="D23" i="1"/>
  <c r="D11" i="1"/>
  <c r="D14" i="1"/>
  <c r="D20" i="1"/>
  <c r="D7" i="1"/>
  <c r="D16" i="1"/>
  <c r="C26" i="1"/>
  <c r="F26" i="1"/>
  <c r="G26" i="1"/>
  <c r="C21" i="1"/>
  <c r="F21" i="1"/>
  <c r="G21" i="1"/>
  <c r="C18" i="1"/>
  <c r="F18" i="1"/>
  <c r="G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AmirWG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AmirWG:</t>
        </r>
        <r>
          <rPr>
            <sz val="9"/>
            <color indexed="81"/>
            <rFont val="Tahoma"/>
            <charset val="1"/>
          </rPr>
          <t xml:space="preserve">
Name must be 30 letters max , defualt is a random name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AmirWG:</t>
        </r>
        <r>
          <rPr>
            <sz val="9"/>
            <color indexed="81"/>
            <rFont val="Tahoma"/>
            <charset val="1"/>
          </rPr>
          <t xml:space="preserve">
This is the rounded version of "Age Original"  Column , Age must be [1-100] Years
Note: The original age column had decimals because I wanted the month part  in Date of Birth to vary</t>
        </r>
      </text>
    </comment>
    <comment ref="F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AmirWG:</t>
        </r>
        <r>
          <rPr>
            <sz val="9"/>
            <color indexed="81"/>
            <rFont val="Tahoma"/>
            <charset val="1"/>
          </rPr>
          <t xml:space="preserve">
Date of Birth calculated from "Age Original" column (hidden)</t>
        </r>
      </text>
    </comment>
    <comment ref="G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AmirWG:</t>
        </r>
        <r>
          <rPr>
            <sz val="9"/>
            <color indexed="81"/>
            <rFont val="Tahoma"/>
            <charset val="1"/>
          </rPr>
          <t xml:space="preserve">
You have an option to choose a country from the drop-down list , the default option is a random country</t>
        </r>
      </text>
    </comment>
    <comment ref="I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AmirWG:</t>
        </r>
        <r>
          <rPr>
            <sz val="9"/>
            <color indexed="81"/>
            <rFont val="Tahoma"/>
            <charset val="1"/>
          </rPr>
          <t xml:space="preserve">
Revenue Categories based on Revenue Column</t>
        </r>
      </text>
    </comment>
  </commentList>
</comments>
</file>

<file path=xl/sharedStrings.xml><?xml version="1.0" encoding="utf-8"?>
<sst xmlns="http://schemas.openxmlformats.org/spreadsheetml/2006/main" count="666" uniqueCount="591">
  <si>
    <t>Name</t>
  </si>
  <si>
    <t>Age</t>
  </si>
  <si>
    <t>Country</t>
  </si>
  <si>
    <t>First Name</t>
  </si>
  <si>
    <t>Last Name</t>
  </si>
  <si>
    <t>Jenna</t>
  </si>
  <si>
    <t>Ryan</t>
  </si>
  <si>
    <t>Paul</t>
  </si>
  <si>
    <t>Warren</t>
  </si>
  <si>
    <t>Sophia</t>
  </si>
  <si>
    <t>Hunt</t>
  </si>
  <si>
    <t>James</t>
  </si>
  <si>
    <t>Ellis</t>
  </si>
  <si>
    <t>Emily</t>
  </si>
  <si>
    <t>Wells</t>
  </si>
  <si>
    <t>Tony</t>
  </si>
  <si>
    <t>Perry</t>
  </si>
  <si>
    <t>Ashton</t>
  </si>
  <si>
    <t>Allen</t>
  </si>
  <si>
    <t>Kevin</t>
  </si>
  <si>
    <t>Johnston</t>
  </si>
  <si>
    <t>Brooke</t>
  </si>
  <si>
    <t>Martin</t>
  </si>
  <si>
    <t>William</t>
  </si>
  <si>
    <t>Wilson</t>
  </si>
  <si>
    <t>Audrey</t>
  </si>
  <si>
    <t>Mitchell</t>
  </si>
  <si>
    <t>Scott</t>
  </si>
  <si>
    <t>Florrie</t>
  </si>
  <si>
    <t>Aston</t>
  </si>
  <si>
    <t>Dixon</t>
  </si>
  <si>
    <t>Preston</t>
  </si>
  <si>
    <t>Reed</t>
  </si>
  <si>
    <t>Albert</t>
  </si>
  <si>
    <t>Elliott</t>
  </si>
  <si>
    <t>Amy</t>
  </si>
  <si>
    <t>Douglas</t>
  </si>
  <si>
    <t>Arianna</t>
  </si>
  <si>
    <t>Crawford</t>
  </si>
  <si>
    <t>Honey</t>
  </si>
  <si>
    <t>Nelson</t>
  </si>
  <si>
    <t>Spike</t>
  </si>
  <si>
    <t>Hill</t>
  </si>
  <si>
    <t>Gianna</t>
  </si>
  <si>
    <t>Casey</t>
  </si>
  <si>
    <t>Kirsten</t>
  </si>
  <si>
    <t>Brooks</t>
  </si>
  <si>
    <t>Cadie</t>
  </si>
  <si>
    <t>Barnes</t>
  </si>
  <si>
    <t>Joyce</t>
  </si>
  <si>
    <t>Thomas</t>
  </si>
  <si>
    <t>Tyler</t>
  </si>
  <si>
    <t>Richardson</t>
  </si>
  <si>
    <t>Byron</t>
  </si>
  <si>
    <t>Lloyd</t>
  </si>
  <si>
    <t>Thompson</t>
  </si>
  <si>
    <t>Eleanor</t>
  </si>
  <si>
    <t>Sullivan</t>
  </si>
  <si>
    <t>Lucy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</si>
  <si>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</si>
  <si>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</si>
  <si>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</si>
  <si>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</si>
  <si>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</si>
  <si>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</si>
  <si>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</si>
  <si>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</si>
  <si>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</si>
  <si>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</si>
  <si>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</si>
  <si>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</si>
  <si>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</si>
  <si>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</si>
  <si>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</si>
  <si>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</si>
  <si>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</si>
  <si>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</si>
  <si>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</si>
  <si>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</si>
  <si>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</si>
  <si>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</si>
  <si>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</si>
  <si>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</si>
  <si>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</si>
  <si>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</si>
  <si>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</si>
  <si>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</si>
  <si>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</si>
  <si>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</si>
  <si>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</si>
  <si>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</si>
  <si>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</si>
  <si>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</si>
  <si>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</si>
  <si>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</si>
  <si>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</si>
  <si>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</si>
  <si>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</si>
  <si>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</si>
  <si>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</si>
  <si>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</si>
  <si>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</si>
  <si>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</si>
  <si>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</si>
  <si>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</si>
  <si>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</si>
  <si>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</si>
  <si>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</si>
  <si>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</si>
  <si>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</si>
  <si>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</si>
  <si>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</si>
  <si>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</si>
  <si>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</si>
  <si>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</si>
  <si>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</si>
  <si>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</t>
  </si>
  <si>
    <t>BQ</t>
  </si>
  <si>
    <t xml:space="preserve">Caribbean Netherlands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</si>
  <si>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</si>
  <si>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</si>
  <si>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</si>
  <si>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</si>
  <si>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</si>
  <si>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</si>
  <si>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</si>
  <si>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</si>
  <si>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</si>
  <si>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</si>
  <si>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</si>
  <si>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</si>
  <si>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</si>
  <si>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</si>
  <si>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</si>
  <si>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</si>
  <si>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</si>
  <si>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</si>
  <si>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</si>
  <si>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</si>
  <si>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</si>
  <si>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</si>
  <si>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</si>
  <si>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</si>
  <si>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</si>
  <si>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</si>
  <si>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</si>
  <si>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</si>
  <si>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</si>
  <si>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</si>
  <si>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</si>
  <si>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</si>
  <si>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</si>
  <si>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</si>
  <si>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</si>
  <si>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</si>
  <si>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</si>
  <si>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</si>
  <si>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</si>
  <si>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</si>
  <si>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</si>
  <si>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</si>
  <si>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</si>
  <si>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</si>
  <si>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</si>
  <si>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</si>
  <si>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</si>
  <si>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</si>
  <si>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</si>
  <si>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</si>
  <si>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</si>
  <si>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</si>
  <si>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</si>
  <si>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</si>
  <si>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</si>
  <si>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</si>
  <si>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</si>
  <si>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</si>
  <si>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</si>
  <si>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</si>
  <si>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</si>
  <si>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</si>
  <si>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</si>
  <si>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</si>
  <si>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</si>
  <si>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</si>
  <si>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</si>
  <si>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</si>
  <si>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</si>
  <si>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</si>
  <si>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</si>
  <si>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</si>
  <si>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</si>
  <si>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</si>
  <si>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</si>
  <si>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</si>
  <si>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</si>
  <si>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</si>
  <si>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</si>
  <si>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</si>
  <si>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</si>
  <si>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</si>
  <si>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</si>
  <si>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</si>
  <si>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</si>
  <si>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</si>
  <si>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</si>
  <si>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</si>
  <si>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</si>
  <si>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</si>
  <si>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</si>
  <si>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</si>
  <si>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</si>
  <si>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</si>
  <si>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</si>
  <si>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</si>
  <si>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</si>
  <si>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</si>
  <si>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</si>
  <si>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</si>
  <si>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</si>
  <si>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</si>
  <si>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</si>
  <si>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</si>
  <si>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</si>
  <si>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</si>
  <si>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</si>
  <si>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</si>
  <si>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</si>
  <si>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</si>
  <si>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</si>
  <si>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</si>
  <si>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</si>
  <si>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</si>
  <si>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</si>
  <si>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</si>
  <si>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</si>
  <si>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</si>
  <si>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</si>
  <si>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</si>
  <si>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</si>
  <si>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</si>
  <si>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</si>
  <si>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</si>
  <si>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</si>
  <si>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</si>
  <si>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</si>
  <si>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</si>
  <si>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</si>
  <si>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</si>
  <si>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</si>
  <si>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</si>
  <si>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</si>
  <si>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</si>
  <si>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</si>
  <si>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</si>
  <si>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</si>
  <si>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</si>
  <si>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</si>
  <si>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</si>
  <si>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</si>
  <si>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</si>
  <si>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</si>
  <si>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</si>
  <si>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</si>
  <si>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</si>
  <si>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</si>
  <si>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</si>
  <si>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</si>
  <si>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</si>
  <si>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</si>
  <si>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</si>
  <si>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</si>
  <si>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</si>
  <si>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</si>
  <si>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</si>
  <si>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</si>
  <si>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</si>
  <si>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</si>
  <si>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</si>
  <si>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</si>
  <si>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</si>
  <si>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</si>
  <si>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</si>
  <si>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</si>
  <si>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</si>
  <si>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</si>
  <si>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</si>
  <si>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</si>
  <si>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</si>
  <si>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</si>
  <si>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</si>
  <si>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</si>
  <si>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</si>
  <si>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</si>
  <si>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</si>
  <si>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</si>
  <si>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</si>
  <si>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</si>
  <si>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</si>
  <si>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</si>
  <si>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</si>
  <si>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</si>
  <si>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</si>
  <si>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</si>
  <si>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</si>
  <si>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</si>
  <si>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</si>
  <si>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</si>
  <si>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</si>
  <si>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</si>
  <si>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</si>
  <si>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</si>
  <si>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</si>
  <si>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</si>
  <si>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</si>
  <si>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</si>
  <si>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</si>
  <si>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</si>
  <si>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</si>
  <si>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</si>
  <si>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</si>
  <si>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</si>
  <si>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</si>
  <si>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</si>
  <si>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</si>
  <si>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</si>
  <si>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</si>
  <si>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</si>
  <si>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</si>
  <si>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</si>
  <si>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</si>
  <si>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</si>
  <si>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</si>
  <si>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</si>
  <si>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</si>
  <si>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</si>
  <si>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</si>
  <si>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</si>
  <si>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Saint-Martin (France)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</si>
  <si>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</si>
  <si>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</si>
  <si>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</si>
  <si>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</si>
  <si>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</si>
  <si>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</si>
  <si>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</si>
  <si>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</si>
  <si>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</si>
  <si>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</si>
  <si>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</si>
  <si>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</si>
  <si>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</si>
  <si>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</si>
  <si>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</si>
  <si>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</si>
  <si>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</si>
  <si>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</si>
  <si>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</si>
  <si>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</si>
  <si>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</si>
  <si>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</si>
  <si>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</si>
  <si>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</si>
  <si>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</si>
  <si>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</si>
  <si>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</si>
  <si>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</si>
  <si>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</si>
  <si>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</si>
  <si>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</si>
  <si>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</si>
  <si>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</si>
  <si>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</si>
  <si>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</si>
  <si>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</si>
  <si>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</si>
  <si>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</si>
  <si>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</si>
  <si>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</si>
  <si>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</si>
  <si>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</si>
  <si>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</si>
  <si>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</si>
  <si>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</si>
  <si>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</si>
  <si>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</si>
  <si>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</si>
  <si>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</si>
  <si>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</si>
  <si>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</si>
  <si>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</si>
  <si>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</si>
  <si>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</si>
  <si>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</si>
  <si>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</si>
  <si>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</si>
  <si>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</si>
  <si>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</si>
  <si>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</si>
  <si>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</si>
  <si>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</si>
  <si>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</si>
  <si>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</si>
  <si>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</si>
  <si>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</si>
  <si>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</si>
  <si>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</si>
  <si>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</si>
  <si>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</si>
  <si>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</si>
  <si>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</si>
  <si>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</si>
  <si>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</si>
  <si>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</si>
  <si>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</si>
  <si>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</si>
  <si>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</si>
  <si>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</si>
  <si>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</si>
  <si>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</si>
  <si>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</si>
  <si>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</si>
  <si>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</si>
  <si>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</si>
  <si>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</si>
  <si>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</si>
  <si>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</si>
  <si>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</si>
  <si>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</si>
  <si>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</si>
  <si>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</si>
  <si>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</si>
  <si>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</si>
  <si>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</si>
  <si>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</si>
  <si>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</si>
  <si>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</si>
  <si>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</si>
  <si>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</si>
  <si>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</si>
  <si>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</si>
  <si>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</si>
  <si>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</si>
  <si>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</si>
  <si>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</si>
  <si>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</si>
  <si>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</si>
  <si>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</si>
  <si>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</si>
  <si>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</si>
  <si>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</si>
  <si>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</si>
  <si>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</si>
  <si>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</si>
  <si>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</si>
  <si>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</si>
  <si>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</si>
  <si>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</si>
  <si>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</si>
  <si>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</si>
  <si>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</si>
  <si>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</si>
  <si>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</si>
  <si>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</si>
  <si>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</si>
  <si>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</si>
  <si>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</si>
  <si>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</si>
  <si>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</si>
  <si>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</si>
  <si>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</si>
  <si>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</si>
  <si>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</si>
  <si>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</si>
  <si>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</si>
  <si>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</si>
  <si>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</si>
  <si>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</si>
  <si>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</si>
  <si>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</si>
  <si>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</si>
  <si>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</si>
  <si>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</si>
  <si>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</si>
  <si>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</si>
  <si>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</si>
  <si>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</si>
  <si>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</si>
  <si>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</si>
  <si>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</si>
  <si>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</si>
  <si>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</si>
  <si>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</si>
  <si>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</si>
  <si>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</si>
  <si>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</si>
  <si>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</si>
  <si>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</si>
  <si>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</si>
  <si>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</si>
  <si>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</si>
  <si>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</si>
  <si>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</si>
  <si>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</si>
  <si>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</si>
  <si>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</si>
  <si>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</si>
  <si>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</si>
  <si>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</si>
  <si>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</si>
  <si>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</si>
  <si>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</si>
  <si>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</si>
  <si>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</si>
  <si>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</si>
  <si>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</si>
  <si>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</si>
  <si>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</si>
  <si>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</si>
  <si>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</si>
  <si>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</si>
  <si>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</si>
  <si>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</si>
  <si>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</si>
  <si>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</si>
  <si>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</si>
  <si>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</si>
  <si>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</si>
  <si>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</si>
  <si>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</si>
  <si>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</si>
  <si>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</si>
  <si>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</si>
  <si>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</si>
  <si>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</si>
  <si>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</si>
  <si>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</si>
  <si>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</si>
  <si>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</si>
  <si>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</si>
  <si>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</si>
  <si>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</si>
  <si>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</si>
  <si>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</si>
  <si>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</si>
  <si>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</si>
  <si>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</si>
  <si>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</si>
  <si>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</si>
  <si>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</si>
  <si>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</si>
  <si>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</si>
  <si>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</si>
  <si>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</si>
  <si>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</si>
  <si>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Date of Birth</t>
  </si>
  <si>
    <r>
      <t xml:space="preserve"> This is a table which generates random data + Added some data validation options
</t>
    </r>
    <r>
      <rPr>
        <b/>
        <sz val="12"/>
        <color theme="1"/>
        <rFont val="Calibri"/>
        <family val="2"/>
        <scheme val="minor"/>
      </rPr>
      <t>(Please take a look at the comments I left)</t>
    </r>
  </si>
  <si>
    <t>Age Original</t>
  </si>
  <si>
    <t>Revenue</t>
  </si>
  <si>
    <t>RevenueCats</t>
  </si>
  <si>
    <t>0-1m</t>
  </si>
  <si>
    <t>1-2m</t>
  </si>
  <si>
    <t>William Sullivan</t>
  </si>
  <si>
    <t>Audrey Crawford</t>
  </si>
  <si>
    <t>2-3m</t>
  </si>
  <si>
    <t>Kevin Crawford</t>
  </si>
  <si>
    <t>Paul Richardson</t>
  </si>
  <si>
    <t>James Allen</t>
  </si>
  <si>
    <t>James Brooks</t>
  </si>
  <si>
    <t>William Ryan</t>
  </si>
  <si>
    <t>James Sullivan</t>
  </si>
  <si>
    <t>Amy Brooks</t>
  </si>
  <si>
    <t>Aston Wells</t>
  </si>
  <si>
    <t>Ashton Casey</t>
  </si>
  <si>
    <t>Byron Ryan</t>
  </si>
  <si>
    <t>Paul Wells</t>
  </si>
  <si>
    <t>Paul Crawford</t>
  </si>
  <si>
    <t>Albert Casey</t>
  </si>
  <si>
    <t>Tyler Hunt</t>
  </si>
  <si>
    <t>Jenna Sullivan</t>
  </si>
  <si>
    <t>Brooke Elliott</t>
  </si>
  <si>
    <t>Sophia Casey</t>
  </si>
  <si>
    <t>Albert Elliott</t>
  </si>
  <si>
    <t>Paul Brooks</t>
  </si>
  <si>
    <t>James Elliott</t>
  </si>
  <si>
    <t>Preston Douglas</t>
  </si>
  <si>
    <t>Florrie Brooks</t>
  </si>
  <si>
    <t>Arianna Johnston</t>
  </si>
  <si>
    <t>Value</t>
  </si>
  <si>
    <t>Key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</si>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</sst>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&quot;$&quot;#,##0"/>
    <numFmt numFmtId="166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Fill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17" fillId="0" borderId="10" xfId="41" applyFill="1" applyBorder="1" applyProtection="1"/>
    <xf numFmtId="0" fontId="18" fillId="33" borderId="10" xfId="41" applyFont="1" applyFill="1" applyBorder="1" applyProtection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33" borderId="15" xfId="0" applyFont="1" applyFill="1" applyBorder="1" applyAlignment="1">
      <alignment horizontal="center"/>
    </xf>
    <xf numFmtId="0" fontId="15" fillId="33" borderId="14" xfId="0" applyFont="1" applyFill="1" applyBorder="1" applyAlignment="1">
      <alignment horizontal="center"/>
    </xf>
    <xf numFmtId="0" fontId="15" fillId="33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15" fillId="34" borderId="0" xfId="0" applyFont="1" applyFill="1"/>
    <xf numFmtId="164" fontId="0" fillId="0" borderId="0" xfId="0" applyNumberFormat="1" applyAlignment="1">
      <alignment horizontal="center"/>
    </xf>
    <xf numFmtId="0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4" fillId="33" borderId="14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5" fillId="34" borderId="10" xfId="0" applyFont="1" applyFill="1" applyBorder="1" applyAlignment="1">
      <alignment horizontal="center"/>
    </xf>
    <xf numFmtId="166" fontId="0" fillId="0" borderId="10" xfId="43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0" fillId="0" borderId="0" xfId="0" applyBorder="1"/>
    <xf numFmtId="0" fontId="15" fillId="34" borderId="13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6" fontId="0" fillId="0" borderId="17" xfId="43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15" fillId="35" borderId="10" xfId="0" applyFont="1" applyFill="1" applyBorder="1" applyAlignment="1">
      <alignment horizontal="center"/>
    </xf>
    <xf numFmtId="0" fontId="15" fillId="34" borderId="10" xfId="0" applyNumberFormat="1" applyFont="1" applyFill="1" applyBorder="1" applyAlignment="1">
      <alignment horizontal="center"/>
    </xf>
    <xf numFmtId="16" fontId="15" fillId="0" borderId="0" xfId="0" applyNumberFormat="1" applyFont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urrency" xfId="43" builtinId="4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6000000}"/>
    <cellStyle name="Note" xfId="14" builtinId="10" customBuiltin="1"/>
    <cellStyle name="Output" xfId="9" builtinId="21" customBuiltin="1"/>
    <cellStyle name="Title 2" xfId="42" xr:uid="{00000000-0005-0000-0000-000029000000}"/>
    <cellStyle name="Total" xfId="16" builtinId="25" customBuiltin="1"/>
    <cellStyle name="Warning Text" xfId="13" builtinId="11" customBuiltin="1"/>
  </cellStyles>
  <dxfs count="28"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FF0D0D"/>
      <color rgb="FFEA0000"/>
      <color rgb="FFDA0000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ndomTable" displayName="RandomTable" ref="C5:I33" headerRowDxfId="13" headerRowBorderDxfId="11" tableBorderDxfId="12" totalsRowBorderDxfId="10">
  <autoFilter ref="C5:I33" xr:uid="{00000000-0009-0000-0100-000001000000}"/>
  <sortState ref="C6:G26">
    <sortCondition descending="1" ref="D5:D26"/>
  </sortState>
  <tableColumns count="7">
    <tableColumn id="1" xr3:uid="{00000000-0010-0000-0000-000001000000}" name="Name" totalsRowLabel="Total" dataDxfId="8" totalsRowDxfId="9">
      <calculatedColumnFormula>CONCATENATE(INDEX(first_name,RANDBETWEEN(0,COUNTA(first_name)-1))," ",INDEX(last_name,RANDBETWEEN(0,COUNTA(last_name)-1)))</calculatedColumnFormula>
    </tableColumn>
    <tableColumn id="5" xr3:uid="{00000000-0010-0000-0000-000005000000}" name="Age" dataDxfId="6" totalsRowDxfId="7">
      <calculatedColumnFormula>ROUNDUP(RandomTable[[#This Row],[Age Original]],0)</calculatedColumnFormula>
    </tableColumn>
    <tableColumn id="2" xr3:uid="{00000000-0010-0000-0000-000002000000}" name="Age Original" dataDxfId="4" totalsRowDxfId="5">
      <calculatedColumnFormula>RAND()*99 + 1</calculatedColumnFormula>
    </tableColumn>
    <tableColumn id="4" xr3:uid="{00000000-0010-0000-0000-000004000000}" name="Date of Birth" dataDxfId="2" totalsRowDxfId="3">
      <calculatedColumnFormula>TODAY() - RandomTable[[#This Row],[Age Original]]*365</calculatedColumnFormula>
    </tableColumn>
    <tableColumn id="3" xr3:uid="{00000000-0010-0000-0000-000003000000}" name="Country" totalsRowFunction="count" dataDxfId="0" totalsRowDxfId="1">
      <calculatedColumnFormula>INDEX(country_list,RANDBETWEEN(0,COUNTA(country_list)-1))</calculatedColumnFormula>
    </tableColumn>
    <tableColumn id="6" xr3:uid="{00000000-0010-0000-0000-000006000000}" name="Revenue">
      <calculatedColumnFormula>RANDBETWEEN(0,3*POWER(10,6))</calculatedColumnFormula>
    </tableColumn>
    <tableColumn id="7" xr3:uid="{00000000-0010-0000-0000-000007000000}" name="RevenueCats">
      <calculatedColumnFormula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4:K31" totalsRowShown="0" headerRowDxfId="24" headerRowBorderDxfId="23" tableBorderDxfId="22" totalsRowBorderDxfId="21">
  <autoFilter ref="E4:K31" xr:uid="{00000000-0009-0000-0100-000002000000}"/>
  <sortState ref="E5:K31">
    <sortCondition ref="F4:F31"/>
  </sortState>
  <tableColumns count="7">
    <tableColumn id="1" xr3:uid="{00000000-0010-0000-0100-000001000000}" name="Name" dataDxfId="20"/>
    <tableColumn id="2" xr3:uid="{00000000-0010-0000-0100-000002000000}" name="Age" dataDxfId="19"/>
    <tableColumn id="3" xr3:uid="{00000000-0010-0000-0100-000003000000}" name="Age Original" dataDxfId="18"/>
    <tableColumn id="4" xr3:uid="{00000000-0010-0000-0100-000004000000}" name="Date of Birth" dataDxfId="17"/>
    <tableColumn id="5" xr3:uid="{00000000-0010-0000-0100-000005000000}" name="Country" dataDxfId="16"/>
    <tableColumn id="6" xr3:uid="{00000000-0010-0000-0100-000006000000}" name="Revenue" dataDxfId="15" dataCellStyle="Currency"/>
    <tableColumn id="7" xr3:uid="{00000000-0010-0000-0100-000007000000}" name="RevenueCats" dataDxfId="1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zoomScale="70" zoomScaleNormal="70" workbookViewId="0">
      <selection activeCell="I11" sqref="I11"/>
    </sheetView>
  </sheetViews>
  <sheetFormatPr defaultRowHeight="15" x14ac:dyDescent="0.25"/>
  <cols>
    <col min="1" max="1" width="9.140625" customWidth="1"/>
    <col min="2" max="2" width="34.85546875" style="10" customWidth="1"/>
    <col min="3" max="3" width="44.7109375" customWidth="1"/>
    <col min="4" max="4" width="20.5703125" style="10" customWidth="1"/>
    <col min="5" max="5" width="9.7109375" hidden="1" customWidth="1"/>
    <col min="6" max="6" width="39.42578125" customWidth="1"/>
    <col min="7" max="7" width="45.140625" customWidth="1"/>
    <col min="8" max="8" width="31.5703125" customWidth="1"/>
    <col min="9" max="9" width="26.28515625" customWidth="1"/>
  </cols>
  <sheetData>
    <row r="1" spans="3:9" s="10" customFormat="1" x14ac:dyDescent="0.25"/>
    <row r="2" spans="3:9" s="10" customFormat="1" ht="44.25" customHeight="1" x14ac:dyDescent="0.25">
      <c r="C2" s="45" t="s">
        <v>556</v>
      </c>
      <c r="D2" s="45"/>
      <c r="E2" s="45"/>
      <c r="F2" s="45"/>
      <c r="G2" s="45"/>
      <c r="H2" s="45"/>
      <c r="I2" s="45"/>
    </row>
    <row r="3" spans="3:9" s="10" customFormat="1" ht="19.5" x14ac:dyDescent="0.3">
      <c r="C3" s="17"/>
      <c r="D3" s="17"/>
      <c r="E3" s="17"/>
      <c r="F3" s="17"/>
      <c r="G3" s="17"/>
    </row>
    <row r="4" spans="3:9" s="10" customFormat="1" x14ac:dyDescent="0.25"/>
    <row r="5" spans="3:9" x14ac:dyDescent="0.25">
      <c r="C5" s="7" t="s">
        <v>0</v>
      </c>
      <c r="D5" s="7" t="s">
        <v>1</v>
      </c>
      <c r="E5" s="6" t="s">
        <v>557</v>
      </c>
      <c r="F5" s="6" t="s">
        <v>555</v>
      </c>
      <c r="G5" s="5" t="s">
        <v>2</v>
      </c>
      <c r="H5" s="20" t="s">
        <v>558</v>
      </c>
      <c r="I5" s="20" t="s">
        <v>559</v>
      </c>
    </row>
    <row r="6" spans="3:9" x14ac:dyDescent="0.25">
      <c r="C6" s="8" t="str">
        <f t="shared" ref="C6:C33" ca="1" si="0">CONCATENATE(INDEX(first_name,RANDBETWEEN(0,COUNTA(first_name)-1))," ",INDEX(last_name,RANDBETWEEN(0,COUNTA(last_name)-1)))</f>
        <v>Arianna Hill</v>
      </c>
      <c r="D6" s="8">
        <f ca="1">ROUNDUP(RandomTable[[#This Row],[Age Original]],0)</f>
        <v>77</v>
      </c>
      <c r="E6" s="3">
        <f t="shared" ref="E6:E33" ca="1" si="1">RAND()*99 + 1</f>
        <v>76.39277914179668</v>
      </c>
      <c r="F6" s="12">
        <f ca="1">TODAY() - RandomTable[[#This Row],[Age Original]]*365</f>
        <v>16866.635613244212</v>
      </c>
      <c r="G6" s="4" t="str">
        <f t="shared" ref="G6:G33" ca="1" si="2">INDEX(country_list,RANDBETWEEN(0,COUNTA(country_list)-1))</f>
        <v>Iran</v>
      </c>
      <c r="H6" s="21">
        <f ca="1">RANDBETWEEN(0,3*POWER(10,6))</f>
        <v>2728079</v>
      </c>
      <c r="I6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7" spans="3:9" s="10" customFormat="1" x14ac:dyDescent="0.25">
      <c r="C7" s="8" t="str">
        <f t="shared" ca="1" si="0"/>
        <v>Preston Martin</v>
      </c>
      <c r="D7" s="8">
        <f ca="1">ROUNDUP(RandomTable[[#This Row],[Age Original]],0)</f>
        <v>59</v>
      </c>
      <c r="E7" s="3">
        <f t="shared" ca="1" si="1"/>
        <v>58.340025329984663</v>
      </c>
      <c r="F7" s="12">
        <f ca="1">TODAY() - RandomTable[[#This Row],[Age Original]]*365</f>
        <v>23455.890754555599</v>
      </c>
      <c r="G7" s="4" t="str">
        <f t="shared" ca="1" si="2"/>
        <v>Lebanon</v>
      </c>
      <c r="H7" s="21">
        <f t="shared" ref="H7:H33" ca="1" si="3">RANDBETWEEN(0,3*POWER(10,6))</f>
        <v>1501215</v>
      </c>
      <c r="I7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8" spans="3:9" s="10" customFormat="1" x14ac:dyDescent="0.25">
      <c r="C8" s="8" t="str">
        <f ca="1">CONCATENATE(INDEX(first_name,RANDBETWEEN(0,COUNTA(first_name)-1))," ",INDEX(last_name,RANDBETWEEN(0,COUNTA(last_name)-1)))</f>
        <v>Tyler Thomas</v>
      </c>
      <c r="D8" s="16">
        <f ca="1">ROUNDUP(RandomTable[[#This Row],[Age Original]],0)</f>
        <v>51</v>
      </c>
      <c r="E8" s="13">
        <f ca="1">RAND()*99 + 1</f>
        <v>50.006697484362554</v>
      </c>
      <c r="F8" s="14">
        <f ca="1">TODAY() - RandomTable[[#This Row],[Age Original]]*365</f>
        <v>26497.555418207667</v>
      </c>
      <c r="G8" s="15" t="str">
        <f ca="1">INDEX(country_list,RANDBETWEEN(0,COUNTA(country_list)-1))</f>
        <v>Montserrat</v>
      </c>
      <c r="H8" s="21">
        <f ca="1">RANDBETWEEN(0,3*POWER(10,6))</f>
        <v>850696</v>
      </c>
      <c r="I8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9" spans="3:9" s="10" customFormat="1" x14ac:dyDescent="0.25">
      <c r="C9" s="8" t="str">
        <f t="shared" ca="1" si="0"/>
        <v>Paul Dixon</v>
      </c>
      <c r="D9" s="16">
        <f ca="1">ROUNDUP(RandomTable[[#This Row],[Age Original]],0)</f>
        <v>10</v>
      </c>
      <c r="E9" s="18">
        <f t="shared" ca="1" si="1"/>
        <v>9.8816951013033449</v>
      </c>
      <c r="F9" s="19">
        <f ca="1">TODAY() - RandomTable[[#This Row],[Age Original]]*365</f>
        <v>41143.18128802428</v>
      </c>
      <c r="G9" s="4" t="str">
        <f t="shared" ca="1" si="2"/>
        <v>Egypt</v>
      </c>
      <c r="H9" s="21">
        <f t="shared" ca="1" si="3"/>
        <v>1543188</v>
      </c>
      <c r="I9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10" spans="3:9" s="10" customFormat="1" x14ac:dyDescent="0.25">
      <c r="C10" s="8" t="str">
        <f t="shared" ca="1" si="0"/>
        <v>Tyler Martin</v>
      </c>
      <c r="D10" s="8">
        <f ca="1">ROUNDUP(RandomTable[[#This Row],[Age Original]],0)</f>
        <v>96</v>
      </c>
      <c r="E10" s="3">
        <f t="shared" ca="1" si="1"/>
        <v>95.301267112356086</v>
      </c>
      <c r="F10" s="12">
        <f ca="1">TODAY() - RandomTable[[#This Row],[Age Original]]*365</f>
        <v>9965.0375039900318</v>
      </c>
      <c r="G10" s="4" t="str">
        <f t="shared" ca="1" si="2"/>
        <v>Angola</v>
      </c>
      <c r="H10" s="21">
        <f t="shared" ca="1" si="3"/>
        <v>267204</v>
      </c>
      <c r="I10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11" spans="3:9" s="10" customFormat="1" x14ac:dyDescent="0.25">
      <c r="C11" s="8" t="str">
        <f t="shared" ca="1" si="0"/>
        <v>Emily Sullivan</v>
      </c>
      <c r="D11" s="8">
        <f ca="1">ROUNDUP(RandomTable[[#This Row],[Age Original]],0)</f>
        <v>56</v>
      </c>
      <c r="E11" s="3">
        <f t="shared" ca="1" si="1"/>
        <v>55.763023540999249</v>
      </c>
      <c r="F11" s="12">
        <f ca="1">TODAY() - RandomTable[[#This Row],[Age Original]]*365</f>
        <v>24396.496407535273</v>
      </c>
      <c r="G11" s="4" t="str">
        <f t="shared" ca="1" si="2"/>
        <v>Ethiopia</v>
      </c>
      <c r="H11" s="21">
        <f t="shared" ca="1" si="3"/>
        <v>1478641</v>
      </c>
      <c r="I11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12" spans="3:9" s="10" customFormat="1" x14ac:dyDescent="0.25">
      <c r="C12" s="8" t="str">
        <f t="shared" ca="1" si="0"/>
        <v>Kirsten Ellis</v>
      </c>
      <c r="D12" s="16">
        <f ca="1">ROUNDUP(RandomTable[[#This Row],[Age Original]],0)</f>
        <v>56</v>
      </c>
      <c r="E12" s="18">
        <f t="shared" ca="1" si="1"/>
        <v>55.672365640511707</v>
      </c>
      <c r="F12" s="19">
        <f ca="1">TODAY() - RandomTable[[#This Row],[Age Original]]*365</f>
        <v>24429.586541213226</v>
      </c>
      <c r="G12" s="4" t="str">
        <f t="shared" ca="1" si="2"/>
        <v>Honduras</v>
      </c>
      <c r="H12" s="21">
        <f t="shared" ca="1" si="3"/>
        <v>2328281</v>
      </c>
      <c r="I12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13" spans="3:9" s="10" customFormat="1" x14ac:dyDescent="0.25">
      <c r="C13" s="8" t="str">
        <f t="shared" ca="1" si="0"/>
        <v>James Hill</v>
      </c>
      <c r="D13" s="8">
        <f ca="1">ROUNDUP(RandomTable[[#This Row],[Age Original]],0)</f>
        <v>83</v>
      </c>
      <c r="E13" s="3">
        <f t="shared" ca="1" si="1"/>
        <v>82.395648952796833</v>
      </c>
      <c r="F13" s="12">
        <f ca="1">TODAY() - RandomTable[[#This Row],[Age Original]]*365</f>
        <v>14675.588132229157</v>
      </c>
      <c r="G13" s="4" t="str">
        <f t="shared" ca="1" si="2"/>
        <v>Turkmenistan</v>
      </c>
      <c r="H13" s="21">
        <f t="shared" ca="1" si="3"/>
        <v>2594792</v>
      </c>
      <c r="I13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14" spans="3:9" s="10" customFormat="1" x14ac:dyDescent="0.25">
      <c r="C14" s="8" t="str">
        <f t="shared" ca="1" si="0"/>
        <v>Spike Johnston</v>
      </c>
      <c r="D14" s="8">
        <f ca="1">ROUNDUP(RandomTable[[#This Row],[Age Original]],0)</f>
        <v>29</v>
      </c>
      <c r="E14" s="3">
        <f t="shared" ca="1" si="1"/>
        <v>28.558107420756951</v>
      </c>
      <c r="F14" s="12">
        <f ca="1">TODAY() - RandomTable[[#This Row],[Age Original]]*365</f>
        <v>34326.290791423715</v>
      </c>
      <c r="G14" s="4" t="str">
        <f t="shared" ca="1" si="2"/>
        <v>Virgin Islands (U.S.)</v>
      </c>
      <c r="H14" s="21">
        <f t="shared" ca="1" si="3"/>
        <v>2750166</v>
      </c>
      <c r="I14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15" spans="3:9" s="10" customFormat="1" x14ac:dyDescent="0.25">
      <c r="C15" s="8" t="str">
        <f t="shared" ca="1" si="0"/>
        <v>Sophia Crawford</v>
      </c>
      <c r="D15" s="8">
        <f ca="1">ROUNDUP(RandomTable[[#This Row],[Age Original]],0)</f>
        <v>12</v>
      </c>
      <c r="E15" s="3">
        <f t="shared" ca="1" si="1"/>
        <v>11.088583857988597</v>
      </c>
      <c r="F15" s="12">
        <f ca="1">TODAY() - RandomTable[[#This Row],[Age Original]]*365</f>
        <v>40702.66689183416</v>
      </c>
      <c r="G15" s="4" t="str">
        <f t="shared" ca="1" si="2"/>
        <v>Uganda</v>
      </c>
      <c r="H15" s="21">
        <f t="shared" ca="1" si="3"/>
        <v>286966</v>
      </c>
      <c r="I15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16" spans="3:9" s="10" customFormat="1" x14ac:dyDescent="0.25">
      <c r="C16" s="8" t="str">
        <f t="shared" ca="1" si="0"/>
        <v>Aston Ryan</v>
      </c>
      <c r="D16" s="8">
        <f ca="1">ROUNDUP(RandomTable[[#This Row],[Age Original]],0)</f>
        <v>71</v>
      </c>
      <c r="E16" s="3">
        <f t="shared" ca="1" si="1"/>
        <v>70.585197615921658</v>
      </c>
      <c r="F16" s="12">
        <f ca="1">TODAY() - RandomTable[[#This Row],[Age Original]]*365</f>
        <v>18986.402870188595</v>
      </c>
      <c r="G16" s="4" t="str">
        <f t="shared" ca="1" si="2"/>
        <v>Heard and McDonald Islands</v>
      </c>
      <c r="H16" s="21">
        <f t="shared" ca="1" si="3"/>
        <v>930336</v>
      </c>
      <c r="I16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17" spans="2:9" s="10" customFormat="1" x14ac:dyDescent="0.25">
      <c r="C17" s="8" t="str">
        <f t="shared" ca="1" si="0"/>
        <v>Albert Ryan</v>
      </c>
      <c r="D17" s="8">
        <f ca="1">ROUNDUP(RandomTable[[#This Row],[Age Original]],0)</f>
        <v>45</v>
      </c>
      <c r="E17" s="3">
        <f t="shared" ca="1" si="1"/>
        <v>44.494997338783179</v>
      </c>
      <c r="F17" s="12">
        <f ca="1">TODAY() - RandomTable[[#This Row],[Age Original]]*365</f>
        <v>28509.32597134414</v>
      </c>
      <c r="G17" s="4" t="str">
        <f t="shared" ca="1" si="2"/>
        <v>Cape Verde</v>
      </c>
      <c r="H17" s="21">
        <f t="shared" ca="1" si="3"/>
        <v>1517474</v>
      </c>
      <c r="I17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18" spans="2:9" s="10" customFormat="1" x14ac:dyDescent="0.25">
      <c r="C18" s="8" t="str">
        <f t="shared" ca="1" si="0"/>
        <v>Arianna Wells</v>
      </c>
      <c r="D18" s="8">
        <f ca="1">ROUNDUP(RandomTable[[#This Row],[Age Original]],0)</f>
        <v>27</v>
      </c>
      <c r="E18" s="3">
        <f t="shared" ca="1" si="1"/>
        <v>26.582218484957192</v>
      </c>
      <c r="F18" s="12">
        <f ca="1">TODAY() - RandomTable[[#This Row],[Age Original]]*365</f>
        <v>35047.490252990625</v>
      </c>
      <c r="G18" s="4" t="str">
        <f t="shared" ca="1" si="2"/>
        <v>Turkey</v>
      </c>
      <c r="H18" s="21">
        <f t="shared" ca="1" si="3"/>
        <v>1745500</v>
      </c>
      <c r="I18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19" spans="2:9" s="10" customFormat="1" x14ac:dyDescent="0.25">
      <c r="C19" s="8" t="str">
        <f t="shared" ca="1" si="0"/>
        <v>Arianna Elliott</v>
      </c>
      <c r="D19" s="16">
        <f ca="1">ROUNDUP(RandomTable[[#This Row],[Age Original]],0)</f>
        <v>25</v>
      </c>
      <c r="E19" s="18">
        <f t="shared" ca="1" si="1"/>
        <v>24.981561906176726</v>
      </c>
      <c r="F19" s="19">
        <f ca="1">TODAY() - RandomTable[[#This Row],[Age Original]]*365</f>
        <v>35631.729904245498</v>
      </c>
      <c r="G19" s="4" t="str">
        <f t="shared" ca="1" si="2"/>
        <v>India</v>
      </c>
      <c r="H19" s="21">
        <f t="shared" ca="1" si="3"/>
        <v>1636766</v>
      </c>
      <c r="I19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20" spans="2:9" s="10" customFormat="1" x14ac:dyDescent="0.25">
      <c r="C20" s="8" t="str">
        <f t="shared" ca="1" si="0"/>
        <v>Honey Nelson</v>
      </c>
      <c r="D20" s="8">
        <f ca="1">ROUNDUP(RandomTable[[#This Row],[Age Original]],0)</f>
        <v>74</v>
      </c>
      <c r="E20" s="3">
        <f t="shared" ca="1" si="1"/>
        <v>73.743193943104714</v>
      </c>
      <c r="F20" s="12">
        <f ca="1">TODAY() - RandomTable[[#This Row],[Age Original]]*365</f>
        <v>17833.734210766779</v>
      </c>
      <c r="G20" s="4" t="str">
        <f t="shared" ca="1" si="2"/>
        <v>Marshall Islands</v>
      </c>
      <c r="H20" s="21">
        <f t="shared" ca="1" si="3"/>
        <v>973896</v>
      </c>
      <c r="I20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21" spans="2:9" s="10" customFormat="1" x14ac:dyDescent="0.25">
      <c r="C21" s="8" t="str">
        <f t="shared" ca="1" si="0"/>
        <v>James Perry</v>
      </c>
      <c r="D21" s="8">
        <f ca="1">ROUNDUP(RandomTable[[#This Row],[Age Original]],0)</f>
        <v>73</v>
      </c>
      <c r="E21" s="4">
        <f t="shared" ca="1" si="1"/>
        <v>72.642136921428161</v>
      </c>
      <c r="F21" s="14">
        <f ca="1">TODAY() - RandomTable[[#This Row],[Age Original]]*365</f>
        <v>18235.620023678723</v>
      </c>
      <c r="G21" s="15" t="str">
        <f t="shared" ca="1" si="2"/>
        <v>Jersey</v>
      </c>
      <c r="H21" s="21">
        <f t="shared" ca="1" si="3"/>
        <v>1638750</v>
      </c>
      <c r="I21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22" spans="2:9" s="10" customFormat="1" x14ac:dyDescent="0.25">
      <c r="C22" s="8" t="str">
        <f t="shared" ca="1" si="0"/>
        <v>Albert Warren</v>
      </c>
      <c r="D22" s="16">
        <f ca="1">ROUNDUP(RandomTable[[#This Row],[Age Original]],0)</f>
        <v>47</v>
      </c>
      <c r="E22" s="13">
        <f t="shared" ca="1" si="1"/>
        <v>46.798316759254931</v>
      </c>
      <c r="F22" s="14">
        <f ca="1">TODAY() - RandomTable[[#This Row],[Age Original]]*365</f>
        <v>27668.614382871951</v>
      </c>
      <c r="G22" s="15" t="str">
        <f t="shared" ca="1" si="2"/>
        <v>Mozambique</v>
      </c>
      <c r="H22" s="21">
        <f t="shared" ca="1" si="3"/>
        <v>2893749</v>
      </c>
      <c r="I22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23" spans="2:9" s="10" customFormat="1" x14ac:dyDescent="0.25">
      <c r="C23" s="8" t="str">
        <f t="shared" ca="1" si="0"/>
        <v>Tony Martin</v>
      </c>
      <c r="D23" s="8">
        <f ca="1">ROUNDUP(RandomTable[[#This Row],[Age Original]],0)</f>
        <v>3</v>
      </c>
      <c r="E23" s="4">
        <f t="shared" ca="1" si="1"/>
        <v>2.0323530186288812</v>
      </c>
      <c r="F23" s="14">
        <f ca="1">TODAY() - RandomTable[[#This Row],[Age Original]]*365</f>
        <v>44008.191148200458</v>
      </c>
      <c r="G23" s="15" t="str">
        <f t="shared" ca="1" si="2"/>
        <v>Bangladesh</v>
      </c>
      <c r="H23" s="21">
        <f t="shared" ca="1" si="3"/>
        <v>2750269</v>
      </c>
      <c r="I23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24" spans="2:9" s="10" customFormat="1" x14ac:dyDescent="0.25">
      <c r="B24" s="10" t="s">
        <v>590</v>
      </c>
      <c r="C24" s="8" t="str">
        <f t="shared" ca="1" si="0"/>
        <v>Aston Crawford</v>
      </c>
      <c r="D24" s="16">
        <f ca="1">ROUNDUP(RandomTable[[#This Row],[Age Original]],0)</f>
        <v>71</v>
      </c>
      <c r="E24" s="13">
        <f t="shared" ca="1" si="1"/>
        <v>70.06497024826804</v>
      </c>
      <c r="F24" s="14">
        <f ca="1">TODAY() - RandomTable[[#This Row],[Age Original]]*365</f>
        <v>19176.285859382166</v>
      </c>
      <c r="G24" s="15" t="str">
        <f t="shared" ca="1" si="2"/>
        <v>Norway</v>
      </c>
      <c r="H24" s="21">
        <f t="shared" ca="1" si="3"/>
        <v>2901698</v>
      </c>
      <c r="I24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25" spans="2:9" s="10" customFormat="1" x14ac:dyDescent="0.25">
      <c r="C25" s="8" t="str">
        <f t="shared" ca="1" si="0"/>
        <v>Jenna Wilson</v>
      </c>
      <c r="D25" s="16">
        <f ca="1">ROUNDUP(RandomTable[[#This Row],[Age Original]],0)</f>
        <v>66</v>
      </c>
      <c r="E25" s="13">
        <f t="shared" ca="1" si="1"/>
        <v>65.730541289617108</v>
      </c>
      <c r="F25" s="14">
        <f ca="1">TODAY() - RandomTable[[#This Row],[Age Original]]*365</f>
        <v>20758.352429289756</v>
      </c>
      <c r="G25" s="15" t="str">
        <f t="shared" ca="1" si="2"/>
        <v>Lebanon</v>
      </c>
      <c r="H25" s="21">
        <f t="shared" ca="1" si="3"/>
        <v>2561534</v>
      </c>
      <c r="I25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26" spans="2:9" s="10" customFormat="1" x14ac:dyDescent="0.25">
      <c r="C26" s="8" t="str">
        <f t="shared" ca="1" si="0"/>
        <v>Sophia Warren</v>
      </c>
      <c r="D26" s="8">
        <f ca="1">ROUNDUP(RandomTable[[#This Row],[Age Original]],0)</f>
        <v>70</v>
      </c>
      <c r="E26" s="4">
        <f t="shared" ca="1" si="1"/>
        <v>69.212942229274432</v>
      </c>
      <c r="F26" s="14">
        <f ca="1">TODAY() - RandomTable[[#This Row],[Age Original]]*365</f>
        <v>19487.276086314832</v>
      </c>
      <c r="G26" s="15" t="str">
        <f t="shared" ca="1" si="2"/>
        <v>Pitcairn</v>
      </c>
      <c r="H26" s="21">
        <f t="shared" ca="1" si="3"/>
        <v>474806</v>
      </c>
      <c r="I26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27" spans="2:9" s="10" customFormat="1" x14ac:dyDescent="0.25">
      <c r="C27" s="8" t="str">
        <f t="shared" ref="C27:C32" ca="1" si="4">CONCATENATE(INDEX(first_name,RANDBETWEEN(0,COUNTA(first_name)-1))," ",INDEX(last_name,RANDBETWEEN(0,COUNTA(last_name)-1)))</f>
        <v>Cadie Hill</v>
      </c>
      <c r="D27" s="16">
        <f ca="1">ROUNDUP(RandomTable[[#This Row],[Age Original]],0)</f>
        <v>10</v>
      </c>
      <c r="E27" s="13">
        <f t="shared" ref="E27:E32" ca="1" si="5">RAND()*99 + 1</f>
        <v>9.3805044161598907</v>
      </c>
      <c r="F27" s="14">
        <f ca="1">TODAY() - RandomTable[[#This Row],[Age Original]]*365</f>
        <v>41326.115888101638</v>
      </c>
      <c r="G27" s="15" t="str">
        <f t="shared" ref="G27:G32" ca="1" si="6">INDEX(country_list,RANDBETWEEN(0,COUNTA(country_list)-1))</f>
        <v>South Africa</v>
      </c>
      <c r="H27" s="21">
        <f t="shared" ca="1" si="3"/>
        <v>2921939</v>
      </c>
      <c r="I27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28" spans="2:9" s="10" customFormat="1" x14ac:dyDescent="0.25">
      <c r="C28" s="8" t="str">
        <f t="shared" ca="1" si="4"/>
        <v>Emily Sullivan</v>
      </c>
      <c r="D28" s="16">
        <f ca="1">ROUNDUP(RandomTable[[#This Row],[Age Original]],0)</f>
        <v>50</v>
      </c>
      <c r="E28" s="13">
        <f t="shared" ca="1" si="5"/>
        <v>49.21008358057469</v>
      </c>
      <c r="F28" s="14">
        <f ca="1">TODAY() - RandomTable[[#This Row],[Age Original]]*365</f>
        <v>26788.319493090239</v>
      </c>
      <c r="G28" s="15" t="str">
        <f t="shared" ca="1" si="6"/>
        <v>Gambia</v>
      </c>
      <c r="H28" s="21">
        <f t="shared" ca="1" si="3"/>
        <v>1271142</v>
      </c>
      <c r="I28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29" spans="2:9" s="10" customFormat="1" x14ac:dyDescent="0.25">
      <c r="C29" s="8" t="str">
        <f t="shared" ca="1" si="4"/>
        <v>Emily Nelson</v>
      </c>
      <c r="D29" s="16">
        <f ca="1">ROUNDUP(RandomTable[[#This Row],[Age Original]],0)</f>
        <v>31</v>
      </c>
      <c r="E29" s="13">
        <f t="shared" ca="1" si="5"/>
        <v>30.030593745545602</v>
      </c>
      <c r="F29" s="14">
        <f ca="1">TODAY() - RandomTable[[#This Row],[Age Original]]*365</f>
        <v>33788.833282875858</v>
      </c>
      <c r="G29" s="15" t="str">
        <f t="shared" ca="1" si="6"/>
        <v>South Africa</v>
      </c>
      <c r="H29" s="21">
        <f t="shared" ca="1" si="3"/>
        <v>1195337</v>
      </c>
      <c r="I29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30" spans="2:9" s="10" customFormat="1" x14ac:dyDescent="0.25">
      <c r="C30" s="8" t="str">
        <f t="shared" ca="1" si="4"/>
        <v>Honey Martin</v>
      </c>
      <c r="D30" s="16">
        <f ca="1">ROUNDUP(RandomTable[[#This Row],[Age Original]],0)</f>
        <v>19</v>
      </c>
      <c r="E30" s="13">
        <f t="shared" ca="1" si="5"/>
        <v>18.635938073920915</v>
      </c>
      <c r="F30" s="14">
        <f ca="1">TODAY() - RandomTable[[#This Row],[Age Original]]*365</f>
        <v>37947.882603018865</v>
      </c>
      <c r="G30" s="15" t="str">
        <f t="shared" ca="1" si="6"/>
        <v>Comoros</v>
      </c>
      <c r="H30" s="21">
        <f t="shared" ca="1" si="3"/>
        <v>604827</v>
      </c>
      <c r="I30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0-1m</v>
      </c>
    </row>
    <row r="31" spans="2:9" s="10" customFormat="1" x14ac:dyDescent="0.25">
      <c r="C31" s="8" t="str">
        <f t="shared" ca="1" si="4"/>
        <v>Kirsten Douglas</v>
      </c>
      <c r="D31" s="16">
        <f ca="1">ROUNDUP(RandomTable[[#This Row],[Age Original]],0)</f>
        <v>63</v>
      </c>
      <c r="E31" s="13">
        <f t="shared" ca="1" si="5"/>
        <v>62.204893227816463</v>
      </c>
      <c r="F31" s="14">
        <f ca="1">TODAY() - RandomTable[[#This Row],[Age Original]]*365</f>
        <v>22045.213971846992</v>
      </c>
      <c r="G31" s="15" t="str">
        <f t="shared" ca="1" si="6"/>
        <v>Germany</v>
      </c>
      <c r="H31" s="21">
        <f t="shared" ca="1" si="3"/>
        <v>1530196</v>
      </c>
      <c r="I31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32" spans="2:9" s="10" customFormat="1" x14ac:dyDescent="0.25">
      <c r="C32" s="8" t="e">
        <f t="shared" ca="1" si="4"/>
        <v>#VALUE!</v>
      </c>
      <c r="D32" s="16">
        <f ca="1">ROUNDUP(RandomTable[[#This Row],[Age Original]],0)</f>
        <v>95</v>
      </c>
      <c r="E32" s="13">
        <f t="shared" ca="1" si="5"/>
        <v>94.418998882672582</v>
      </c>
      <c r="F32" s="14">
        <f ca="1">TODAY() - RandomTable[[#This Row],[Age Original]]*365</f>
        <v>10287.065407824506</v>
      </c>
      <c r="G32" s="15" t="str">
        <f t="shared" ca="1" si="6"/>
        <v>Costa Rica</v>
      </c>
      <c r="H32" s="21">
        <f t="shared" ca="1" si="3"/>
        <v>1693438</v>
      </c>
      <c r="I32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1-2m</v>
      </c>
    </row>
    <row r="33" spans="3:9" s="10" customFormat="1" x14ac:dyDescent="0.25">
      <c r="C33" s="8" t="str">
        <f t="shared" ca="1" si="0"/>
        <v>Ashton Richardson</v>
      </c>
      <c r="D33" s="16">
        <f ca="1">ROUNDUP(RandomTable[[#This Row],[Age Original]],0)</f>
        <v>84</v>
      </c>
      <c r="E33" s="13">
        <f t="shared" ca="1" si="1"/>
        <v>83.732322085838462</v>
      </c>
      <c r="F33" s="14">
        <f ca="1">TODAY() - RandomTable[[#This Row],[Age Original]]*365</f>
        <v>14187.702438668963</v>
      </c>
      <c r="G33" s="15" t="str">
        <f t="shared" ca="1" si="2"/>
        <v>Seychelles</v>
      </c>
      <c r="H33" s="21">
        <f t="shared" ca="1" si="3"/>
        <v>2238587</v>
      </c>
      <c r="I33" s="22" t="str">
        <f ca="1">IF(AND(RandomTable[[#This Row],[Revenue]] &lt; 3*POWER(10,6), RandomTable[[#This Row],[Revenue]] &gt; 2*POWER(10,6)),"2-3m", IF(AND(RandomTable[[#This Row],[Revenue]] &lt; 2*POWER(10,6), RandomTable[[#This Row],[Revenue]] &gt; 1*POWER(10,6) ),"1-2m", IF(AND(RandomTable[[#This Row],[Revenue]] &lt; 1*POWER(10,6), RandomTable[[#This Row],[Revenue]] &gt; 0 ),"0-1m")))</f>
        <v>2-3m</v>
      </c>
    </row>
    <row r="34" spans="3:9" s="10" customFormat="1" x14ac:dyDescent="0.25">
      <c r="C34" s="9"/>
      <c r="D34" s="27"/>
      <c r="E34" s="27"/>
      <c r="F34" s="19"/>
      <c r="G34" s="9"/>
      <c r="H34" s="21"/>
      <c r="I34" s="22"/>
    </row>
    <row r="35" spans="3:9" s="10" customFormat="1" x14ac:dyDescent="0.25">
      <c r="C35" s="9"/>
      <c r="D35" s="9"/>
      <c r="E35" s="9"/>
      <c r="F35" s="9"/>
    </row>
    <row r="36" spans="3:9" s="10" customFormat="1" x14ac:dyDescent="0.25">
      <c r="C36" s="9"/>
      <c r="D36" s="9"/>
      <c r="E36" s="9"/>
      <c r="F36" s="9"/>
      <c r="G36"/>
    </row>
    <row r="37" spans="3:9" s="10" customFormat="1" x14ac:dyDescent="0.25">
      <c r="C37" s="9"/>
      <c r="D37" s="9"/>
      <c r="E37" s="9"/>
      <c r="F37" s="9"/>
      <c r="G37"/>
    </row>
    <row r="38" spans="3:9" s="10" customFormat="1" x14ac:dyDescent="0.25">
      <c r="C38" s="9"/>
      <c r="D38" s="9"/>
      <c r="E38" s="9"/>
      <c r="F38" s="9"/>
      <c r="G38"/>
    </row>
    <row r="39" spans="3:9" x14ac:dyDescent="0.25">
      <c r="C39" s="9"/>
      <c r="D39" s="9"/>
      <c r="E39" s="9"/>
      <c r="F39" s="9"/>
    </row>
    <row r="40" spans="3:9" x14ac:dyDescent="0.25">
      <c r="C40" s="9"/>
      <c r="D40" s="9"/>
      <c r="E40" s="9"/>
      <c r="F40" s="9"/>
    </row>
    <row r="41" spans="3:9" x14ac:dyDescent="0.25">
      <c r="C41" s="9"/>
      <c r="D41" s="9"/>
      <c r="E41" s="9"/>
      <c r="F41" s="9"/>
    </row>
    <row r="42" spans="3:9" x14ac:dyDescent="0.25">
      <c r="C42" s="9"/>
      <c r="D42" s="9"/>
      <c r="E42" s="9"/>
      <c r="F42" s="9"/>
    </row>
    <row r="43" spans="3:9" x14ac:dyDescent="0.25">
      <c r="C43" s="9"/>
      <c r="D43" s="9"/>
      <c r="E43" s="9"/>
      <c r="F43" s="9"/>
    </row>
    <row r="44" spans="3:9" x14ac:dyDescent="0.25">
      <c r="C44" s="9"/>
      <c r="D44" s="9"/>
      <c r="E44" s="9"/>
      <c r="F44" s="9"/>
    </row>
    <row r="45" spans="3:9" x14ac:dyDescent="0.25">
      <c r="C45" s="9"/>
      <c r="D45" s="9"/>
      <c r="E45" s="9"/>
      <c r="F45" s="9"/>
    </row>
  </sheetData>
  <mergeCells count="1">
    <mergeCell ref="C2:I2"/>
  </mergeCells>
  <dataValidations xWindow="603" yWindow="276" count="4">
    <dataValidation type="whole" allowBlank="1" showInputMessage="1" showErrorMessage="1" sqref="E35:E45" xr:uid="{00000000-0002-0000-0000-000000000000}">
      <formula1>1</formula1>
      <formula2>100</formula2>
    </dataValidation>
    <dataValidation type="list" allowBlank="1" showInputMessage="1" showErrorMessage="1" promptTitle="Country name" prompt="Select a country from the drop-down list._x000a__x000a_Select the first option in the list for a random country." sqref="F35:F45 G6:G34" xr:uid="{00000000-0002-0000-0000-000001000000}">
      <formula1>country_list_with_random_option</formula1>
    </dataValidation>
    <dataValidation type="decimal" allowBlank="1" showInputMessage="1" showErrorMessage="1" sqref="E6:E34" xr:uid="{00000000-0002-0000-0000-000002000000}">
      <formula1>1</formula1>
      <formula2>100</formula2>
    </dataValidation>
    <dataValidation type="textLength" allowBlank="1" showInputMessage="1" showErrorMessage="1" errorTitle="Name is too long" error="The name can only have a maximum of 30 letters" sqref="C6:D45" xr:uid="{00000000-0002-0000-0000-000003000000}">
      <formula1>0</formula1>
      <formula2>30</formula2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33"/>
  <sheetViews>
    <sheetView topLeftCell="E1" zoomScale="70" zoomScaleNormal="70" workbookViewId="0">
      <selection activeCell="J7" sqref="J7"/>
    </sheetView>
  </sheetViews>
  <sheetFormatPr defaultRowHeight="15" x14ac:dyDescent="0.25"/>
  <cols>
    <col min="1" max="1" width="23.140625" customWidth="1"/>
    <col min="2" max="2" width="19.42578125" customWidth="1"/>
    <col min="3" max="3" width="51.5703125" customWidth="1"/>
    <col min="4" max="4" width="34" customWidth="1"/>
    <col min="5" max="5" width="40.7109375" customWidth="1"/>
    <col min="6" max="6" width="36.140625" customWidth="1"/>
    <col min="7" max="7" width="34.140625" hidden="1" customWidth="1"/>
    <col min="8" max="8" width="37.140625" customWidth="1"/>
    <col min="9" max="9" width="40.5703125" customWidth="1"/>
    <col min="10" max="10" width="55.140625" customWidth="1"/>
    <col min="11" max="11" width="45.42578125" customWidth="1"/>
  </cols>
  <sheetData>
    <row r="3" spans="1:11" x14ac:dyDescent="0.25">
      <c r="E3" s="10"/>
      <c r="F3" s="10"/>
      <c r="G3" s="10">
        <f>COLUMNS($E$3:J3)</f>
        <v>6</v>
      </c>
    </row>
    <row r="4" spans="1:11" x14ac:dyDescent="0.25">
      <c r="C4" s="46"/>
      <c r="D4" s="46"/>
      <c r="E4" s="30" t="s">
        <v>0</v>
      </c>
      <c r="F4" s="31" t="s">
        <v>1</v>
      </c>
      <c r="G4" s="31" t="s">
        <v>557</v>
      </c>
      <c r="H4" s="31" t="s">
        <v>555</v>
      </c>
      <c r="I4" s="31" t="s">
        <v>2</v>
      </c>
      <c r="J4" s="32" t="s">
        <v>558</v>
      </c>
      <c r="K4" s="33" t="s">
        <v>559</v>
      </c>
    </row>
    <row r="5" spans="1:11" x14ac:dyDescent="0.25">
      <c r="B5" s="26"/>
      <c r="C5" s="9"/>
      <c r="D5" s="42"/>
      <c r="E5" s="8" t="s">
        <v>581</v>
      </c>
      <c r="F5" s="18">
        <v>3</v>
      </c>
      <c r="G5" s="3">
        <v>2.8687241896925322</v>
      </c>
      <c r="H5" s="25">
        <v>43387.915670762224</v>
      </c>
      <c r="I5" s="3" t="s">
        <v>308</v>
      </c>
      <c r="J5" s="24">
        <v>2276850</v>
      </c>
      <c r="K5" s="4" t="s">
        <v>564</v>
      </c>
    </row>
    <row r="6" spans="1:11" x14ac:dyDescent="0.25">
      <c r="A6" s="10"/>
      <c r="B6" s="10"/>
      <c r="C6" s="29"/>
      <c r="D6" s="29"/>
      <c r="E6" s="8" t="s">
        <v>578</v>
      </c>
      <c r="F6" s="18">
        <v>7</v>
      </c>
      <c r="G6" s="3">
        <v>6.3925209941157473</v>
      </c>
      <c r="H6" s="25">
        <v>42101.729837147752</v>
      </c>
      <c r="I6" s="3" t="s">
        <v>336</v>
      </c>
      <c r="J6" s="24">
        <v>1944957</v>
      </c>
      <c r="K6" s="4" t="s">
        <v>561</v>
      </c>
    </row>
    <row r="7" spans="1:11" x14ac:dyDescent="0.25">
      <c r="A7" s="10"/>
      <c r="B7" s="10"/>
      <c r="C7" s="29"/>
      <c r="D7" s="29"/>
      <c r="E7" s="8" t="s">
        <v>565</v>
      </c>
      <c r="F7" s="18">
        <f>19</f>
        <v>19</v>
      </c>
      <c r="G7" s="3">
        <v>18.68153897556585</v>
      </c>
      <c r="H7" s="25">
        <v>37616.238273918469</v>
      </c>
      <c r="I7" s="3" t="s">
        <v>162</v>
      </c>
      <c r="J7" s="24">
        <v>401240</v>
      </c>
      <c r="K7" s="4" t="s">
        <v>560</v>
      </c>
    </row>
    <row r="8" spans="1:11" x14ac:dyDescent="0.25">
      <c r="A8" s="10"/>
      <c r="B8" s="10"/>
      <c r="C8" s="29"/>
      <c r="D8" s="29"/>
      <c r="E8" s="8" t="s">
        <v>562</v>
      </c>
      <c r="F8" s="18">
        <v>22</v>
      </c>
      <c r="G8" s="3">
        <v>21.328966392443515</v>
      </c>
      <c r="H8" s="25">
        <v>36649.927266758117</v>
      </c>
      <c r="I8" s="3" t="s">
        <v>460</v>
      </c>
      <c r="J8" s="24">
        <v>228987</v>
      </c>
      <c r="K8" s="4" t="s">
        <v>560</v>
      </c>
    </row>
    <row r="9" spans="1:11" x14ac:dyDescent="0.25">
      <c r="A9" s="10"/>
      <c r="B9" s="10"/>
      <c r="C9" s="29"/>
      <c r="D9" s="29"/>
      <c r="E9" s="8" t="s">
        <v>579</v>
      </c>
      <c r="F9" s="18">
        <v>24</v>
      </c>
      <c r="G9" s="3">
        <v>23.932518255749805</v>
      </c>
      <c r="H9" s="25">
        <v>35699.630836651319</v>
      </c>
      <c r="I9" s="3" t="s">
        <v>292</v>
      </c>
      <c r="J9" s="24">
        <v>1191334</v>
      </c>
      <c r="K9" s="4" t="s">
        <v>561</v>
      </c>
    </row>
    <row r="10" spans="1:11" x14ac:dyDescent="0.25">
      <c r="A10" s="10"/>
      <c r="B10" s="10"/>
      <c r="C10" s="29"/>
      <c r="D10" s="29"/>
      <c r="E10" s="8" t="s">
        <v>573</v>
      </c>
      <c r="F10" s="18">
        <v>25</v>
      </c>
      <c r="G10" s="3">
        <v>24.891042714345378</v>
      </c>
      <c r="H10" s="25">
        <v>35349.769409263936</v>
      </c>
      <c r="I10" s="3" t="s">
        <v>420</v>
      </c>
      <c r="J10" s="24">
        <v>1659105</v>
      </c>
      <c r="K10" s="4" t="s">
        <v>561</v>
      </c>
    </row>
    <row r="11" spans="1:11" x14ac:dyDescent="0.25">
      <c r="A11" s="10"/>
      <c r="B11" s="10"/>
      <c r="C11" s="10"/>
      <c r="D11" s="10" t="str">
        <f>IF(ISNONTEXT(INDEX(E11:E37,_xlfn.AGGREGATE(15,3,(K10:K36=$D$5)/(K10:K36=$D$5)*(ROW(I10:I36)-4),ROWS($D$6:D12)))),"",INDEX(E11:E37,_xlfn.AGGREGATE(15,3,(K10:K36=$D$5)/(K10:K36=$D$5)*(ROW(I10:I36)-4),ROWS($D$6:D12))))</f>
        <v/>
      </c>
      <c r="E11" s="8" t="s">
        <v>575</v>
      </c>
      <c r="F11" s="18">
        <v>29</v>
      </c>
      <c r="G11" s="3">
        <v>28.583405789506461</v>
      </c>
      <c r="H11" s="25">
        <v>34002.056886830142</v>
      </c>
      <c r="I11" s="3" t="s">
        <v>366</v>
      </c>
      <c r="J11" s="24">
        <v>432167</v>
      </c>
      <c r="K11" s="4" t="s">
        <v>560</v>
      </c>
    </row>
    <row r="12" spans="1:11" x14ac:dyDescent="0.25">
      <c r="A12" s="10"/>
      <c r="B12" s="10"/>
      <c r="C12" s="10"/>
      <c r="D12" s="10" t="str">
        <f>IF(ISNONTEXT(INDEX(E12:E38,_xlfn.AGGREGATE(15,3,(K11:K37=$D$5)/(K11:K37=$D$5)*(ROW(I11:I37)-4),ROWS($D$6:D13)))),"",INDEX(E12:E38,_xlfn.AGGREGATE(15,3,(K11:K37=$D$5)/(K11:K37=$D$5)*(ROW(I11:I37)-4),ROWS($D$6:D13))))</f>
        <v/>
      </c>
      <c r="E12" s="8" t="s">
        <v>566</v>
      </c>
      <c r="F12" s="18">
        <v>36</v>
      </c>
      <c r="G12" s="3">
        <v>35.727542985257045</v>
      </c>
      <c r="H12" s="25">
        <v>31394.446810381178</v>
      </c>
      <c r="I12" s="3" t="s">
        <v>212</v>
      </c>
      <c r="J12" s="24">
        <v>474253</v>
      </c>
      <c r="K12" s="4" t="s">
        <v>560</v>
      </c>
    </row>
    <row r="13" spans="1:11" x14ac:dyDescent="0.25">
      <c r="A13" s="10"/>
      <c r="B13" s="10"/>
      <c r="C13" s="10"/>
      <c r="D13" s="10" t="str">
        <f>IF(ISNONTEXT(INDEX(E13:E39,_xlfn.AGGREGATE(15,3,(K12:K38=$D$5)/(K12:K38=$D$5)*(ROW(I12:I38)-4),ROWS($D$6:D14)))),"",INDEX(E13:E39,_xlfn.AGGREGATE(15,3,(K12:K38=$D$5)/(K12:K38=$D$5)*(ROW(I12:I38)-4),ROWS($D$6:D14))))</f>
        <v/>
      </c>
      <c r="E13" s="8" t="s">
        <v>566</v>
      </c>
      <c r="F13" s="18">
        <v>42</v>
      </c>
      <c r="G13" s="3">
        <v>41.512541800065485</v>
      </c>
      <c r="H13" s="25">
        <v>29282.922242976099</v>
      </c>
      <c r="I13" s="3" t="s">
        <v>542</v>
      </c>
      <c r="J13" s="24">
        <v>2485016</v>
      </c>
      <c r="K13" s="4" t="s">
        <v>564</v>
      </c>
    </row>
    <row r="14" spans="1:11" x14ac:dyDescent="0.25">
      <c r="A14" s="10"/>
      <c r="B14" s="10"/>
      <c r="C14" s="22"/>
      <c r="D14" s="10" t="str">
        <f>IF(ISNONTEXT(INDEX(E14:E40,_xlfn.AGGREGATE(15,3,(K13:K39=$D$5)/(K13:K39=$D$5)*(ROW(I13:I39)-4),ROWS($D$6:D15)))),"",INDEX(E14:E40,_xlfn.AGGREGATE(15,3,(K13:K39=$D$5)/(K13:K39=$D$5)*(ROW(I13:I39)-4),ROWS($D$6:D15))))</f>
        <v/>
      </c>
      <c r="E14" s="8" t="s">
        <v>569</v>
      </c>
      <c r="F14" s="18">
        <v>43</v>
      </c>
      <c r="G14" s="3">
        <v>42.12322730547276</v>
      </c>
      <c r="H14" s="25">
        <v>29060.022033502442</v>
      </c>
      <c r="I14" s="3" t="s">
        <v>346</v>
      </c>
      <c r="J14" s="24">
        <v>1838652</v>
      </c>
      <c r="K14" s="4" t="s">
        <v>561</v>
      </c>
    </row>
    <row r="15" spans="1:11" x14ac:dyDescent="0.25">
      <c r="A15" s="10"/>
      <c r="B15" s="10"/>
      <c r="C15" s="22"/>
      <c r="D15" s="10" t="str">
        <f>IF(ISNONTEXT(INDEX(E15:E41,_xlfn.AGGREGATE(15,3,(K14:K40=$D$5)/(K14:K40=$D$5)*(ROW(I14:I40)-4),ROWS($D$6:D16)))),"",INDEX(E15:E41,_xlfn.AGGREGATE(15,3,(K14:K40=$D$5)/(K14:K40=$D$5)*(ROW(I14:I40)-4),ROWS($D$6:D16))))</f>
        <v/>
      </c>
      <c r="E15" s="8" t="s">
        <v>570</v>
      </c>
      <c r="F15" s="18">
        <v>45</v>
      </c>
      <c r="G15" s="3">
        <v>44.927343675830038</v>
      </c>
      <c r="H15" s="25">
        <v>28036.519558322037</v>
      </c>
      <c r="I15" s="3" t="s">
        <v>112</v>
      </c>
      <c r="J15" s="24">
        <v>1029438</v>
      </c>
      <c r="K15" s="4" t="s">
        <v>561</v>
      </c>
    </row>
    <row r="16" spans="1:11" x14ac:dyDescent="0.25">
      <c r="A16" s="10"/>
      <c r="B16" s="10"/>
      <c r="C16" s="22"/>
      <c r="D16" s="10" t="str">
        <f>IF(ISNONTEXT(INDEX(E16:E42,_xlfn.AGGREGATE(15,3,(K15:K41=$D$5)/(K15:K41=$D$5)*(ROW(I15:I41)-4),ROWS($D$6:D17)))),"",INDEX(E16:E42,_xlfn.AGGREGATE(15,3,(K15:K41=$D$5)/(K15:K41=$D$5)*(ROW(I15:I41)-4),ROWS($D$6:D17))))</f>
        <v/>
      </c>
      <c r="E16" s="8" t="s">
        <v>572</v>
      </c>
      <c r="F16" s="18">
        <v>47</v>
      </c>
      <c r="G16" s="3">
        <v>46.859995487132281</v>
      </c>
      <c r="H16" s="25">
        <v>27331.101647196716</v>
      </c>
      <c r="I16" s="3" t="s">
        <v>192</v>
      </c>
      <c r="J16" s="24">
        <v>380383</v>
      </c>
      <c r="K16" s="4" t="s">
        <v>560</v>
      </c>
    </row>
    <row r="17" spans="1:11" x14ac:dyDescent="0.25">
      <c r="A17" s="10"/>
      <c r="B17" s="10"/>
      <c r="C17" s="22"/>
      <c r="D17" s="10" t="str">
        <f>IF(ISNONTEXT(INDEX(E17:E43,_xlfn.AGGREGATE(15,3,(K16:K42=$D$5)/(K16:K42=$D$5)*(ROW(I16:I42)-4),ROWS($D$6:D18)))),"",INDEX(E17:E43,_xlfn.AGGREGATE(15,3,(K16:K42=$D$5)/(K16:K42=$D$5)*(ROW(I16:I42)-4),ROWS($D$6:D18))))</f>
        <v/>
      </c>
      <c r="E17" s="8" t="s">
        <v>571</v>
      </c>
      <c r="F17" s="18">
        <v>53</v>
      </c>
      <c r="G17" s="3">
        <v>52.619808094626414</v>
      </c>
      <c r="H17" s="25">
        <v>25228.770045461359</v>
      </c>
      <c r="I17" s="3" t="s">
        <v>204</v>
      </c>
      <c r="J17" s="24">
        <v>1094988</v>
      </c>
      <c r="K17" s="4" t="s">
        <v>561</v>
      </c>
    </row>
    <row r="18" spans="1:11" x14ac:dyDescent="0.25">
      <c r="A18" s="10"/>
      <c r="B18" s="10"/>
      <c r="C18" s="22"/>
      <c r="D18" s="10" t="str">
        <f>IF(ISNONTEXT(INDEX(E18:E44,_xlfn.AGGREGATE(15,3,(K17:K43=$D$5)/(K17:K43=$D$5)*(ROW(I17:I43)-4),ROWS($D$6:D19)))),"",INDEX(E18:E44,_xlfn.AGGREGATE(15,3,(K17:K43=$D$5)/(K17:K43=$D$5)*(ROW(I17:I43)-4),ROWS($D$6:D19))))</f>
        <v/>
      </c>
      <c r="E18" s="8" t="s">
        <v>574</v>
      </c>
      <c r="F18" s="18">
        <v>53</v>
      </c>
      <c r="G18" s="3">
        <v>52.576243903584228</v>
      </c>
      <c r="H18" s="25">
        <v>25244.670975191755</v>
      </c>
      <c r="I18" s="3" t="s">
        <v>194</v>
      </c>
      <c r="J18" s="24">
        <v>137550</v>
      </c>
      <c r="K18" s="4" t="s">
        <v>560</v>
      </c>
    </row>
    <row r="19" spans="1:11" x14ac:dyDescent="0.25">
      <c r="A19" s="10"/>
      <c r="B19" s="10"/>
      <c r="C19" s="22"/>
      <c r="D19" s="10" t="str">
        <f>IF(ISNONTEXT(INDEX(E19:E45,_xlfn.AGGREGATE(15,3,(K18:K44=$D$5)/(K18:K44=$D$5)*(ROW(I18:I44)-4),ROWS($D$6:D20)))),"",INDEX(E19:E45,_xlfn.AGGREGATE(15,3,(K18:K44=$D$5)/(K18:K44=$D$5)*(ROW(I18:I44)-4),ROWS($D$6:D20))))</f>
        <v/>
      </c>
      <c r="E19" s="8" t="s">
        <v>568</v>
      </c>
      <c r="F19" s="18">
        <v>54</v>
      </c>
      <c r="G19" s="3">
        <v>53.345087843434051</v>
      </c>
      <c r="H19" s="25">
        <v>24964.042937146573</v>
      </c>
      <c r="I19" s="3" t="s">
        <v>392</v>
      </c>
      <c r="J19" s="24">
        <v>2119621</v>
      </c>
      <c r="K19" s="4" t="s">
        <v>564</v>
      </c>
    </row>
    <row r="20" spans="1:11" x14ac:dyDescent="0.25">
      <c r="A20" s="10"/>
      <c r="B20" s="10"/>
      <c r="C20" s="22"/>
      <c r="D20" s="10" t="str">
        <f>IF(ISNONTEXT(INDEX(E20:E46,_xlfn.AGGREGATE(15,3,(K19:K45=$D$5)/(K19:K45=$D$5)*(ROW(I19:I45)-4),ROWS($D$6:D21)))),"",INDEX(E20:E46,_xlfn.AGGREGATE(15,3,(K19:K45=$D$5)/(K19:K45=$D$5)*(ROW(I19:I45)-4),ROWS($D$6:D21))))</f>
        <v/>
      </c>
      <c r="E20" s="8" t="s">
        <v>576</v>
      </c>
      <c r="F20" s="18">
        <v>60</v>
      </c>
      <c r="G20" s="3">
        <v>59.751998961727558</v>
      </c>
      <c r="H20" s="25">
        <v>22625.520378969442</v>
      </c>
      <c r="I20" s="3" t="s">
        <v>62</v>
      </c>
      <c r="J20" s="24">
        <v>887584</v>
      </c>
      <c r="K20" s="4" t="s">
        <v>560</v>
      </c>
    </row>
    <row r="21" spans="1:11" x14ac:dyDescent="0.25">
      <c r="A21" s="10"/>
      <c r="B21" s="10"/>
      <c r="C21" s="22"/>
      <c r="D21" s="10" t="str">
        <f>IF(ISNONTEXT(INDEX(E21:E47,_xlfn.AGGREGATE(15,3,(K20:K46=$D$5)/(K20:K46=$D$5)*(ROW(I20:I46)-4),ROWS($D$6:D22)))),"",INDEX(E21:E47,_xlfn.AGGREGATE(15,3,(K20:K46=$D$5)/(K20:K46=$D$5)*(ROW(I20:I46)-4),ROWS($D$6:D22))))</f>
        <v/>
      </c>
      <c r="E21" s="8" t="s">
        <v>580</v>
      </c>
      <c r="F21" s="18">
        <v>67</v>
      </c>
      <c r="G21" s="3">
        <v>66.321646107273338</v>
      </c>
      <c r="H21" s="25">
        <v>20227.599170845231</v>
      </c>
      <c r="I21" s="3" t="s">
        <v>102</v>
      </c>
      <c r="J21" s="24">
        <v>807981</v>
      </c>
      <c r="K21" s="4" t="s">
        <v>560</v>
      </c>
    </row>
    <row r="22" spans="1:11" x14ac:dyDescent="0.25">
      <c r="A22" s="10"/>
      <c r="B22" s="10"/>
      <c r="C22" s="22"/>
      <c r="D22" s="10" t="str">
        <f>IF(ISNONTEXT(INDEX(E22:E48,_xlfn.AGGREGATE(15,3,(K21:K47=$D$5)/(K21:K47=$D$5)*(ROW(I21:I47)-4),ROWS($D$6:D23)))),"",INDEX(E22:E48,_xlfn.AGGREGATE(15,3,(K21:K47=$D$5)/(K21:K47=$D$5)*(ROW(I21:I47)-4),ROWS($D$6:D23))))</f>
        <v/>
      </c>
      <c r="E22" s="8" t="s">
        <v>577</v>
      </c>
      <c r="F22" s="18">
        <v>69</v>
      </c>
      <c r="G22" s="3">
        <v>68.597457135619976</v>
      </c>
      <c r="H22" s="25">
        <v>19396.92814549871</v>
      </c>
      <c r="I22" s="3" t="s">
        <v>462</v>
      </c>
      <c r="J22" s="24">
        <v>837301</v>
      </c>
      <c r="K22" s="4" t="s">
        <v>560</v>
      </c>
    </row>
    <row r="23" spans="1:11" x14ac:dyDescent="0.25">
      <c r="A23" s="10"/>
      <c r="B23" s="10"/>
      <c r="C23" s="22"/>
      <c r="D23" s="10" t="str">
        <f>IF(ISNONTEXT(INDEX(E23:E49,_xlfn.AGGREGATE(15,3,(K22:K48=$D$5)/(K22:K48=$D$5)*(ROW(I22:I48)-4),ROWS($D$6:D24)))),"",INDEX(E23:E49,_xlfn.AGGREGATE(15,3,(K22:K48=$D$5)/(K22:K48=$D$5)*(ROW(I22:I48)-4),ROWS($D$6:D24))))</f>
        <v/>
      </c>
      <c r="E23" s="8" t="s">
        <v>584</v>
      </c>
      <c r="F23" s="18">
        <v>70</v>
      </c>
      <c r="G23" s="3">
        <v>69.999814352016926</v>
      </c>
      <c r="H23" s="25">
        <v>18885.067761513823</v>
      </c>
      <c r="I23" s="3" t="s">
        <v>78</v>
      </c>
      <c r="J23" s="24">
        <v>1494214</v>
      </c>
      <c r="K23" s="4" t="s">
        <v>561</v>
      </c>
    </row>
    <row r="24" spans="1:11" x14ac:dyDescent="0.25">
      <c r="A24" s="10"/>
      <c r="B24" s="10"/>
      <c r="C24" s="22"/>
      <c r="D24" s="10" t="str">
        <f>IF(ISNONTEXT(INDEX(E24:E50,_xlfn.AGGREGATE(15,3,(K23:K49=$D$5)/(K23:K49=$D$5)*(ROW(I23:I49)-4),ROWS($D$6:D25)))),"",INDEX(E24:E50,_xlfn.AGGREGATE(15,3,(K23:K49=$D$5)/(K23:K49=$D$5)*(ROW(I23:I49)-4),ROWS($D$6:D25))))</f>
        <v/>
      </c>
      <c r="E24" s="8" t="s">
        <v>567</v>
      </c>
      <c r="F24" s="18">
        <v>72</v>
      </c>
      <c r="G24" s="3">
        <v>71.458342858878353</v>
      </c>
      <c r="H24" s="25">
        <v>18352.704856509401</v>
      </c>
      <c r="I24" s="3" t="s">
        <v>342</v>
      </c>
      <c r="J24" s="24">
        <v>2109714</v>
      </c>
      <c r="K24" s="4" t="s">
        <v>564</v>
      </c>
    </row>
    <row r="25" spans="1:11" x14ac:dyDescent="0.25">
      <c r="A25" s="10"/>
      <c r="B25" s="10"/>
      <c r="C25" s="22"/>
      <c r="D25" s="10" t="str">
        <f>IF(ISNONTEXT(INDEX(E25:E51,_xlfn.AGGREGATE(15,3,(K24:K50=$D$5)/(K24:K50=$D$5)*(ROW(I24:I50)-4),ROWS($D$6:D26)))),"",INDEX(E25:E51,_xlfn.AGGREGATE(15,3,(K24:K50=$D$5)/(K24:K50=$D$5)*(ROW(I24:I50)-4),ROWS($D$6:D26))))</f>
        <v/>
      </c>
      <c r="E25" s="8" t="s">
        <v>586</v>
      </c>
      <c r="F25" s="18">
        <v>79</v>
      </c>
      <c r="G25" s="3">
        <v>78.824034251225783</v>
      </c>
      <c r="H25" s="25">
        <v>15664.227498302589</v>
      </c>
      <c r="I25" s="3" t="s">
        <v>202</v>
      </c>
      <c r="J25" s="24">
        <v>2685357</v>
      </c>
      <c r="K25" s="4" t="s">
        <v>564</v>
      </c>
    </row>
    <row r="26" spans="1:11" x14ac:dyDescent="0.25">
      <c r="A26" s="10"/>
      <c r="B26" s="10"/>
      <c r="C26" s="22"/>
      <c r="D26" s="10" t="str">
        <f>IF(ISNONTEXT(INDEX(E26:E52,_xlfn.AGGREGATE(15,3,(K25:K51=$D$5)/(K25:K51=$D$5)*(ROW(I25:I51)-4),ROWS($D$6:D27)))),"",INDEX(E26:E52,_xlfn.AGGREGATE(15,3,(K25:K51=$D$5)/(K25:K51=$D$5)*(ROW(I25:I51)-4),ROWS($D$6:D27))))</f>
        <v/>
      </c>
      <c r="E26" s="8" t="s">
        <v>575</v>
      </c>
      <c r="F26" s="18">
        <v>80</v>
      </c>
      <c r="G26" s="3">
        <v>79.057338126510999</v>
      </c>
      <c r="H26" s="25">
        <v>15579.071583823486</v>
      </c>
      <c r="I26" s="3" t="s">
        <v>182</v>
      </c>
      <c r="J26" s="24">
        <v>199914</v>
      </c>
      <c r="K26" s="4" t="s">
        <v>560</v>
      </c>
    </row>
    <row r="27" spans="1:11" x14ac:dyDescent="0.25">
      <c r="A27" s="10"/>
      <c r="B27" s="10"/>
      <c r="C27" s="22"/>
      <c r="D27" s="10" t="str">
        <f>IF(ISNONTEXT(INDEX(E27:E53,_xlfn.AGGREGATE(15,3,(K26:K52=$D$5)/(K26:K52=$D$5)*(ROW(I26:I52)-4),ROWS($D$6:D28)))),"",INDEX(E27:E53,_xlfn.AGGREGATE(15,3,(K26:K52=$D$5)/(K26:K52=$D$5)*(ROW(I26:I52)-4),ROWS($D$6:D28))))</f>
        <v/>
      </c>
      <c r="E27" s="8" t="s">
        <v>563</v>
      </c>
      <c r="F27" s="18">
        <v>84</v>
      </c>
      <c r="G27" s="3">
        <v>83.54447324145535</v>
      </c>
      <c r="H27" s="25">
        <v>13941.267266868796</v>
      </c>
      <c r="I27" s="3" t="s">
        <v>418</v>
      </c>
      <c r="J27" s="24">
        <v>355354</v>
      </c>
      <c r="K27" s="4" t="s">
        <v>560</v>
      </c>
    </row>
    <row r="28" spans="1:11" x14ac:dyDescent="0.25">
      <c r="A28" s="10"/>
      <c r="B28" s="10"/>
      <c r="C28" s="22"/>
      <c r="D28" s="10" t="str">
        <f>IF(ISNONTEXT(INDEX(E28:E54,_xlfn.AGGREGATE(15,3,(K27:K53=$D$5)/(K27:K53=$D$5)*(ROW(I27:I53)-4),ROWS($D$6:D29)))),"",INDEX(E28:E54,_xlfn.AGGREGATE(15,3,(K27:K53=$D$5)/(K27:K53=$D$5)*(ROW(I27:I53)-4),ROWS($D$6:D29))))</f>
        <v/>
      </c>
      <c r="E28" s="8" t="s">
        <v>583</v>
      </c>
      <c r="F28" s="18">
        <v>88</v>
      </c>
      <c r="G28" s="3">
        <v>87.780842601156223</v>
      </c>
      <c r="H28" s="25">
        <v>12394.992450577978</v>
      </c>
      <c r="I28" s="3" t="s">
        <v>356</v>
      </c>
      <c r="J28" s="24">
        <v>1213910</v>
      </c>
      <c r="K28" s="4" t="s">
        <v>561</v>
      </c>
    </row>
    <row r="29" spans="1:11" x14ac:dyDescent="0.25">
      <c r="A29" s="10"/>
      <c r="B29" s="10"/>
      <c r="C29" s="22"/>
      <c r="D29" s="10" t="str">
        <f>IF(ISNONTEXT(INDEX(E29:E55,_xlfn.AGGREGATE(15,3,(K28:K54=$D$5)/(K28:K54=$D$5)*(ROW(I28:I54)-4),ROWS($D$6:D30)))),"",INDEX(E29:E55,_xlfn.AGGREGATE(15,3,(K28:K54=$D$5)/(K28:K54=$D$5)*(ROW(I28:I54)-4),ROWS($D$6:D30))))</f>
        <v/>
      </c>
      <c r="E29" s="8" t="s">
        <v>582</v>
      </c>
      <c r="F29" s="18">
        <v>89</v>
      </c>
      <c r="G29" s="3">
        <v>88.734151470072362</v>
      </c>
      <c r="H29" s="25">
        <v>12047.034713423589</v>
      </c>
      <c r="I29" s="3" t="s">
        <v>324</v>
      </c>
      <c r="J29" s="24">
        <v>916443</v>
      </c>
      <c r="K29" s="4" t="s">
        <v>560</v>
      </c>
    </row>
    <row r="30" spans="1:11" x14ac:dyDescent="0.25">
      <c r="A30" s="10"/>
      <c r="B30" s="10"/>
      <c r="C30" s="22"/>
      <c r="D30" s="10" t="str">
        <f>IF(ISNONTEXT(INDEX(E30:E56,_xlfn.AGGREGATE(15,3,(K29:K55=$D$5)/(K29:K55=$D$5)*(ROW(I29:I55)-4),ROWS($D$6:D31)))),"",INDEX(E30:E56,_xlfn.AGGREGATE(15,3,(K29:K55=$D$5)/(K29:K55=$D$5)*(ROW(I29:I55)-4),ROWS($D$6:D31))))</f>
        <v/>
      </c>
      <c r="E30" s="8" t="s">
        <v>585</v>
      </c>
      <c r="F30" s="18">
        <v>89</v>
      </c>
      <c r="G30" s="3">
        <v>88.272041262360588</v>
      </c>
      <c r="H30" s="25">
        <v>12215.704939238385</v>
      </c>
      <c r="I30" s="3" t="s">
        <v>104</v>
      </c>
      <c r="J30" s="24">
        <v>2914545</v>
      </c>
      <c r="K30" s="4" t="s">
        <v>564</v>
      </c>
    </row>
    <row r="31" spans="1:11" x14ac:dyDescent="0.25">
      <c r="A31" s="10"/>
      <c r="B31" s="10"/>
      <c r="C31" s="22"/>
      <c r="D31" s="10" t="str">
        <f>IF(ISNONTEXT(INDEX(E31:E57,_xlfn.AGGREGATE(15,3,(K30:K56=$D$5)/(K30:K56=$D$5)*(ROW(I30:I56)-4),ROWS($D$6:D32)))),"",INDEX(E31:E57,_xlfn.AGGREGATE(15,3,(K30:K56=$D$5)/(K30:K56=$D$5)*(ROW(I30:I56)-4),ROWS($D$6:D32))))</f>
        <v/>
      </c>
      <c r="E31" s="34" t="s">
        <v>587</v>
      </c>
      <c r="F31" s="39">
        <v>94</v>
      </c>
      <c r="G31" s="35">
        <v>93.847912827297364</v>
      </c>
      <c r="H31" s="36">
        <v>10180.511818036459</v>
      </c>
      <c r="I31" s="35" t="s">
        <v>502</v>
      </c>
      <c r="J31" s="37">
        <v>2763763</v>
      </c>
      <c r="K31" s="38" t="s">
        <v>564</v>
      </c>
    </row>
    <row r="32" spans="1:11" x14ac:dyDescent="0.25">
      <c r="A32" s="10"/>
    </row>
    <row r="33" spans="1:1" x14ac:dyDescent="0.25">
      <c r="A33" s="10"/>
    </row>
  </sheetData>
  <mergeCells count="1">
    <mergeCell ref="C4:D4"/>
  </mergeCells>
  <conditionalFormatting sqref="K5:K31">
    <cfRule type="containsText" dxfId="27" priority="2" operator="containsText" text="1-2">
      <formula>NOT(ISERROR(SEARCH("1-2",K5)))</formula>
    </cfRule>
    <cfRule type="containsText" dxfId="26" priority="4" operator="containsText" text="2-3">
      <formula>NOT(ISERROR(SEARCH("2-3",K5)))</formula>
    </cfRule>
    <cfRule type="containsText" dxfId="25" priority="5" operator="containsText" text="0-1">
      <formula>NOT(ISERROR(SEARCH("0-1",K5)))</formula>
    </cfRule>
  </conditionalFormatting>
  <conditionalFormatting sqref="J5:J31">
    <cfRule type="colorScale" priority="1">
      <colorScale>
        <cfvo type="min"/>
        <cfvo type="max"/>
        <color rgb="FFF8696B"/>
        <color rgb="FFC00000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3"/>
  <sheetViews>
    <sheetView tabSelected="1" topLeftCell="C1" zoomScale="80" zoomScaleNormal="80" workbookViewId="0">
      <selection activeCell="D6" sqref="D6"/>
    </sheetView>
  </sheetViews>
  <sheetFormatPr defaultRowHeight="15" x14ac:dyDescent="0.25"/>
  <cols>
    <col min="1" max="1" width="27.85546875" style="29" hidden="1" customWidth="1"/>
    <col min="2" max="2" width="17.7109375" style="29" hidden="1" customWidth="1"/>
    <col min="3" max="3" width="36.28515625" style="29" customWidth="1"/>
    <col min="4" max="4" width="43.5703125" style="29" customWidth="1"/>
    <col min="5" max="5" width="31.5703125" style="29" customWidth="1"/>
    <col min="6" max="6" width="26.42578125" style="29" customWidth="1"/>
    <col min="7" max="7" width="31.85546875" style="29" hidden="1" customWidth="1"/>
    <col min="8" max="8" width="45.140625" style="29" customWidth="1"/>
    <col min="9" max="9" width="44.5703125" style="29" customWidth="1"/>
    <col min="10" max="10" width="39.28515625" style="29" customWidth="1"/>
    <col min="11" max="11" width="34" style="29" customWidth="1"/>
    <col min="12" max="16384" width="9.140625" style="29"/>
  </cols>
  <sheetData>
    <row r="4" spans="1:11" x14ac:dyDescent="0.25">
      <c r="B4" s="10"/>
      <c r="C4" s="40" t="s">
        <v>589</v>
      </c>
      <c r="D4" s="40" t="s">
        <v>588</v>
      </c>
      <c r="E4" s="23" t="s">
        <v>0</v>
      </c>
      <c r="F4" s="23" t="s">
        <v>1</v>
      </c>
      <c r="G4" s="23" t="s">
        <v>557</v>
      </c>
      <c r="H4" s="23" t="s">
        <v>555</v>
      </c>
      <c r="I4" s="23" t="s">
        <v>2</v>
      </c>
      <c r="J4" s="28" t="s">
        <v>558</v>
      </c>
      <c r="K4" s="28" t="s">
        <v>559</v>
      </c>
    </row>
    <row r="5" spans="1:11" x14ac:dyDescent="0.25">
      <c r="A5" s="9">
        <f ca="1">_xlfn.AGGREGATE(15,3,B5:B32,ROWS(formating!$A$6:$A6))</f>
        <v>1</v>
      </c>
      <c r="B5" s="22">
        <f ca="1">(INDIRECT("Table2["&amp;$C$5&amp;"]")=$D$5)/(INDIRECT("Table2["&amp;$C$5&amp;"]")=$D$5)*ROWS(formating!$A$6:$A6)</f>
        <v>1</v>
      </c>
      <c r="C5" s="43" t="s">
        <v>559</v>
      </c>
      <c r="D5" s="41" t="s">
        <v>564</v>
      </c>
      <c r="E5" s="18" t="str">
        <f ca="1">IF(ISERR(INDEX(Table2[Name],_xlfn.AGGREGATE(15,3,$B$5:$B$32,ROWS(formating!$A$6:$A6)))),"",INDEX(Table2[Name],_xlfn.AGGREGATE(15,3,$B$5:$B$32,ROWS(formating!$A$6:$A6))))</f>
        <v>Sophia Casey</v>
      </c>
      <c r="F5" s="18">
        <f ca="1">IF(ISERR(INDEX(Table2[Age],_xlfn.AGGREGATE(15,3,$B$5:$B$32,ROWS(formating!$A$6:$A6)))),"",INDEX(Table2[Age],_xlfn.AGGREGATE(15,3,$B$5:$B$32,ROWS(formating!$A$6:$A6))))</f>
        <v>3</v>
      </c>
      <c r="G5" s="18">
        <f ca="1">IF(ISERR(INDEX(Table2[Age Original],_xlfn.AGGREGATE(15,3,$B$5:$B$32,ROWS(formating!$A$6:$A6)))),"",INDEX(Table2[Age Original],_xlfn.AGGREGATE(15,3,$B$5:$B$32,ROWS(formating!$A$6:$A6))))</f>
        <v>2.8687241896925322</v>
      </c>
      <c r="H5" s="25">
        <f ca="1">IF(ISERR(INDEX(Table2[Date of Birth],_xlfn.AGGREGATE(15,3,$B$5:$B$32,ROWS(formating!$A$6:$A6)))),"",INDEX(Table2[Date of Birth],_xlfn.AGGREGATE(15,3,$B$5:$B$32,ROWS(formating!$A$6:$A6))))</f>
        <v>43387.915670762224</v>
      </c>
      <c r="I5" s="18" t="str">
        <f ca="1">IF(ISERR(INDEX(Table2[Country],_xlfn.AGGREGATE(15,3,$B$5:$B$32,ROWS(formating!$A$6:$A6)))),"",INDEX(Table2[Country],_xlfn.AGGREGATE(15,3,$B$5:$B$32,ROWS(formating!$A$6:$A6))))</f>
        <v>Lao People's Democratic Republic</v>
      </c>
      <c r="J5" s="44">
        <f ca="1">IF(ISERR(INDEX(Table2[Revenue],_xlfn.AGGREGATE(15,3,$B$5:$B$32,ROWS(formating!$A$6:$A6)))),"",INDEX(Table2[Revenue],_xlfn.AGGREGATE(15,3,$B$5:$B$32,ROWS(formating!$A$6:$A6))))</f>
        <v>2276850</v>
      </c>
      <c r="K5" s="18" t="str">
        <f ca="1">IF(ISERR(INDEX(Table2[RevenueCats],_xlfn.AGGREGATE(15,3,$B$5:$B$32,ROWS(formating!$A$6:$A6)))),"",INDEX(Table2[RevenueCats],_xlfn.AGGREGATE(15,3,$B$5:$B$32,ROWS(formating!$A$6:$A6))))</f>
        <v>2-3m</v>
      </c>
    </row>
    <row r="6" spans="1:11" x14ac:dyDescent="0.25">
      <c r="A6" s="9">
        <f ca="1">_xlfn.AGGREGATE(15,3,B6:B33,ROWS(formating!$A$6:$A7))</f>
        <v>15</v>
      </c>
      <c r="B6" s="22" t="e">
        <f ca="1">(INDIRECT("Table2["&amp;$C$5&amp;"]")=$D$5)/(INDIRECT("Table2["&amp;$C$5&amp;"]")=$D$5)*ROWS(formating!$A$6:$A7)</f>
        <v>#DIV/0!</v>
      </c>
      <c r="E6" s="18" t="str">
        <f ca="1">IF(ISERR(INDEX(Table2[Name],_xlfn.AGGREGATE(15,3,$B$5:$B$32,ROWS(formating!$A$6:$A7)))),"",INDEX(Table2[Name],_xlfn.AGGREGATE(15,3,$B$5:$B$32,ROWS(formating!$A$6:$A7))))</f>
        <v>Paul Richardson</v>
      </c>
      <c r="F6" s="18">
        <f ca="1">IF(ISERR(INDEX(Table2[Age],_xlfn.AGGREGATE(15,3,$B$5:$B$32,ROWS(formating!$A$6:$A7)))),"",INDEX(Table2[Age],_xlfn.AGGREGATE(15,3,$B$5:$B$32,ROWS(formating!$A$6:$A7))))</f>
        <v>42</v>
      </c>
      <c r="G6" s="18">
        <f ca="1">IF(ISERR(INDEX(Table2[Age Original],_xlfn.AGGREGATE(15,3,$B$5:$B$32,ROWS(formating!$A$6:$A7)))),"",INDEX(Table2[Age Original],_xlfn.AGGREGATE(15,3,$B$5:$B$32,ROWS(formating!$A$6:$A7))))</f>
        <v>41.512541800065485</v>
      </c>
      <c r="H6" s="25">
        <f ca="1">IF(ISERR(INDEX(Table2[Date of Birth],_xlfn.AGGREGATE(15,3,$B$5:$B$32,ROWS(formating!$A$6:$A7)))),"",INDEX(Table2[Date of Birth],_xlfn.AGGREGATE(15,3,$B$5:$B$32,ROWS(formating!$A$6:$A7))))</f>
        <v>29282.922242976099</v>
      </c>
      <c r="I6" s="18" t="str">
        <f ca="1">IF(ISERR(INDEX(Table2[Country],_xlfn.AGGREGATE(15,3,$B$5:$B$32,ROWS(formating!$A$6:$A7)))),"",INDEX(Table2[Country],_xlfn.AGGREGATE(15,3,$B$5:$B$32,ROWS(formating!$A$6:$A7))))</f>
        <v>Wallis and Futuna Islands</v>
      </c>
      <c r="J6" s="44">
        <f ca="1">IF(ISERR(INDEX(Table2[Revenue],_xlfn.AGGREGATE(15,3,$B$5:$B$32,ROWS(formating!$A$6:$A7)))),"",INDEX(Table2[Revenue],_xlfn.AGGREGATE(15,3,$B$5:$B$32,ROWS(formating!$A$6:$A7))))</f>
        <v>2485016</v>
      </c>
      <c r="K6" s="18" t="str">
        <f ca="1">IF(ISERR(INDEX(Table2[RevenueCats],_xlfn.AGGREGATE(15,3,$B$5:$B$32,ROWS(formating!$A$6:$A7)))),"",INDEX(Table2[RevenueCats],_xlfn.AGGREGATE(15,3,$B$5:$B$32,ROWS(formating!$A$6:$A7))))</f>
        <v>2-3m</v>
      </c>
    </row>
    <row r="7" spans="1:11" x14ac:dyDescent="0.25">
      <c r="A7" s="9">
        <f ca="1">_xlfn.AGGREGATE(15,3,B7:B34,ROWS(formating!$A$6:$A8))</f>
        <v>20</v>
      </c>
      <c r="B7" s="22" t="e">
        <f ca="1">(INDIRECT("Table2["&amp;$C$5&amp;"]")=$D$5)/(INDIRECT("Table2["&amp;$C$5&amp;"]")=$D$5)*ROWS(formating!$A$6:$A8)</f>
        <v>#DIV/0!</v>
      </c>
      <c r="E7" s="18" t="str">
        <f ca="1">IF(ISERR(INDEX(Table2[Name],_xlfn.AGGREGATE(15,3,$B$5:$B$32,ROWS(formating!$A$6:$A8)))),"",INDEX(Table2[Name],_xlfn.AGGREGATE(15,3,$B$5:$B$32,ROWS(formating!$A$6:$A8))))</f>
        <v>James Brooks</v>
      </c>
      <c r="F7" s="18">
        <f ca="1">IF(ISERR(INDEX(Table2[Age],_xlfn.AGGREGATE(15,3,$B$5:$B$32,ROWS(formating!$A$6:$A8)))),"",INDEX(Table2[Age],_xlfn.AGGREGATE(15,3,$B$5:$B$32,ROWS(formating!$A$6:$A8))))</f>
        <v>54</v>
      </c>
      <c r="G7" s="18">
        <f ca="1">IF(ISERR(INDEX(Table2[Age Original],_xlfn.AGGREGATE(15,3,$B$5:$B$32,ROWS(formating!$A$6:$A8)))),"",INDEX(Table2[Age Original],_xlfn.AGGREGATE(15,3,$B$5:$B$32,ROWS(formating!$A$6:$A8))))</f>
        <v>53.345087843434051</v>
      </c>
      <c r="H7" s="25">
        <f ca="1">IF(ISERR(INDEX(Table2[Date of Birth],_xlfn.AGGREGATE(15,3,$B$5:$B$32,ROWS(formating!$A$6:$A8)))),"",INDEX(Table2[Date of Birth],_xlfn.AGGREGATE(15,3,$B$5:$B$32,ROWS(formating!$A$6:$A8))))</f>
        <v>24964.042937146573</v>
      </c>
      <c r="I7" s="18" t="str">
        <f ca="1">IF(ISERR(INDEX(Table2[Country],_xlfn.AGGREGATE(15,3,$B$5:$B$32,ROWS(formating!$A$6:$A8)))),"",INDEX(Table2[Country],_xlfn.AGGREGATE(15,3,$B$5:$B$32,ROWS(formating!$A$6:$A8))))</f>
        <v>Nepal</v>
      </c>
      <c r="J7" s="44">
        <f ca="1">IF(ISERR(INDEX(Table2[Revenue],_xlfn.AGGREGATE(15,3,$B$5:$B$32,ROWS(formating!$A$6:$A8)))),"",INDEX(Table2[Revenue],_xlfn.AGGREGATE(15,3,$B$5:$B$32,ROWS(formating!$A$6:$A8))))</f>
        <v>2119621</v>
      </c>
      <c r="K7" s="18" t="str">
        <f ca="1">IF(ISERR(INDEX(Table2[RevenueCats],_xlfn.AGGREGATE(15,3,$B$5:$B$32,ROWS(formating!$A$6:$A8)))),"",INDEX(Table2[RevenueCats],_xlfn.AGGREGATE(15,3,$B$5:$B$32,ROWS(formating!$A$6:$A8))))</f>
        <v>2-3m</v>
      </c>
    </row>
    <row r="8" spans="1:11" x14ac:dyDescent="0.25">
      <c r="A8" s="9">
        <f ca="1">_xlfn.AGGREGATE(15,3,B8:B35,ROWS(formating!$A$6:$A9))</f>
        <v>21</v>
      </c>
      <c r="B8" s="22" t="e">
        <f ca="1">(INDIRECT("Table2["&amp;$C$5&amp;"]")=$D$5)/(INDIRECT("Table2["&amp;$C$5&amp;"]")=$D$5)*ROWS(formating!$A$6:$A9)</f>
        <v>#DIV/0!</v>
      </c>
      <c r="E8" s="18" t="str">
        <f ca="1">IF(ISERR(INDEX(Table2[Name],_xlfn.AGGREGATE(15,3,$B$5:$B$32,ROWS(formating!$A$6:$A9)))),"",INDEX(Table2[Name],_xlfn.AGGREGATE(15,3,$B$5:$B$32,ROWS(formating!$A$6:$A9))))</f>
        <v>James Allen</v>
      </c>
      <c r="F8" s="18">
        <f ca="1">IF(ISERR(INDEX(Table2[Age],_xlfn.AGGREGATE(15,3,$B$5:$B$32,ROWS(formating!$A$6:$A9)))),"",INDEX(Table2[Age],_xlfn.AGGREGATE(15,3,$B$5:$B$32,ROWS(formating!$A$6:$A9))))</f>
        <v>72</v>
      </c>
      <c r="G8" s="18">
        <f ca="1">IF(ISERR(INDEX(Table2[Age Original],_xlfn.AGGREGATE(15,3,$B$5:$B$32,ROWS(formating!$A$6:$A9)))),"",INDEX(Table2[Age Original],_xlfn.AGGREGATE(15,3,$B$5:$B$32,ROWS(formating!$A$6:$A9))))</f>
        <v>71.458342858878353</v>
      </c>
      <c r="H8" s="25">
        <f ca="1">IF(ISERR(INDEX(Table2[Date of Birth],_xlfn.AGGREGATE(15,3,$B$5:$B$32,ROWS(formating!$A$6:$A9)))),"",INDEX(Table2[Date of Birth],_xlfn.AGGREGATE(15,3,$B$5:$B$32,ROWS(formating!$A$6:$A9))))</f>
        <v>18352.704856509401</v>
      </c>
      <c r="I8" s="18" t="str">
        <f ca="1">IF(ISERR(INDEX(Table2[Country],_xlfn.AGGREGATE(15,3,$B$5:$B$32,ROWS(formating!$A$6:$A9)))),"",INDEX(Table2[Country],_xlfn.AGGREGATE(15,3,$B$5:$B$32,ROWS(formating!$A$6:$A9))))</f>
        <v>Marshall Islands</v>
      </c>
      <c r="J8" s="44">
        <f ca="1">IF(ISERR(INDEX(Table2[Revenue],_xlfn.AGGREGATE(15,3,$B$5:$B$32,ROWS(formating!$A$6:$A9)))),"",INDEX(Table2[Revenue],_xlfn.AGGREGATE(15,3,$B$5:$B$32,ROWS(formating!$A$6:$A9))))</f>
        <v>2109714</v>
      </c>
      <c r="K8" s="18" t="str">
        <f ca="1">IF(ISERR(INDEX(Table2[RevenueCats],_xlfn.AGGREGATE(15,3,$B$5:$B$32,ROWS(formating!$A$6:$A9)))),"",INDEX(Table2[RevenueCats],_xlfn.AGGREGATE(15,3,$B$5:$B$32,ROWS(formating!$A$6:$A9))))</f>
        <v>2-3m</v>
      </c>
    </row>
    <row r="9" spans="1:11" x14ac:dyDescent="0.25">
      <c r="A9" s="9">
        <f ca="1">_xlfn.AGGREGATE(15,3,B9:B36,ROWS(formating!$A$6:$A10))</f>
        <v>26</v>
      </c>
      <c r="B9" s="22" t="e">
        <f ca="1">(INDIRECT("Table2["&amp;$C$5&amp;"]")=$D$5)/(INDIRECT("Table2["&amp;$C$5&amp;"]")=$D$5)*ROWS(formating!$A$6:$A10)</f>
        <v>#DIV/0!</v>
      </c>
      <c r="E9" s="18" t="str">
        <f ca="1">IF(ISERR(INDEX(Table2[Name],_xlfn.AGGREGATE(15,3,$B$5:$B$32,ROWS(formating!$A$6:$A10)))),"",INDEX(Table2[Name],_xlfn.AGGREGATE(15,3,$B$5:$B$32,ROWS(formating!$A$6:$A10))))</f>
        <v>Florrie Brooks</v>
      </c>
      <c r="F9" s="18">
        <f ca="1">IF(ISERR(INDEX(Table2[Age],_xlfn.AGGREGATE(15,3,$B$5:$B$32,ROWS(formating!$A$6:$A10)))),"",INDEX(Table2[Age],_xlfn.AGGREGATE(15,3,$B$5:$B$32,ROWS(formating!$A$6:$A10))))</f>
        <v>79</v>
      </c>
      <c r="G9" s="18">
        <f ca="1">IF(ISERR(INDEX(Table2[Age Original],_xlfn.AGGREGATE(15,3,$B$5:$B$32,ROWS(formating!$A$6:$A10)))),"",INDEX(Table2[Age Original],_xlfn.AGGREGATE(15,3,$B$5:$B$32,ROWS(formating!$A$6:$A10))))</f>
        <v>78.824034251225783</v>
      </c>
      <c r="H9" s="25">
        <f ca="1">IF(ISERR(INDEX(Table2[Date of Birth],_xlfn.AGGREGATE(15,3,$B$5:$B$32,ROWS(formating!$A$6:$A10)))),"",INDEX(Table2[Date of Birth],_xlfn.AGGREGATE(15,3,$B$5:$B$32,ROWS(formating!$A$6:$A10))))</f>
        <v>15664.227498302589</v>
      </c>
      <c r="I9" s="18" t="str">
        <f ca="1">IF(ISERR(INDEX(Table2[Country],_xlfn.AGGREGATE(15,3,$B$5:$B$32,ROWS(formating!$A$6:$A10)))),"",INDEX(Table2[Country],_xlfn.AGGREGATE(15,3,$B$5:$B$32,ROWS(formating!$A$6:$A10))))</f>
        <v>Falkland Islands</v>
      </c>
      <c r="J9" s="44">
        <f ca="1">IF(ISERR(INDEX(Table2[Revenue],_xlfn.AGGREGATE(15,3,$B$5:$B$32,ROWS(formating!$A$6:$A10)))),"",INDEX(Table2[Revenue],_xlfn.AGGREGATE(15,3,$B$5:$B$32,ROWS(formating!$A$6:$A10))))</f>
        <v>2685357</v>
      </c>
      <c r="K9" s="18" t="str">
        <f ca="1">IF(ISERR(INDEX(Table2[RevenueCats],_xlfn.AGGREGATE(15,3,$B$5:$B$32,ROWS(formating!$A$6:$A10)))),"",INDEX(Table2[RevenueCats],_xlfn.AGGREGATE(15,3,$B$5:$B$32,ROWS(formating!$A$6:$A10))))</f>
        <v>2-3m</v>
      </c>
    </row>
    <row r="10" spans="1:11" x14ac:dyDescent="0.25">
      <c r="A10" s="9">
        <f ca="1">_xlfn.AGGREGATE(15,3,B10:B37,ROWS(formating!$A$6:$A11))</f>
        <v>27</v>
      </c>
      <c r="B10" s="22" t="e">
        <f ca="1">(INDIRECT("Table2["&amp;$C$5&amp;"]")=$D$5)/(INDIRECT("Table2["&amp;$C$5&amp;"]")=$D$5)*ROWS(formating!$A$6:$A11)</f>
        <v>#DIV/0!</v>
      </c>
      <c r="E10" s="18" t="str">
        <f ca="1">IF(ISERR(INDEX(Table2[Name],_xlfn.AGGREGATE(15,3,$B$5:$B$32,ROWS(formating!$A$6:$A11)))),"",INDEX(Table2[Name],_xlfn.AGGREGATE(15,3,$B$5:$B$32,ROWS(formating!$A$6:$A11))))</f>
        <v>Preston Douglas</v>
      </c>
      <c r="F10" s="18">
        <f ca="1">IF(ISERR(INDEX(Table2[Age],_xlfn.AGGREGATE(15,3,$B$5:$B$32,ROWS(formating!$A$6:$A11)))),"",INDEX(Table2[Age],_xlfn.AGGREGATE(15,3,$B$5:$B$32,ROWS(formating!$A$6:$A11))))</f>
        <v>89</v>
      </c>
      <c r="G10" s="18">
        <f ca="1">IF(ISERR(INDEX(Table2[Age Original],_xlfn.AGGREGATE(15,3,$B$5:$B$32,ROWS(formating!$A$6:$A11)))),"",INDEX(Table2[Age Original],_xlfn.AGGREGATE(15,3,$B$5:$B$32,ROWS(formating!$A$6:$A11))))</f>
        <v>88.272041262360588</v>
      </c>
      <c r="H10" s="25">
        <f ca="1">IF(ISERR(INDEX(Table2[Date of Birth],_xlfn.AGGREGATE(15,3,$B$5:$B$32,ROWS(formating!$A$6:$A11)))),"",INDEX(Table2[Date of Birth],_xlfn.AGGREGATE(15,3,$B$5:$B$32,ROWS(formating!$A$6:$A11))))</f>
        <v>12215.704939238385</v>
      </c>
      <c r="I10" s="18" t="str">
        <f ca="1">IF(ISERR(INDEX(Table2[Country],_xlfn.AGGREGATE(15,3,$B$5:$B$32,ROWS(formating!$A$6:$A11)))),"",INDEX(Table2[Country],_xlfn.AGGREGATE(15,3,$B$5:$B$32,ROWS(formating!$A$6:$A11))))</f>
        <v>Bahrain</v>
      </c>
      <c r="J10" s="44">
        <f ca="1">IF(ISERR(INDEX(Table2[Revenue],_xlfn.AGGREGATE(15,3,$B$5:$B$32,ROWS(formating!$A$6:$A11)))),"",INDEX(Table2[Revenue],_xlfn.AGGREGATE(15,3,$B$5:$B$32,ROWS(formating!$A$6:$A11))))</f>
        <v>2914545</v>
      </c>
      <c r="K10" s="18" t="str">
        <f ca="1">IF(ISERR(INDEX(Table2[RevenueCats],_xlfn.AGGREGATE(15,3,$B$5:$B$32,ROWS(formating!$A$6:$A11)))),"",INDEX(Table2[RevenueCats],_xlfn.AGGREGATE(15,3,$B$5:$B$32,ROWS(formating!$A$6:$A11))))</f>
        <v>2-3m</v>
      </c>
    </row>
    <row r="11" spans="1:11" x14ac:dyDescent="0.25">
      <c r="A11" s="9" t="e">
        <f ca="1">_xlfn.AGGREGATE(15,3,B11:B38,ROWS(formating!$A$6:$A12))</f>
        <v>#NUM!</v>
      </c>
      <c r="B11" s="22" t="e">
        <f ca="1">(INDIRECT("Table2["&amp;$C$5&amp;"]")=$D$5)/(INDIRECT("Table2["&amp;$C$5&amp;"]")=$D$5)*ROWS(formating!$A$6:$A12)</f>
        <v>#DIV/0!</v>
      </c>
      <c r="E11" s="18" t="str">
        <f ca="1">IF(ISERR(INDEX(Table2[Name],_xlfn.AGGREGATE(15,3,$B$5:$B$32,ROWS(formating!$A$6:$A12)))),"",INDEX(Table2[Name],_xlfn.AGGREGATE(15,3,$B$5:$B$32,ROWS(formating!$A$6:$A12))))</f>
        <v>Arianna Johnston</v>
      </c>
      <c r="F11" s="18">
        <f ca="1">IF(ISERR(INDEX(Table2[Age],_xlfn.AGGREGATE(15,3,$B$5:$B$32,ROWS(formating!$A$6:$A12)))),"",INDEX(Table2[Age],_xlfn.AGGREGATE(15,3,$B$5:$B$32,ROWS(formating!$A$6:$A12))))</f>
        <v>94</v>
      </c>
      <c r="G11" s="18">
        <f ca="1">IF(ISERR(INDEX(Table2[Age Original],_xlfn.AGGREGATE(15,3,$B$5:$B$32,ROWS(formating!$A$6:$A12)))),"",INDEX(Table2[Age Original],_xlfn.AGGREGATE(15,3,$B$5:$B$32,ROWS(formating!$A$6:$A12))))</f>
        <v>93.847912827297364</v>
      </c>
      <c r="H11" s="25">
        <f ca="1">IF(ISERR(INDEX(Table2[Date of Birth],_xlfn.AGGREGATE(15,3,$B$5:$B$32,ROWS(formating!$A$6:$A12)))),"",INDEX(Table2[Date of Birth],_xlfn.AGGREGATE(15,3,$B$5:$B$32,ROWS(formating!$A$6:$A12))))</f>
        <v>10180.511818036459</v>
      </c>
      <c r="I11" s="18" t="str">
        <f ca="1">IF(ISERR(INDEX(Table2[Country],_xlfn.AGGREGATE(15,3,$B$5:$B$32,ROWS(formating!$A$6:$A12)))),"",INDEX(Table2[Country],_xlfn.AGGREGATE(15,3,$B$5:$B$32,ROWS(formating!$A$6:$A12))))</f>
        <v>Tunisia</v>
      </c>
      <c r="J11" s="44">
        <f ca="1">IF(ISERR(INDEX(Table2[Revenue],_xlfn.AGGREGATE(15,3,$B$5:$B$32,ROWS(formating!$A$6:$A12)))),"",INDEX(Table2[Revenue],_xlfn.AGGREGATE(15,3,$B$5:$B$32,ROWS(formating!$A$6:$A12))))</f>
        <v>2763763</v>
      </c>
      <c r="K11" s="18" t="str">
        <f ca="1">IF(ISERR(INDEX(Table2[RevenueCats],_xlfn.AGGREGATE(15,3,$B$5:$B$32,ROWS(formating!$A$6:$A12)))),"",INDEX(Table2[RevenueCats],_xlfn.AGGREGATE(15,3,$B$5:$B$32,ROWS(formating!$A$6:$A12))))</f>
        <v>2-3m</v>
      </c>
    </row>
    <row r="12" spans="1:11" x14ac:dyDescent="0.25">
      <c r="A12" s="9" t="e">
        <f ca="1">_xlfn.AGGREGATE(15,3,B12:B39,ROWS(formating!$A$6:$A13))</f>
        <v>#NUM!</v>
      </c>
      <c r="B12" s="22" t="e">
        <f ca="1">(INDIRECT("Table2["&amp;$C$5&amp;"]")=$D$5)/(INDIRECT("Table2["&amp;$C$5&amp;"]")=$D$5)*ROWS(formating!$A$6:$A13)</f>
        <v>#DIV/0!</v>
      </c>
      <c r="E12" s="18" t="str">
        <f ca="1">IF(ISERR(INDEX(Table2[Name],_xlfn.AGGREGATE(15,3,$B$5:$B$32,ROWS(formating!$A$6:$A13)))),"",INDEX(Table2[Name],_xlfn.AGGREGATE(15,3,$B$5:$B$32,ROWS(formating!$A$6:$A13))))</f>
        <v/>
      </c>
      <c r="F12" s="18" t="str">
        <f ca="1">IF(ISERR(INDEX(Table2[Age],_xlfn.AGGREGATE(15,3,$B$5:$B$32,ROWS(formating!$A$6:$A13)))),"",INDEX(Table2[Age],_xlfn.AGGREGATE(15,3,$B$5:$B$32,ROWS(formating!$A$6:$A13))))</f>
        <v/>
      </c>
      <c r="G12" s="18" t="str">
        <f ca="1">IF(ISERR(INDEX(Table2[Age Original],_xlfn.AGGREGATE(15,3,$B$5:$B$32,ROWS(formating!$A$6:$A13)))),"",INDEX(Table2[Age Original],_xlfn.AGGREGATE(15,3,$B$5:$B$32,ROWS(formating!$A$6:$A13))))</f>
        <v/>
      </c>
      <c r="H12" s="25" t="str">
        <f ca="1">IF(ISERR(INDEX(Table2[Date of Birth],_xlfn.AGGREGATE(15,3,$B$5:$B$32,ROWS(formating!$A$6:$A13)))),"",INDEX(Table2[Date of Birth],_xlfn.AGGREGATE(15,3,$B$5:$B$32,ROWS(formating!$A$6:$A13))))</f>
        <v/>
      </c>
      <c r="I12" s="18" t="str">
        <f ca="1">IF(ISERR(INDEX(Table2[Country],_xlfn.AGGREGATE(15,3,$B$5:$B$32,ROWS(formating!$A$6:$A13)))),"",INDEX(Table2[Country],_xlfn.AGGREGATE(15,3,$B$5:$B$32,ROWS(formating!$A$6:$A13))))</f>
        <v/>
      </c>
      <c r="J12" s="44" t="str">
        <f ca="1">IF(ISERR(INDEX(Table2[Revenue],_xlfn.AGGREGATE(15,3,$B$5:$B$32,ROWS(formating!$A$6:$A13)))),"",INDEX(Table2[Revenue],_xlfn.AGGREGATE(15,3,$B$5:$B$32,ROWS(formating!$A$6:$A13))))</f>
        <v/>
      </c>
      <c r="K12" s="18" t="str">
        <f ca="1">IF(ISERR(INDEX(Table2[RevenueCats],_xlfn.AGGREGATE(15,3,$B$5:$B$32,ROWS(formating!$A$6:$A13)))),"",INDEX(Table2[RevenueCats],_xlfn.AGGREGATE(15,3,$B$5:$B$32,ROWS(formating!$A$6:$A13))))</f>
        <v/>
      </c>
    </row>
    <row r="13" spans="1:11" x14ac:dyDescent="0.25">
      <c r="A13" s="9" t="e">
        <f ca="1">_xlfn.AGGREGATE(15,3,B13:B40,ROWS(formating!$A$6:$A14))</f>
        <v>#NUM!</v>
      </c>
      <c r="B13" s="22">
        <f ca="1">(INDIRECT("Table2["&amp;$C$5&amp;"]")=$D$5)/(INDIRECT("Table2["&amp;$C$5&amp;"]")=$D$5)*ROWS(formating!$A$6:$A14)</f>
        <v>9</v>
      </c>
      <c r="E13" s="18" t="str">
        <f ca="1">IF(ISERR(INDEX(Table2[Name],_xlfn.AGGREGATE(15,3,$B$5:$B$32,ROWS(formating!$A$6:$A14)))),"",INDEX(Table2[Name],_xlfn.AGGREGATE(15,3,$B$5:$B$32,ROWS(formating!$A$6:$A14))))</f>
        <v/>
      </c>
      <c r="F13" s="18" t="str">
        <f ca="1">IF(ISERR(INDEX(Table2[Age],_xlfn.AGGREGATE(15,3,$B$5:$B$32,ROWS(formating!$A$6:$A14)))),"",INDEX(Table2[Age],_xlfn.AGGREGATE(15,3,$B$5:$B$32,ROWS(formating!$A$6:$A14))))</f>
        <v/>
      </c>
      <c r="G13" s="18" t="str">
        <f ca="1">IF(ISERR(INDEX(Table2[Age Original],_xlfn.AGGREGATE(15,3,$B$5:$B$32,ROWS(formating!$A$6:$A14)))),"",INDEX(Table2[Age Original],_xlfn.AGGREGATE(15,3,$B$5:$B$32,ROWS(formating!$A$6:$A14))))</f>
        <v/>
      </c>
      <c r="H13" s="25" t="str">
        <f ca="1">IF(ISERR(INDEX(Table2[Date of Birth],_xlfn.AGGREGATE(15,3,$B$5:$B$32,ROWS(formating!$A$6:$A14)))),"",INDEX(Table2[Date of Birth],_xlfn.AGGREGATE(15,3,$B$5:$B$32,ROWS(formating!$A$6:$A14))))</f>
        <v/>
      </c>
      <c r="I13" s="18" t="str">
        <f ca="1">IF(ISERR(INDEX(Table2[Country],_xlfn.AGGREGATE(15,3,$B$5:$B$32,ROWS(formating!$A$6:$A14)))),"",INDEX(Table2[Country],_xlfn.AGGREGATE(15,3,$B$5:$B$32,ROWS(formating!$A$6:$A14))))</f>
        <v/>
      </c>
      <c r="J13" s="44" t="str">
        <f ca="1">IF(ISERR(INDEX(Table2[Revenue],_xlfn.AGGREGATE(15,3,$B$5:$B$32,ROWS(formating!$A$6:$A14)))),"",INDEX(Table2[Revenue],_xlfn.AGGREGATE(15,3,$B$5:$B$32,ROWS(formating!$A$6:$A14))))</f>
        <v/>
      </c>
      <c r="K13" s="18" t="str">
        <f ca="1">IF(ISERR(INDEX(Table2[RevenueCats],_xlfn.AGGREGATE(15,3,$B$5:$B$32,ROWS(formating!$A$6:$A14)))),"",INDEX(Table2[RevenueCats],_xlfn.AGGREGATE(15,3,$B$5:$B$32,ROWS(formating!$A$6:$A14))))</f>
        <v/>
      </c>
    </row>
    <row r="14" spans="1:11" x14ac:dyDescent="0.25">
      <c r="A14" s="9" t="e">
        <f ca="1">_xlfn.AGGREGATE(15,3,B14:B41,ROWS(formating!$A$6:$A15))</f>
        <v>#NUM!</v>
      </c>
      <c r="B14" s="22" t="e">
        <f ca="1">(INDIRECT("Table2["&amp;$C$5&amp;"]")=$D$5)/(INDIRECT("Table2["&amp;$C$5&amp;"]")=$D$5)*ROWS(formating!$A$6:$A15)</f>
        <v>#DIV/0!</v>
      </c>
      <c r="E14" s="18" t="str">
        <f ca="1">IF(ISERR(INDEX(Table2[Name],_xlfn.AGGREGATE(15,3,$B$5:$B$32,ROWS(formating!$A$6:$A15)))),"",INDEX(Table2[Name],_xlfn.AGGREGATE(15,3,$B$5:$B$32,ROWS(formating!$A$6:$A15))))</f>
        <v/>
      </c>
      <c r="F14" s="18" t="str">
        <f ca="1">IF(ISERR(INDEX(Table2[Age],_xlfn.AGGREGATE(15,3,$B$5:$B$32,ROWS(formating!$A$6:$A15)))),"",INDEX(Table2[Age],_xlfn.AGGREGATE(15,3,$B$5:$B$32,ROWS(formating!$A$6:$A15))))</f>
        <v/>
      </c>
      <c r="G14" s="18" t="str">
        <f ca="1">IF(ISERR(INDEX(Table2[Age Original],_xlfn.AGGREGATE(15,3,$B$5:$B$32,ROWS(formating!$A$6:$A15)))),"",INDEX(Table2[Age Original],_xlfn.AGGREGATE(15,3,$B$5:$B$32,ROWS(formating!$A$6:$A15))))</f>
        <v/>
      </c>
      <c r="H14" s="25" t="str">
        <f ca="1">IF(ISERR(INDEX(Table2[Date of Birth],_xlfn.AGGREGATE(15,3,$B$5:$B$32,ROWS(formating!$A$6:$A15)))),"",INDEX(Table2[Date of Birth],_xlfn.AGGREGATE(15,3,$B$5:$B$32,ROWS(formating!$A$6:$A15))))</f>
        <v/>
      </c>
      <c r="I14" s="18" t="str">
        <f ca="1">IF(ISERR(INDEX(Table2[Country],_xlfn.AGGREGATE(15,3,$B$5:$B$32,ROWS(formating!$A$6:$A15)))),"",INDEX(Table2[Country],_xlfn.AGGREGATE(15,3,$B$5:$B$32,ROWS(formating!$A$6:$A15))))</f>
        <v/>
      </c>
      <c r="J14" s="44" t="str">
        <f ca="1">IF(ISERR(INDEX(Table2[Revenue],_xlfn.AGGREGATE(15,3,$B$5:$B$32,ROWS(formating!$A$6:$A15)))),"",INDEX(Table2[Revenue],_xlfn.AGGREGATE(15,3,$B$5:$B$32,ROWS(formating!$A$6:$A15))))</f>
        <v/>
      </c>
      <c r="K14" s="18" t="str">
        <f ca="1">IF(ISERR(INDEX(Table2[RevenueCats],_xlfn.AGGREGATE(15,3,$B$5:$B$32,ROWS(formating!$A$6:$A15)))),"",INDEX(Table2[RevenueCats],_xlfn.AGGREGATE(15,3,$B$5:$B$32,ROWS(formating!$A$6:$A15))))</f>
        <v/>
      </c>
    </row>
    <row r="15" spans="1:11" x14ac:dyDescent="0.25">
      <c r="A15" s="9" t="e">
        <f ca="1">_xlfn.AGGREGATE(15,3,B15:B42,ROWS(formating!$A$6:$A16))</f>
        <v>#NUM!</v>
      </c>
      <c r="B15" s="22" t="e">
        <f ca="1">(INDIRECT("Table2["&amp;$C$5&amp;"]")=$D$5)/(INDIRECT("Table2["&amp;$C$5&amp;"]")=$D$5)*ROWS(formating!$A$6:$A16)</f>
        <v>#DIV/0!</v>
      </c>
      <c r="E15" s="18" t="str">
        <f ca="1">IF(ISERR(INDEX(Table2[Name],_xlfn.AGGREGATE(15,3,$B$5:$B$32,ROWS(formating!$A$6:$A16)))),"",INDEX(Table2[Name],_xlfn.AGGREGATE(15,3,$B$5:$B$32,ROWS(formating!$A$6:$A16))))</f>
        <v/>
      </c>
      <c r="F15" s="18" t="str">
        <f ca="1">IF(ISERR(INDEX(Table2[Age],_xlfn.AGGREGATE(15,3,$B$5:$B$32,ROWS(formating!$A$6:$A16)))),"",INDEX(Table2[Age],_xlfn.AGGREGATE(15,3,$B$5:$B$32,ROWS(formating!$A$6:$A16))))</f>
        <v/>
      </c>
      <c r="G15" s="18" t="str">
        <f ca="1">IF(ISERR(INDEX(Table2[Age Original],_xlfn.AGGREGATE(15,3,$B$5:$B$32,ROWS(formating!$A$6:$A16)))),"",INDEX(Table2[Age Original],_xlfn.AGGREGATE(15,3,$B$5:$B$32,ROWS(formating!$A$6:$A16))))</f>
        <v/>
      </c>
      <c r="H15" s="25" t="str">
        <f ca="1">IF(ISERR(INDEX(Table2[Date of Birth],_xlfn.AGGREGATE(15,3,$B$5:$B$32,ROWS(formating!$A$6:$A16)))),"",INDEX(Table2[Date of Birth],_xlfn.AGGREGATE(15,3,$B$5:$B$32,ROWS(formating!$A$6:$A16))))</f>
        <v/>
      </c>
      <c r="I15" s="18" t="str">
        <f ca="1">IF(ISERR(INDEX(Table2[Country],_xlfn.AGGREGATE(15,3,$B$5:$B$32,ROWS(formating!$A$6:$A16)))),"",INDEX(Table2[Country],_xlfn.AGGREGATE(15,3,$B$5:$B$32,ROWS(formating!$A$6:$A16))))</f>
        <v/>
      </c>
      <c r="J15" s="44" t="str">
        <f ca="1">IF(ISERR(INDEX(Table2[Revenue],_xlfn.AGGREGATE(15,3,$B$5:$B$32,ROWS(formating!$A$6:$A16)))),"",INDEX(Table2[Revenue],_xlfn.AGGREGATE(15,3,$B$5:$B$32,ROWS(formating!$A$6:$A16))))</f>
        <v/>
      </c>
      <c r="K15" s="18" t="str">
        <f ca="1">IF(ISERR(INDEX(Table2[RevenueCats],_xlfn.AGGREGATE(15,3,$B$5:$B$32,ROWS(formating!$A$6:$A16)))),"",INDEX(Table2[RevenueCats],_xlfn.AGGREGATE(15,3,$B$5:$B$32,ROWS(formating!$A$6:$A16))))</f>
        <v/>
      </c>
    </row>
    <row r="16" spans="1:11" x14ac:dyDescent="0.25">
      <c r="A16" s="9" t="e">
        <f ca="1">_xlfn.AGGREGATE(15,3,B16:B43,ROWS(formating!$A$6:$A17))</f>
        <v>#NUM!</v>
      </c>
      <c r="B16" s="22" t="e">
        <f ca="1">(INDIRECT("Table2["&amp;$C$5&amp;"]")=$D$5)/(INDIRECT("Table2["&amp;$C$5&amp;"]")=$D$5)*ROWS(formating!$A$6:$A17)</f>
        <v>#DIV/0!</v>
      </c>
      <c r="E16" s="18" t="str">
        <f ca="1">IF(ISERR(INDEX(Table2[Name],_xlfn.AGGREGATE(15,3,$B$5:$B$32,ROWS(formating!$A$6:$A17)))),"",INDEX(Table2[Name],_xlfn.AGGREGATE(15,3,$B$5:$B$32,ROWS(formating!$A$6:$A17))))</f>
        <v/>
      </c>
      <c r="F16" s="18" t="str">
        <f ca="1">IF(ISERR(INDEX(Table2[Age],_xlfn.AGGREGATE(15,3,$B$5:$B$32,ROWS(formating!$A$6:$A17)))),"",INDEX(Table2[Age],_xlfn.AGGREGATE(15,3,$B$5:$B$32,ROWS(formating!$A$6:$A17))))</f>
        <v/>
      </c>
      <c r="G16" s="18" t="str">
        <f ca="1">IF(ISERR(INDEX(Table2[Age Original],_xlfn.AGGREGATE(15,3,$B$5:$B$32,ROWS(formating!$A$6:$A17)))),"",INDEX(Table2[Age Original],_xlfn.AGGREGATE(15,3,$B$5:$B$32,ROWS(formating!$A$6:$A17))))</f>
        <v/>
      </c>
      <c r="H16" s="25" t="str">
        <f ca="1">IF(ISERR(INDEX(Table2[Date of Birth],_xlfn.AGGREGATE(15,3,$B$5:$B$32,ROWS(formating!$A$6:$A17)))),"",INDEX(Table2[Date of Birth],_xlfn.AGGREGATE(15,3,$B$5:$B$32,ROWS(formating!$A$6:$A17))))</f>
        <v/>
      </c>
      <c r="I16" s="18" t="str">
        <f ca="1">IF(ISERR(INDEX(Table2[Country],_xlfn.AGGREGATE(15,3,$B$5:$B$32,ROWS(formating!$A$6:$A17)))),"",INDEX(Table2[Country],_xlfn.AGGREGATE(15,3,$B$5:$B$32,ROWS(formating!$A$6:$A17))))</f>
        <v/>
      </c>
      <c r="J16" s="44" t="str">
        <f ca="1">IF(ISERR(INDEX(Table2[Revenue],_xlfn.AGGREGATE(15,3,$B$5:$B$32,ROWS(formating!$A$6:$A17)))),"",INDEX(Table2[Revenue],_xlfn.AGGREGATE(15,3,$B$5:$B$32,ROWS(formating!$A$6:$A17))))</f>
        <v/>
      </c>
      <c r="K16" s="18" t="str">
        <f ca="1">IF(ISERR(INDEX(Table2[RevenueCats],_xlfn.AGGREGATE(15,3,$B$5:$B$32,ROWS(formating!$A$6:$A17)))),"",INDEX(Table2[RevenueCats],_xlfn.AGGREGATE(15,3,$B$5:$B$32,ROWS(formating!$A$6:$A17))))</f>
        <v/>
      </c>
    </row>
    <row r="17" spans="1:11" x14ac:dyDescent="0.25">
      <c r="A17" s="9" t="e">
        <f ca="1">_xlfn.AGGREGATE(15,3,B17:B44,ROWS(formating!$A$6:$A18))</f>
        <v>#NUM!</v>
      </c>
      <c r="B17" s="22" t="e">
        <f ca="1">(INDIRECT("Table2["&amp;$C$5&amp;"]")=$D$5)/(INDIRECT("Table2["&amp;$C$5&amp;"]")=$D$5)*ROWS(formating!$A$6:$A18)</f>
        <v>#DIV/0!</v>
      </c>
      <c r="E17" s="18" t="str">
        <f ca="1">IF(ISERR(INDEX(Table2[Name],_xlfn.AGGREGATE(15,3,$B$5:$B$32,ROWS(formating!$A$6:$A18)))),"",INDEX(Table2[Name],_xlfn.AGGREGATE(15,3,$B$5:$B$32,ROWS(formating!$A$6:$A18))))</f>
        <v/>
      </c>
      <c r="F17" s="18" t="str">
        <f ca="1">IF(ISERR(INDEX(Table2[Age],_xlfn.AGGREGATE(15,3,$B$5:$B$32,ROWS(formating!$A$6:$A18)))),"",INDEX(Table2[Age],_xlfn.AGGREGATE(15,3,$B$5:$B$32,ROWS(formating!$A$6:$A18))))</f>
        <v/>
      </c>
      <c r="G17" s="18" t="str">
        <f ca="1">IF(ISERR(INDEX(Table2[Age Original],_xlfn.AGGREGATE(15,3,$B$5:$B$32,ROWS(formating!$A$6:$A18)))),"",INDEX(Table2[Age Original],_xlfn.AGGREGATE(15,3,$B$5:$B$32,ROWS(formating!$A$6:$A18))))</f>
        <v/>
      </c>
      <c r="H17" s="25" t="str">
        <f ca="1">IF(ISERR(INDEX(Table2[Date of Birth],_xlfn.AGGREGATE(15,3,$B$5:$B$32,ROWS(formating!$A$6:$A18)))),"",INDEX(Table2[Date of Birth],_xlfn.AGGREGATE(15,3,$B$5:$B$32,ROWS(formating!$A$6:$A18))))</f>
        <v/>
      </c>
      <c r="I17" s="18" t="str">
        <f ca="1">IF(ISERR(INDEX(Table2[Country],_xlfn.AGGREGATE(15,3,$B$5:$B$32,ROWS(formating!$A$6:$A18)))),"",INDEX(Table2[Country],_xlfn.AGGREGATE(15,3,$B$5:$B$32,ROWS(formating!$A$6:$A18))))</f>
        <v/>
      </c>
      <c r="J17" s="44" t="str">
        <f ca="1">IF(ISERR(INDEX(Table2[Revenue],_xlfn.AGGREGATE(15,3,$B$5:$B$32,ROWS(formating!$A$6:$A18)))),"",INDEX(Table2[Revenue],_xlfn.AGGREGATE(15,3,$B$5:$B$32,ROWS(formating!$A$6:$A18))))</f>
        <v/>
      </c>
      <c r="K17" s="18" t="str">
        <f ca="1">IF(ISERR(INDEX(Table2[RevenueCats],_xlfn.AGGREGATE(15,3,$B$5:$B$32,ROWS(formating!$A$6:$A18)))),"",INDEX(Table2[RevenueCats],_xlfn.AGGREGATE(15,3,$B$5:$B$32,ROWS(formating!$A$6:$A18))))</f>
        <v/>
      </c>
    </row>
    <row r="18" spans="1:11" x14ac:dyDescent="0.25">
      <c r="A18" s="9" t="e">
        <f ca="1">_xlfn.AGGREGATE(15,3,B18:B45,ROWS(formating!$A$6:$A19))</f>
        <v>#NUM!</v>
      </c>
      <c r="B18" s="22" t="e">
        <f ca="1">(INDIRECT("Table2["&amp;$C$5&amp;"]")=$D$5)/(INDIRECT("Table2["&amp;$C$5&amp;"]")=$D$5)*ROWS(formating!$A$6:$A19)</f>
        <v>#DIV/0!</v>
      </c>
      <c r="E18" s="18" t="str">
        <f ca="1">IF(ISERR(INDEX(Table2[Name],_xlfn.AGGREGATE(15,3,$B$5:$B$32,ROWS(formating!$A$6:$A19)))),"",INDEX(Table2[Name],_xlfn.AGGREGATE(15,3,$B$5:$B$32,ROWS(formating!$A$6:$A19))))</f>
        <v/>
      </c>
      <c r="F18" s="18" t="str">
        <f ca="1">IF(ISERR(INDEX(Table2[Age],_xlfn.AGGREGATE(15,3,$B$5:$B$32,ROWS(formating!$A$6:$A19)))),"",INDEX(Table2[Age],_xlfn.AGGREGATE(15,3,$B$5:$B$32,ROWS(formating!$A$6:$A19))))</f>
        <v/>
      </c>
      <c r="G18" s="18" t="str">
        <f ca="1">IF(ISERR(INDEX(Table2[Age Original],_xlfn.AGGREGATE(15,3,$B$5:$B$32,ROWS(formating!$A$6:$A19)))),"",INDEX(Table2[Age Original],_xlfn.AGGREGATE(15,3,$B$5:$B$32,ROWS(formating!$A$6:$A19))))</f>
        <v/>
      </c>
      <c r="H18" s="25" t="str">
        <f ca="1">IF(ISERR(INDEX(Table2[Date of Birth],_xlfn.AGGREGATE(15,3,$B$5:$B$32,ROWS(formating!$A$6:$A19)))),"",INDEX(Table2[Date of Birth],_xlfn.AGGREGATE(15,3,$B$5:$B$32,ROWS(formating!$A$6:$A19))))</f>
        <v/>
      </c>
      <c r="I18" s="18" t="str">
        <f ca="1">IF(ISERR(INDEX(Table2[Country],_xlfn.AGGREGATE(15,3,$B$5:$B$32,ROWS(formating!$A$6:$A19)))),"",INDEX(Table2[Country],_xlfn.AGGREGATE(15,3,$B$5:$B$32,ROWS(formating!$A$6:$A19))))</f>
        <v/>
      </c>
      <c r="J18" s="44" t="str">
        <f ca="1">IF(ISERR(INDEX(Table2[Revenue],_xlfn.AGGREGATE(15,3,$B$5:$B$32,ROWS(formating!$A$6:$A19)))),"",INDEX(Table2[Revenue],_xlfn.AGGREGATE(15,3,$B$5:$B$32,ROWS(formating!$A$6:$A19))))</f>
        <v/>
      </c>
      <c r="K18" s="18" t="str">
        <f ca="1">IF(ISERR(INDEX(Table2[RevenueCats],_xlfn.AGGREGATE(15,3,$B$5:$B$32,ROWS(formating!$A$6:$A19)))),"",INDEX(Table2[RevenueCats],_xlfn.AGGREGATE(15,3,$B$5:$B$32,ROWS(formating!$A$6:$A19))))</f>
        <v/>
      </c>
    </row>
    <row r="19" spans="1:11" x14ac:dyDescent="0.25">
      <c r="A19" s="9" t="e">
        <f ca="1">_xlfn.AGGREGATE(15,3,B19:B46,ROWS(formating!$A$6:$A20))</f>
        <v>#NUM!</v>
      </c>
      <c r="B19" s="22">
        <f ca="1">(INDIRECT("Table2["&amp;$C$5&amp;"]")=$D$5)/(INDIRECT("Table2["&amp;$C$5&amp;"]")=$D$5)*ROWS(formating!$A$6:$A20)</f>
        <v>15</v>
      </c>
      <c r="E19" s="18" t="str">
        <f ca="1">IF(ISERR(INDEX(Table2[Name],_xlfn.AGGREGATE(15,3,$B$5:$B$32,ROWS(formating!$A$6:$A20)))),"",INDEX(Table2[Name],_xlfn.AGGREGATE(15,3,$B$5:$B$32,ROWS(formating!$A$6:$A20))))</f>
        <v/>
      </c>
      <c r="F19" s="18" t="str">
        <f ca="1">IF(ISERR(INDEX(Table2[Age],_xlfn.AGGREGATE(15,3,$B$5:$B$32,ROWS(formating!$A$6:$A20)))),"",INDEX(Table2[Age],_xlfn.AGGREGATE(15,3,$B$5:$B$32,ROWS(formating!$A$6:$A20))))</f>
        <v/>
      </c>
      <c r="G19" s="18" t="str">
        <f ca="1">IF(ISERR(INDEX(Table2[Age Original],_xlfn.AGGREGATE(15,3,$B$5:$B$32,ROWS(formating!$A$6:$A20)))),"",INDEX(Table2[Age Original],_xlfn.AGGREGATE(15,3,$B$5:$B$32,ROWS(formating!$A$6:$A20))))</f>
        <v/>
      </c>
      <c r="H19" s="25" t="str">
        <f ca="1">IF(ISERR(INDEX(Table2[Date of Birth],_xlfn.AGGREGATE(15,3,$B$5:$B$32,ROWS(formating!$A$6:$A20)))),"",INDEX(Table2[Date of Birth],_xlfn.AGGREGATE(15,3,$B$5:$B$32,ROWS(formating!$A$6:$A20))))</f>
        <v/>
      </c>
      <c r="I19" s="18" t="str">
        <f ca="1">IF(ISERR(INDEX(Table2[Country],_xlfn.AGGREGATE(15,3,$B$5:$B$32,ROWS(formating!$A$6:$A20)))),"",INDEX(Table2[Country],_xlfn.AGGREGATE(15,3,$B$5:$B$32,ROWS(formating!$A$6:$A20))))</f>
        <v/>
      </c>
      <c r="J19" s="44" t="str">
        <f ca="1">IF(ISERR(INDEX(Table2[Revenue],_xlfn.AGGREGATE(15,3,$B$5:$B$32,ROWS(formating!$A$6:$A20)))),"",INDEX(Table2[Revenue],_xlfn.AGGREGATE(15,3,$B$5:$B$32,ROWS(formating!$A$6:$A20))))</f>
        <v/>
      </c>
      <c r="K19" s="18" t="str">
        <f ca="1">IF(ISERR(INDEX(Table2[RevenueCats],_xlfn.AGGREGATE(15,3,$B$5:$B$32,ROWS(formating!$A$6:$A20)))),"",INDEX(Table2[RevenueCats],_xlfn.AGGREGATE(15,3,$B$5:$B$32,ROWS(formating!$A$6:$A20))))</f>
        <v/>
      </c>
    </row>
    <row r="20" spans="1:11" x14ac:dyDescent="0.25">
      <c r="A20" s="9" t="e">
        <f ca="1">_xlfn.AGGREGATE(15,3,B20:B47,ROWS(formating!$A$6:$A21))</f>
        <v>#NUM!</v>
      </c>
      <c r="B20" s="22" t="e">
        <f ca="1">(INDIRECT("Table2["&amp;$C$5&amp;"]")=$D$5)/(INDIRECT("Table2["&amp;$C$5&amp;"]")=$D$5)*ROWS(formating!$A$6:$A21)</f>
        <v>#DIV/0!</v>
      </c>
      <c r="E20" s="18" t="str">
        <f ca="1">IF(ISERR(INDEX(Table2[Name],_xlfn.AGGREGATE(15,3,$B$5:$B$32,ROWS(formating!$A$6:$A21)))),"",INDEX(Table2[Name],_xlfn.AGGREGATE(15,3,$B$5:$B$32,ROWS(formating!$A$6:$A21))))</f>
        <v/>
      </c>
      <c r="F20" s="18" t="str">
        <f ca="1">IF(ISERR(INDEX(Table2[Age],_xlfn.AGGREGATE(15,3,$B$5:$B$32,ROWS(formating!$A$6:$A21)))),"",INDEX(Table2[Age],_xlfn.AGGREGATE(15,3,$B$5:$B$32,ROWS(formating!$A$6:$A21))))</f>
        <v/>
      </c>
      <c r="G20" s="18" t="str">
        <f ca="1">IF(ISERR(INDEX(Table2[Age Original],_xlfn.AGGREGATE(15,3,$B$5:$B$32,ROWS(formating!$A$6:$A21)))),"",INDEX(Table2[Age Original],_xlfn.AGGREGATE(15,3,$B$5:$B$32,ROWS(formating!$A$6:$A21))))</f>
        <v/>
      </c>
      <c r="H20" s="25" t="str">
        <f ca="1">IF(ISERR(INDEX(Table2[Date of Birth],_xlfn.AGGREGATE(15,3,$B$5:$B$32,ROWS(formating!$A$6:$A21)))),"",INDEX(Table2[Date of Birth],_xlfn.AGGREGATE(15,3,$B$5:$B$32,ROWS(formating!$A$6:$A21))))</f>
        <v/>
      </c>
      <c r="I20" s="18" t="str">
        <f ca="1">IF(ISERR(INDEX(Table2[Country],_xlfn.AGGREGATE(15,3,$B$5:$B$32,ROWS(formating!$A$6:$A21)))),"",INDEX(Table2[Country],_xlfn.AGGREGATE(15,3,$B$5:$B$32,ROWS(formating!$A$6:$A21))))</f>
        <v/>
      </c>
      <c r="J20" s="44" t="str">
        <f ca="1">IF(ISERR(INDEX(Table2[Revenue],_xlfn.AGGREGATE(15,3,$B$5:$B$32,ROWS(formating!$A$6:$A21)))),"",INDEX(Table2[Revenue],_xlfn.AGGREGATE(15,3,$B$5:$B$32,ROWS(formating!$A$6:$A21))))</f>
        <v/>
      </c>
      <c r="K20" s="18" t="str">
        <f ca="1">IF(ISERR(INDEX(Table2[RevenueCats],_xlfn.AGGREGATE(15,3,$B$5:$B$32,ROWS(formating!$A$6:$A21)))),"",INDEX(Table2[RevenueCats],_xlfn.AGGREGATE(15,3,$B$5:$B$32,ROWS(formating!$A$6:$A21))))</f>
        <v/>
      </c>
    </row>
    <row r="21" spans="1:11" x14ac:dyDescent="0.25">
      <c r="A21" s="9" t="e">
        <f ca="1">_xlfn.AGGREGATE(15,3,B21:B48,ROWS(formating!$A$6:$A22))</f>
        <v>#NUM!</v>
      </c>
      <c r="B21" s="22" t="e">
        <f ca="1">(INDIRECT("Table2["&amp;$C$5&amp;"]")=$D$5)/(INDIRECT("Table2["&amp;$C$5&amp;"]")=$D$5)*ROWS(formating!$A$6:$A22)</f>
        <v>#DIV/0!</v>
      </c>
      <c r="E21" s="18" t="str">
        <f ca="1">IF(ISERR(INDEX(Table2[Name],_xlfn.AGGREGATE(15,3,$B$5:$B$32,ROWS(formating!$A$6:$A22)))),"",INDEX(Table2[Name],_xlfn.AGGREGATE(15,3,$B$5:$B$32,ROWS(formating!$A$6:$A22))))</f>
        <v/>
      </c>
      <c r="F21" s="18" t="str">
        <f ca="1">IF(ISERR(INDEX(Table2[Age],_xlfn.AGGREGATE(15,3,$B$5:$B$32,ROWS(formating!$A$6:$A22)))),"",INDEX(Table2[Age],_xlfn.AGGREGATE(15,3,$B$5:$B$32,ROWS(formating!$A$6:$A22))))</f>
        <v/>
      </c>
      <c r="G21" s="18" t="str">
        <f ca="1">IF(ISERR(INDEX(Table2[Age Original],_xlfn.AGGREGATE(15,3,$B$5:$B$32,ROWS(formating!$A$6:$A22)))),"",INDEX(Table2[Age Original],_xlfn.AGGREGATE(15,3,$B$5:$B$32,ROWS(formating!$A$6:$A22))))</f>
        <v/>
      </c>
      <c r="H21" s="25" t="str">
        <f ca="1">IF(ISERR(INDEX(Table2[Date of Birth],_xlfn.AGGREGATE(15,3,$B$5:$B$32,ROWS(formating!$A$6:$A22)))),"",INDEX(Table2[Date of Birth],_xlfn.AGGREGATE(15,3,$B$5:$B$32,ROWS(formating!$A$6:$A22))))</f>
        <v/>
      </c>
      <c r="I21" s="18" t="str">
        <f ca="1">IF(ISERR(INDEX(Table2[Country],_xlfn.AGGREGATE(15,3,$B$5:$B$32,ROWS(formating!$A$6:$A22)))),"",INDEX(Table2[Country],_xlfn.AGGREGATE(15,3,$B$5:$B$32,ROWS(formating!$A$6:$A22))))</f>
        <v/>
      </c>
      <c r="J21" s="44" t="str">
        <f ca="1">IF(ISERR(INDEX(Table2[Revenue],_xlfn.AGGREGATE(15,3,$B$5:$B$32,ROWS(formating!$A$6:$A22)))),"",INDEX(Table2[Revenue],_xlfn.AGGREGATE(15,3,$B$5:$B$32,ROWS(formating!$A$6:$A22))))</f>
        <v/>
      </c>
      <c r="K21" s="18" t="str">
        <f ca="1">IF(ISERR(INDEX(Table2[RevenueCats],_xlfn.AGGREGATE(15,3,$B$5:$B$32,ROWS(formating!$A$6:$A22)))),"",INDEX(Table2[RevenueCats],_xlfn.AGGREGATE(15,3,$B$5:$B$32,ROWS(formating!$A$6:$A22))))</f>
        <v/>
      </c>
    </row>
    <row r="22" spans="1:11" x14ac:dyDescent="0.25">
      <c r="A22" s="9" t="e">
        <f ca="1">_xlfn.AGGREGATE(15,3,B22:B49,ROWS(formating!$A$6:$A23))</f>
        <v>#NUM!</v>
      </c>
      <c r="B22" s="22" t="e">
        <f ca="1">(INDIRECT("Table2["&amp;$C$5&amp;"]")=$D$5)/(INDIRECT("Table2["&amp;$C$5&amp;"]")=$D$5)*ROWS(formating!$A$6:$A23)</f>
        <v>#DIV/0!</v>
      </c>
      <c r="E22" s="18" t="str">
        <f ca="1">IF(ISERR(INDEX(Table2[Name],_xlfn.AGGREGATE(15,3,$B$5:$B$32,ROWS(formating!$A$6:$A23)))),"",INDEX(Table2[Name],_xlfn.AGGREGATE(15,3,$B$5:$B$32,ROWS(formating!$A$6:$A23))))</f>
        <v/>
      </c>
      <c r="F22" s="18" t="str">
        <f ca="1">IF(ISERR(INDEX(Table2[Age],_xlfn.AGGREGATE(15,3,$B$5:$B$32,ROWS(formating!$A$6:$A23)))),"",INDEX(Table2[Age],_xlfn.AGGREGATE(15,3,$B$5:$B$32,ROWS(formating!$A$6:$A23))))</f>
        <v/>
      </c>
      <c r="G22" s="18" t="str">
        <f ca="1">IF(ISERR(INDEX(Table2[Age Original],_xlfn.AGGREGATE(15,3,$B$5:$B$32,ROWS(formating!$A$6:$A23)))),"",INDEX(Table2[Age Original],_xlfn.AGGREGATE(15,3,$B$5:$B$32,ROWS(formating!$A$6:$A23))))</f>
        <v/>
      </c>
      <c r="H22" s="25" t="str">
        <f ca="1">IF(ISERR(INDEX(Table2[Date of Birth],_xlfn.AGGREGATE(15,3,$B$5:$B$32,ROWS(formating!$A$6:$A23)))),"",INDEX(Table2[Date of Birth],_xlfn.AGGREGATE(15,3,$B$5:$B$32,ROWS(formating!$A$6:$A23))))</f>
        <v/>
      </c>
      <c r="I22" s="18" t="str">
        <f ca="1">IF(ISERR(INDEX(Table2[Country],_xlfn.AGGREGATE(15,3,$B$5:$B$32,ROWS(formating!$A$6:$A23)))),"",INDEX(Table2[Country],_xlfn.AGGREGATE(15,3,$B$5:$B$32,ROWS(formating!$A$6:$A23))))</f>
        <v/>
      </c>
      <c r="J22" s="44" t="str">
        <f ca="1">IF(ISERR(INDEX(Table2[Revenue],_xlfn.AGGREGATE(15,3,$B$5:$B$32,ROWS(formating!$A$6:$A23)))),"",INDEX(Table2[Revenue],_xlfn.AGGREGATE(15,3,$B$5:$B$32,ROWS(formating!$A$6:$A23))))</f>
        <v/>
      </c>
      <c r="K22" s="18" t="str">
        <f ca="1">IF(ISERR(INDEX(Table2[RevenueCats],_xlfn.AGGREGATE(15,3,$B$5:$B$32,ROWS(formating!$A$6:$A23)))),"",INDEX(Table2[RevenueCats],_xlfn.AGGREGATE(15,3,$B$5:$B$32,ROWS(formating!$A$6:$A23))))</f>
        <v/>
      </c>
    </row>
    <row r="23" spans="1:11" x14ac:dyDescent="0.25">
      <c r="A23" s="9" t="e">
        <f ca="1">_xlfn.AGGREGATE(15,3,B23:B50,ROWS(formating!$A$6:$A24))</f>
        <v>#NUM!</v>
      </c>
      <c r="B23" s="22" t="e">
        <f ca="1">(INDIRECT("Table2["&amp;$C$5&amp;"]")=$D$5)/(INDIRECT("Table2["&amp;$C$5&amp;"]")=$D$5)*ROWS(formating!$A$6:$A24)</f>
        <v>#DIV/0!</v>
      </c>
      <c r="E23" s="18" t="str">
        <f ca="1">IF(ISERR(INDEX(Table2[Name],_xlfn.AGGREGATE(15,3,$B$5:$B$32,ROWS(formating!$A$6:$A24)))),"",INDEX(Table2[Name],_xlfn.AGGREGATE(15,3,$B$5:$B$32,ROWS(formating!$A$6:$A24))))</f>
        <v/>
      </c>
      <c r="F23" s="18" t="str">
        <f ca="1">IF(ISERR(INDEX(Table2[Age],_xlfn.AGGREGATE(15,3,$B$5:$B$32,ROWS(formating!$A$6:$A24)))),"",INDEX(Table2[Age],_xlfn.AGGREGATE(15,3,$B$5:$B$32,ROWS(formating!$A$6:$A24))))</f>
        <v/>
      </c>
      <c r="G23" s="18" t="str">
        <f ca="1">IF(ISERR(INDEX(Table2[Age Original],_xlfn.AGGREGATE(15,3,$B$5:$B$32,ROWS(formating!$A$6:$A24)))),"",INDEX(Table2[Age Original],_xlfn.AGGREGATE(15,3,$B$5:$B$32,ROWS(formating!$A$6:$A24))))</f>
        <v/>
      </c>
      <c r="H23" s="25" t="str">
        <f ca="1">IF(ISERR(INDEX(Table2[Date of Birth],_xlfn.AGGREGATE(15,3,$B$5:$B$32,ROWS(formating!$A$6:$A24)))),"",INDEX(Table2[Date of Birth],_xlfn.AGGREGATE(15,3,$B$5:$B$32,ROWS(formating!$A$6:$A24))))</f>
        <v/>
      </c>
      <c r="I23" s="18" t="str">
        <f ca="1">IF(ISERR(INDEX(Table2[Country],_xlfn.AGGREGATE(15,3,$B$5:$B$32,ROWS(formating!$A$6:$A24)))),"",INDEX(Table2[Country],_xlfn.AGGREGATE(15,3,$B$5:$B$32,ROWS(formating!$A$6:$A24))))</f>
        <v/>
      </c>
      <c r="J23" s="44" t="str">
        <f ca="1">IF(ISERR(INDEX(Table2[Revenue],_xlfn.AGGREGATE(15,3,$B$5:$B$32,ROWS(formating!$A$6:$A24)))),"",INDEX(Table2[Revenue],_xlfn.AGGREGATE(15,3,$B$5:$B$32,ROWS(formating!$A$6:$A24))))</f>
        <v/>
      </c>
      <c r="K23" s="18" t="str">
        <f ca="1">IF(ISERR(INDEX(Table2[RevenueCats],_xlfn.AGGREGATE(15,3,$B$5:$B$32,ROWS(formating!$A$6:$A24)))),"",INDEX(Table2[RevenueCats],_xlfn.AGGREGATE(15,3,$B$5:$B$32,ROWS(formating!$A$6:$A24))))</f>
        <v/>
      </c>
    </row>
    <row r="24" spans="1:11" x14ac:dyDescent="0.25">
      <c r="A24" s="9" t="e">
        <f ca="1">_xlfn.AGGREGATE(15,3,B24:B51,ROWS(formating!$A$6:$A25))</f>
        <v>#NUM!</v>
      </c>
      <c r="B24" s="22">
        <f ca="1">(INDIRECT("Table2["&amp;$C$5&amp;"]")=$D$5)/(INDIRECT("Table2["&amp;$C$5&amp;"]")=$D$5)*ROWS(formating!$A$6:$A25)</f>
        <v>20</v>
      </c>
      <c r="E24" s="18" t="str">
        <f ca="1">IF(ISERR(INDEX(Table2[Name],_xlfn.AGGREGATE(15,3,$B$5:$B$32,ROWS(formating!$A$6:$A25)))),"",INDEX(Table2[Name],_xlfn.AGGREGATE(15,3,$B$5:$B$32,ROWS(formating!$A$6:$A25))))</f>
        <v/>
      </c>
      <c r="F24" s="18" t="str">
        <f ca="1">IF(ISERR(INDEX(Table2[Age],_xlfn.AGGREGATE(15,3,$B$5:$B$32,ROWS(formating!$A$6:$A25)))),"",INDEX(Table2[Age],_xlfn.AGGREGATE(15,3,$B$5:$B$32,ROWS(formating!$A$6:$A25))))</f>
        <v/>
      </c>
      <c r="G24" s="18" t="str">
        <f ca="1">IF(ISERR(INDEX(Table2[Age Original],_xlfn.AGGREGATE(15,3,$B$5:$B$32,ROWS(formating!$A$6:$A25)))),"",INDEX(Table2[Age Original],_xlfn.AGGREGATE(15,3,$B$5:$B$32,ROWS(formating!$A$6:$A25))))</f>
        <v/>
      </c>
      <c r="H24" s="25" t="str">
        <f ca="1">IF(ISERR(INDEX(Table2[Date of Birth],_xlfn.AGGREGATE(15,3,$B$5:$B$32,ROWS(formating!$A$6:$A25)))),"",INDEX(Table2[Date of Birth],_xlfn.AGGREGATE(15,3,$B$5:$B$32,ROWS(formating!$A$6:$A25))))</f>
        <v/>
      </c>
      <c r="I24" s="18" t="str">
        <f ca="1">IF(ISERR(INDEX(Table2[Country],_xlfn.AGGREGATE(15,3,$B$5:$B$32,ROWS(formating!$A$6:$A25)))),"",INDEX(Table2[Country],_xlfn.AGGREGATE(15,3,$B$5:$B$32,ROWS(formating!$A$6:$A25))))</f>
        <v/>
      </c>
      <c r="J24" s="44" t="str">
        <f ca="1">IF(ISERR(INDEX(Table2[Revenue],_xlfn.AGGREGATE(15,3,$B$5:$B$32,ROWS(formating!$A$6:$A25)))),"",INDEX(Table2[Revenue],_xlfn.AGGREGATE(15,3,$B$5:$B$32,ROWS(formating!$A$6:$A25))))</f>
        <v/>
      </c>
      <c r="K24" s="18" t="str">
        <f ca="1">IF(ISERR(INDEX(Table2[RevenueCats],_xlfn.AGGREGATE(15,3,$B$5:$B$32,ROWS(formating!$A$6:$A25)))),"",INDEX(Table2[RevenueCats],_xlfn.AGGREGATE(15,3,$B$5:$B$32,ROWS(formating!$A$6:$A25))))</f>
        <v/>
      </c>
    </row>
    <row r="25" spans="1:11" x14ac:dyDescent="0.25">
      <c r="A25" s="9" t="e">
        <f ca="1">_xlfn.AGGREGATE(15,3,B25:B52,ROWS(formating!$A$6:$A26))</f>
        <v>#NUM!</v>
      </c>
      <c r="B25" s="22">
        <f ca="1">(INDIRECT("Table2["&amp;$C$5&amp;"]")=$D$5)/(INDIRECT("Table2["&amp;$C$5&amp;"]")=$D$5)*ROWS(formating!$A$6:$A26)</f>
        <v>21</v>
      </c>
      <c r="E25" s="18" t="str">
        <f ca="1">IF(ISERR(INDEX(Table2[Name],_xlfn.AGGREGATE(15,3,$B$5:$B$32,ROWS(formating!$A$6:$A26)))),"",INDEX(Table2[Name],_xlfn.AGGREGATE(15,3,$B$5:$B$32,ROWS(formating!$A$6:$A26))))</f>
        <v/>
      </c>
      <c r="F25" s="18" t="str">
        <f ca="1">IF(ISERR(INDEX(Table2[Age],_xlfn.AGGREGATE(15,3,$B$5:$B$32,ROWS(formating!$A$6:$A26)))),"",INDEX(Table2[Age],_xlfn.AGGREGATE(15,3,$B$5:$B$32,ROWS(formating!$A$6:$A26))))</f>
        <v/>
      </c>
      <c r="G25" s="18" t="str">
        <f ca="1">IF(ISERR(INDEX(Table2[Age Original],_xlfn.AGGREGATE(15,3,$B$5:$B$32,ROWS(formating!$A$6:$A26)))),"",INDEX(Table2[Age Original],_xlfn.AGGREGATE(15,3,$B$5:$B$32,ROWS(formating!$A$6:$A26))))</f>
        <v/>
      </c>
      <c r="H25" s="25" t="str">
        <f ca="1">IF(ISERR(INDEX(Table2[Date of Birth],_xlfn.AGGREGATE(15,3,$B$5:$B$32,ROWS(formating!$A$6:$A26)))),"",INDEX(Table2[Date of Birth],_xlfn.AGGREGATE(15,3,$B$5:$B$32,ROWS(formating!$A$6:$A26))))</f>
        <v/>
      </c>
      <c r="I25" s="18" t="str">
        <f ca="1">IF(ISERR(INDEX(Table2[Country],_xlfn.AGGREGATE(15,3,$B$5:$B$32,ROWS(formating!$A$6:$A26)))),"",INDEX(Table2[Country],_xlfn.AGGREGATE(15,3,$B$5:$B$32,ROWS(formating!$A$6:$A26))))</f>
        <v/>
      </c>
      <c r="J25" s="44" t="str">
        <f ca="1">IF(ISERR(INDEX(Table2[Revenue],_xlfn.AGGREGATE(15,3,$B$5:$B$32,ROWS(formating!$A$6:$A26)))),"",INDEX(Table2[Revenue],_xlfn.AGGREGATE(15,3,$B$5:$B$32,ROWS(formating!$A$6:$A26))))</f>
        <v/>
      </c>
      <c r="K25" s="18" t="str">
        <f ca="1">IF(ISERR(INDEX(Table2[RevenueCats],_xlfn.AGGREGATE(15,3,$B$5:$B$32,ROWS(formating!$A$6:$A26)))),"",INDEX(Table2[RevenueCats],_xlfn.AGGREGATE(15,3,$B$5:$B$32,ROWS(formating!$A$6:$A26))))</f>
        <v/>
      </c>
    </row>
    <row r="26" spans="1:11" x14ac:dyDescent="0.25">
      <c r="A26" s="9" t="e">
        <f ca="1">_xlfn.AGGREGATE(15,3,B26:B53,ROWS(formating!$A$6:$A27))</f>
        <v>#NUM!</v>
      </c>
      <c r="B26" s="22" t="e">
        <f ca="1">(INDIRECT("Table2["&amp;$C$5&amp;"]")=$D$5)/(INDIRECT("Table2["&amp;$C$5&amp;"]")=$D$5)*ROWS(formating!$A$6:$A27)</f>
        <v>#DIV/0!</v>
      </c>
      <c r="E26" s="18" t="str">
        <f ca="1">IF(ISERR(INDEX(Table2[Name],_xlfn.AGGREGATE(15,3,$B$5:$B$32,ROWS(formating!$A$6:$A27)))),"",INDEX(Table2[Name],_xlfn.AGGREGATE(15,3,$B$5:$B$32,ROWS(formating!$A$6:$A27))))</f>
        <v/>
      </c>
      <c r="F26" s="18" t="str">
        <f ca="1">IF(ISERR(INDEX(Table2[Age],_xlfn.AGGREGATE(15,3,$B$5:$B$32,ROWS(formating!$A$6:$A27)))),"",INDEX(Table2[Age],_xlfn.AGGREGATE(15,3,$B$5:$B$32,ROWS(formating!$A$6:$A27))))</f>
        <v/>
      </c>
      <c r="G26" s="18" t="str">
        <f ca="1">IF(ISERR(INDEX(Table2[Age Original],_xlfn.AGGREGATE(15,3,$B$5:$B$32,ROWS(formating!$A$6:$A27)))),"",INDEX(Table2[Age Original],_xlfn.AGGREGATE(15,3,$B$5:$B$32,ROWS(formating!$A$6:$A27))))</f>
        <v/>
      </c>
      <c r="H26" s="25" t="str">
        <f ca="1">IF(ISERR(INDEX(Table2[Date of Birth],_xlfn.AGGREGATE(15,3,$B$5:$B$32,ROWS(formating!$A$6:$A27)))),"",INDEX(Table2[Date of Birth],_xlfn.AGGREGATE(15,3,$B$5:$B$32,ROWS(formating!$A$6:$A27))))</f>
        <v/>
      </c>
      <c r="I26" s="18" t="str">
        <f ca="1">IF(ISERR(INDEX(Table2[Country],_xlfn.AGGREGATE(15,3,$B$5:$B$32,ROWS(formating!$A$6:$A27)))),"",INDEX(Table2[Country],_xlfn.AGGREGATE(15,3,$B$5:$B$32,ROWS(formating!$A$6:$A27))))</f>
        <v/>
      </c>
      <c r="J26" s="44" t="str">
        <f ca="1">IF(ISERR(INDEX(Table2[Revenue],_xlfn.AGGREGATE(15,3,$B$5:$B$32,ROWS(formating!$A$6:$A27)))),"",INDEX(Table2[Revenue],_xlfn.AGGREGATE(15,3,$B$5:$B$32,ROWS(formating!$A$6:$A27))))</f>
        <v/>
      </c>
      <c r="K26" s="18" t="str">
        <f ca="1">IF(ISERR(INDEX(Table2[RevenueCats],_xlfn.AGGREGATE(15,3,$B$5:$B$32,ROWS(formating!$A$6:$A27)))),"",INDEX(Table2[RevenueCats],_xlfn.AGGREGATE(15,3,$B$5:$B$32,ROWS(formating!$A$6:$A27))))</f>
        <v/>
      </c>
    </row>
    <row r="27" spans="1:11" x14ac:dyDescent="0.25">
      <c r="A27" s="9" t="e">
        <f ca="1">_xlfn.AGGREGATE(15,3,B27:B54,ROWS(formating!$A$6:$A28))</f>
        <v>#NUM!</v>
      </c>
      <c r="B27" s="22" t="e">
        <f ca="1">(INDIRECT("Table2["&amp;$C$5&amp;"]")=$D$5)/(INDIRECT("Table2["&amp;$C$5&amp;"]")=$D$5)*ROWS(formating!$A$6:$A28)</f>
        <v>#DIV/0!</v>
      </c>
      <c r="E27" s="18" t="str">
        <f ca="1">IF(ISERR(INDEX(Table2[Name],_xlfn.AGGREGATE(15,3,$B$5:$B$32,ROWS(formating!$A$6:$A28)))),"",INDEX(Table2[Name],_xlfn.AGGREGATE(15,3,$B$5:$B$32,ROWS(formating!$A$6:$A28))))</f>
        <v/>
      </c>
      <c r="F27" s="18" t="str">
        <f ca="1">IF(ISERR(INDEX(Table2[Age],_xlfn.AGGREGATE(15,3,$B$5:$B$32,ROWS(formating!$A$6:$A28)))),"",INDEX(Table2[Age],_xlfn.AGGREGATE(15,3,$B$5:$B$32,ROWS(formating!$A$6:$A28))))</f>
        <v/>
      </c>
      <c r="G27" s="18" t="str">
        <f ca="1">IF(ISERR(INDEX(Table2[Age Original],_xlfn.AGGREGATE(15,3,$B$5:$B$32,ROWS(formating!$A$6:$A28)))),"",INDEX(Table2[Age Original],_xlfn.AGGREGATE(15,3,$B$5:$B$32,ROWS(formating!$A$6:$A28))))</f>
        <v/>
      </c>
      <c r="H27" s="25" t="str">
        <f ca="1">IF(ISERR(INDEX(Table2[Date of Birth],_xlfn.AGGREGATE(15,3,$B$5:$B$32,ROWS(formating!$A$6:$A28)))),"",INDEX(Table2[Date of Birth],_xlfn.AGGREGATE(15,3,$B$5:$B$32,ROWS(formating!$A$6:$A28))))</f>
        <v/>
      </c>
      <c r="I27" s="18" t="str">
        <f ca="1">IF(ISERR(INDEX(Table2[Country],_xlfn.AGGREGATE(15,3,$B$5:$B$32,ROWS(formating!$A$6:$A28)))),"",INDEX(Table2[Country],_xlfn.AGGREGATE(15,3,$B$5:$B$32,ROWS(formating!$A$6:$A28))))</f>
        <v/>
      </c>
      <c r="J27" s="44" t="str">
        <f ca="1">IF(ISERR(INDEX(Table2[Revenue],_xlfn.AGGREGATE(15,3,$B$5:$B$32,ROWS(formating!$A$6:$A28)))),"",INDEX(Table2[Revenue],_xlfn.AGGREGATE(15,3,$B$5:$B$32,ROWS(formating!$A$6:$A28))))</f>
        <v/>
      </c>
      <c r="K27" s="18" t="str">
        <f ca="1">IF(ISERR(INDEX(Table2[RevenueCats],_xlfn.AGGREGATE(15,3,$B$5:$B$32,ROWS(formating!$A$6:$A28)))),"",INDEX(Table2[RevenueCats],_xlfn.AGGREGATE(15,3,$B$5:$B$32,ROWS(formating!$A$6:$A28))))</f>
        <v/>
      </c>
    </row>
    <row r="28" spans="1:11" x14ac:dyDescent="0.25">
      <c r="A28" s="9" t="e">
        <f ca="1">_xlfn.AGGREGATE(15,3,B28:B55,ROWS(formating!$A$6:$A29))</f>
        <v>#NUM!</v>
      </c>
      <c r="B28" s="22" t="e">
        <f ca="1">(INDIRECT("Table2["&amp;$C$5&amp;"]")=$D$5)/(INDIRECT("Table2["&amp;$C$5&amp;"]")=$D$5)*ROWS(formating!$A$6:$A29)</f>
        <v>#DIV/0!</v>
      </c>
      <c r="E28" s="18" t="str">
        <f ca="1">IF(ISERR(INDEX(Table2[Name],_xlfn.AGGREGATE(15,3,$B$5:$B$32,ROWS(formating!$A$6:$A29)))),"",INDEX(Table2[Name],_xlfn.AGGREGATE(15,3,$B$5:$B$32,ROWS(formating!$A$6:$A29))))</f>
        <v/>
      </c>
      <c r="F28" s="18" t="str">
        <f ca="1">IF(ISERR(INDEX(Table2[Age],_xlfn.AGGREGATE(15,3,$B$5:$B$32,ROWS(formating!$A$6:$A29)))),"",INDEX(Table2[Age],_xlfn.AGGREGATE(15,3,$B$5:$B$32,ROWS(formating!$A$6:$A29))))</f>
        <v/>
      </c>
      <c r="G28" s="18" t="str">
        <f ca="1">IF(ISERR(INDEX(Table2[Age Original],_xlfn.AGGREGATE(15,3,$B$5:$B$32,ROWS(formating!$A$6:$A29)))),"",INDEX(Table2[Age Original],_xlfn.AGGREGATE(15,3,$B$5:$B$32,ROWS(formating!$A$6:$A29))))</f>
        <v/>
      </c>
      <c r="H28" s="25" t="str">
        <f ca="1">IF(ISERR(INDEX(Table2[Date of Birth],_xlfn.AGGREGATE(15,3,$B$5:$B$32,ROWS(formating!$A$6:$A29)))),"",INDEX(Table2[Date of Birth],_xlfn.AGGREGATE(15,3,$B$5:$B$32,ROWS(formating!$A$6:$A29))))</f>
        <v/>
      </c>
      <c r="I28" s="18" t="str">
        <f ca="1">IF(ISERR(INDEX(Table2[Country],_xlfn.AGGREGATE(15,3,$B$5:$B$32,ROWS(formating!$A$6:$A29)))),"",INDEX(Table2[Country],_xlfn.AGGREGATE(15,3,$B$5:$B$32,ROWS(formating!$A$6:$A29))))</f>
        <v/>
      </c>
      <c r="J28" s="44" t="str">
        <f ca="1">IF(ISERR(INDEX(Table2[Revenue],_xlfn.AGGREGATE(15,3,$B$5:$B$32,ROWS(formating!$A$6:$A29)))),"",INDEX(Table2[Revenue],_xlfn.AGGREGATE(15,3,$B$5:$B$32,ROWS(formating!$A$6:$A29))))</f>
        <v/>
      </c>
      <c r="K28" s="18" t="str">
        <f ca="1">IF(ISERR(INDEX(Table2[RevenueCats],_xlfn.AGGREGATE(15,3,$B$5:$B$32,ROWS(formating!$A$6:$A29)))),"",INDEX(Table2[RevenueCats],_xlfn.AGGREGATE(15,3,$B$5:$B$32,ROWS(formating!$A$6:$A29))))</f>
        <v/>
      </c>
    </row>
    <row r="29" spans="1:11" x14ac:dyDescent="0.25">
      <c r="A29" s="9" t="e">
        <f ca="1">_xlfn.AGGREGATE(15,3,B29:B56,ROWS(formating!$A$6:$A30))</f>
        <v>#NUM!</v>
      </c>
      <c r="B29" s="22" t="e">
        <f ca="1">(INDIRECT("Table2["&amp;$C$5&amp;"]")=$D$5)/(INDIRECT("Table2["&amp;$C$5&amp;"]")=$D$5)*ROWS(formating!$A$6:$A30)</f>
        <v>#DIV/0!</v>
      </c>
      <c r="E29" s="18" t="str">
        <f ca="1">IF(ISERR(INDEX(Table2[Name],_xlfn.AGGREGATE(15,3,$B$5:$B$32,ROWS(formating!$A$6:$A30)))),"",INDEX(Table2[Name],_xlfn.AGGREGATE(15,3,$B$5:$B$32,ROWS(formating!$A$6:$A30))))</f>
        <v/>
      </c>
      <c r="F29" s="18" t="str">
        <f ca="1">IF(ISERR(INDEX(Table2[Age],_xlfn.AGGREGATE(15,3,$B$5:$B$32,ROWS(formating!$A$6:$A30)))),"",INDEX(Table2[Age],_xlfn.AGGREGATE(15,3,$B$5:$B$32,ROWS(formating!$A$6:$A30))))</f>
        <v/>
      </c>
      <c r="G29" s="18" t="str">
        <f ca="1">IF(ISERR(INDEX(Table2[Age Original],_xlfn.AGGREGATE(15,3,$B$5:$B$32,ROWS(formating!$A$6:$A30)))),"",INDEX(Table2[Age Original],_xlfn.AGGREGATE(15,3,$B$5:$B$32,ROWS(formating!$A$6:$A30))))</f>
        <v/>
      </c>
      <c r="H29" s="25" t="str">
        <f ca="1">IF(ISERR(INDEX(Table2[Date of Birth],_xlfn.AGGREGATE(15,3,$B$5:$B$32,ROWS(formating!$A$6:$A30)))),"",INDEX(Table2[Date of Birth],_xlfn.AGGREGATE(15,3,$B$5:$B$32,ROWS(formating!$A$6:$A30))))</f>
        <v/>
      </c>
      <c r="I29" s="18" t="str">
        <f ca="1">IF(ISERR(INDEX(Table2[Country],_xlfn.AGGREGATE(15,3,$B$5:$B$32,ROWS(formating!$A$6:$A30)))),"",INDEX(Table2[Country],_xlfn.AGGREGATE(15,3,$B$5:$B$32,ROWS(formating!$A$6:$A30))))</f>
        <v/>
      </c>
      <c r="J29" s="44" t="str">
        <f ca="1">IF(ISERR(INDEX(Table2[Revenue],_xlfn.AGGREGATE(15,3,$B$5:$B$32,ROWS(formating!$A$6:$A30)))),"",INDEX(Table2[Revenue],_xlfn.AGGREGATE(15,3,$B$5:$B$32,ROWS(formating!$A$6:$A30))))</f>
        <v/>
      </c>
      <c r="K29" s="18" t="str">
        <f ca="1">IF(ISERR(INDEX(Table2[RevenueCats],_xlfn.AGGREGATE(15,3,$B$5:$B$32,ROWS(formating!$A$6:$A30)))),"",INDEX(Table2[RevenueCats],_xlfn.AGGREGATE(15,3,$B$5:$B$32,ROWS(formating!$A$6:$A30))))</f>
        <v/>
      </c>
    </row>
    <row r="30" spans="1:11" x14ac:dyDescent="0.25">
      <c r="A30" s="9" t="e">
        <f ca="1">_xlfn.AGGREGATE(15,3,B30:B57,ROWS(formating!$A$6:$A31))</f>
        <v>#NUM!</v>
      </c>
      <c r="B30" s="22">
        <f ca="1">(INDIRECT("Table2["&amp;$C$5&amp;"]")=$D$5)/(INDIRECT("Table2["&amp;$C$5&amp;"]")=$D$5)*ROWS(formating!$A$6:$A31)</f>
        <v>26</v>
      </c>
      <c r="E30" s="18" t="str">
        <f ca="1">IF(ISERR(INDEX(Table2[Name],_xlfn.AGGREGATE(15,3,$B$5:$B$32,ROWS(formating!$A$6:$A31)))),"",INDEX(Table2[Name],_xlfn.AGGREGATE(15,3,$B$5:$B$32,ROWS(formating!$A$6:$A31))))</f>
        <v/>
      </c>
      <c r="F30" s="18" t="str">
        <f ca="1">IF(ISERR(INDEX(Table2[Age],_xlfn.AGGREGATE(15,3,$B$5:$B$32,ROWS(formating!$A$6:$A31)))),"",INDEX(Table2[Age],_xlfn.AGGREGATE(15,3,$B$5:$B$32,ROWS(formating!$A$6:$A31))))</f>
        <v/>
      </c>
      <c r="G30" s="18" t="str">
        <f ca="1">IF(ISERR(INDEX(Table2[Age Original],_xlfn.AGGREGATE(15,3,$B$5:$B$32,ROWS(formating!$A$6:$A31)))),"",INDEX(Table2[Age Original],_xlfn.AGGREGATE(15,3,$B$5:$B$32,ROWS(formating!$A$6:$A31))))</f>
        <v/>
      </c>
      <c r="H30" s="25" t="str">
        <f ca="1">IF(ISERR(INDEX(Table2[Date of Birth],_xlfn.AGGREGATE(15,3,$B$5:$B$32,ROWS(formating!$A$6:$A31)))),"",INDEX(Table2[Date of Birth],_xlfn.AGGREGATE(15,3,$B$5:$B$32,ROWS(formating!$A$6:$A31))))</f>
        <v/>
      </c>
      <c r="I30" s="18" t="str">
        <f ca="1">IF(ISERR(INDEX(Table2[Country],_xlfn.AGGREGATE(15,3,$B$5:$B$32,ROWS(formating!$A$6:$A31)))),"",INDEX(Table2[Country],_xlfn.AGGREGATE(15,3,$B$5:$B$32,ROWS(formating!$A$6:$A31))))</f>
        <v/>
      </c>
      <c r="J30" s="44" t="str">
        <f ca="1">IF(ISERR(INDEX(Table2[Revenue],_xlfn.AGGREGATE(15,3,$B$5:$B$32,ROWS(formating!$A$6:$A31)))),"",INDEX(Table2[Revenue],_xlfn.AGGREGATE(15,3,$B$5:$B$32,ROWS(formating!$A$6:$A31))))</f>
        <v/>
      </c>
      <c r="K30" s="18" t="str">
        <f ca="1">IF(ISERR(INDEX(Table2[RevenueCats],_xlfn.AGGREGATE(15,3,$B$5:$B$32,ROWS(formating!$A$6:$A31)))),"",INDEX(Table2[RevenueCats],_xlfn.AGGREGATE(15,3,$B$5:$B$32,ROWS(formating!$A$6:$A31))))</f>
        <v/>
      </c>
    </row>
    <row r="31" spans="1:11" x14ac:dyDescent="0.25">
      <c r="A31" s="9" t="e">
        <f ca="1">_xlfn.AGGREGATE(15,3,B31:B58,ROWS(formating!$A$6:$A32))</f>
        <v>#NUM!</v>
      </c>
      <c r="B31" s="22">
        <f ca="1">(INDIRECT("Table2["&amp;$C$5&amp;"]")=$D$5)/(INDIRECT("Table2["&amp;$C$5&amp;"]")=$D$5)*ROWS(formating!$A$6:$A32)</f>
        <v>27</v>
      </c>
      <c r="E31" s="18" t="str">
        <f ca="1">IF(ISERR(INDEX(Table2[Name],_xlfn.AGGREGATE(15,3,$B$5:$B$32,ROWS(formating!$A$6:$A32)))),"",INDEX(Table2[Name],_xlfn.AGGREGATE(15,3,$B$5:$B$32,ROWS(formating!$A$6:$A32))))</f>
        <v/>
      </c>
      <c r="F31" s="18" t="str">
        <f ca="1">IF(ISERR(INDEX(Table2[Age],_xlfn.AGGREGATE(15,3,$B$5:$B$32,ROWS(formating!$A$6:$A32)))),"",INDEX(Table2[Age],_xlfn.AGGREGATE(15,3,$B$5:$B$32,ROWS(formating!$A$6:$A32))))</f>
        <v/>
      </c>
      <c r="G31" s="18" t="str">
        <f ca="1">IF(ISERR(INDEX(Table2[Age Original],_xlfn.AGGREGATE(15,3,$B$5:$B$32,ROWS(formating!$A$6:$A32)))),"",INDEX(Table2[Age Original],_xlfn.AGGREGATE(15,3,$B$5:$B$32,ROWS(formating!$A$6:$A32))))</f>
        <v/>
      </c>
      <c r="H31" s="25" t="str">
        <f ca="1">IF(ISERR(INDEX(Table2[Date of Birth],_xlfn.AGGREGATE(15,3,$B$5:$B$32,ROWS(formating!$A$6:$A32)))),"",INDEX(Table2[Date of Birth],_xlfn.AGGREGATE(15,3,$B$5:$B$32,ROWS(formating!$A$6:$A32))))</f>
        <v/>
      </c>
      <c r="I31" s="18" t="str">
        <f ca="1">IF(ISERR(INDEX(Table2[Country],_xlfn.AGGREGATE(15,3,$B$5:$B$32,ROWS(formating!$A$6:$A32)))),"",INDEX(Table2[Country],_xlfn.AGGREGATE(15,3,$B$5:$B$32,ROWS(formating!$A$6:$A32))))</f>
        <v/>
      </c>
      <c r="J31" s="44" t="str">
        <f ca="1">IF(ISERR(INDEX(Table2[Revenue],_xlfn.AGGREGATE(15,3,$B$5:$B$32,ROWS(formating!$A$6:$A32)))),"",INDEX(Table2[Revenue],_xlfn.AGGREGATE(15,3,$B$5:$B$32,ROWS(formating!$A$6:$A32))))</f>
        <v/>
      </c>
      <c r="K31" s="18" t="str">
        <f ca="1">IF(ISERR(INDEX(Table2[RevenueCats],_xlfn.AGGREGATE(15,3,$B$5:$B$32,ROWS(formating!$A$6:$A32)))),"",INDEX(Table2[RevenueCats],_xlfn.AGGREGATE(15,3,$B$5:$B$32,ROWS(formating!$A$6:$A32))))</f>
        <v/>
      </c>
    </row>
    <row r="32" spans="1:11" x14ac:dyDescent="0.25">
      <c r="A32" s="9" t="e">
        <f ca="1">_xlfn.AGGREGATE(15,3,B32:B59,ROWS(formating!$A$6:$A33))</f>
        <v>#NUM!</v>
      </c>
      <c r="B32" s="22" t="e">
        <f ca="1">(INDIRECT("Table2["&amp;$C$5&amp;"]")=$D$5)/(INDIRECT("Table2["&amp;$C$5&amp;"]")=$D$5)*ROWS(formating!$A$6:$A33)</f>
        <v>#VALUE!</v>
      </c>
      <c r="E32" s="18" t="str">
        <f ca="1">IF(ISERR(INDEX(Table2[Name],_xlfn.AGGREGATE(15,3,$B$5:$B$32,ROWS(formating!$A$6:$A33)))),"",INDEX(Table2[Name],_xlfn.AGGREGATE(15,3,$B$5:$B$32,ROWS(formating!$A$6:$A33))))</f>
        <v/>
      </c>
      <c r="F32" s="18" t="str">
        <f ca="1">IF(ISERR(INDEX(Table2[Age],_xlfn.AGGREGATE(15,3,$B$5:$B$32,ROWS(formating!$A$6:$A33)))),"",INDEX(Table2[Age],_xlfn.AGGREGATE(15,3,$B$5:$B$32,ROWS(formating!$A$6:$A33))))</f>
        <v/>
      </c>
      <c r="G32" s="18" t="str">
        <f ca="1">IF(ISERR(INDEX(Table2[Age Original],_xlfn.AGGREGATE(15,3,$B$5:$B$32,ROWS(formating!$A$6:$A33)))),"",INDEX(Table2[Age Original],_xlfn.AGGREGATE(15,3,$B$5:$B$32,ROWS(formating!$A$6:$A33))))</f>
        <v/>
      </c>
      <c r="H32" s="25" t="str">
        <f ca="1">IF(ISERR(INDEX(Table2[Date of Birth],_xlfn.AGGREGATE(15,3,$B$5:$B$32,ROWS(formating!$A$6:$A33)))),"",INDEX(Table2[Date of Birth],_xlfn.AGGREGATE(15,3,$B$5:$B$32,ROWS(formating!$A$6:$A33))))</f>
        <v/>
      </c>
      <c r="I32" s="18" t="str">
        <f ca="1">IF(ISERR(INDEX(Table2[Country],_xlfn.AGGREGATE(15,3,$B$5:$B$32,ROWS(formating!$A$6:$A33)))),"",INDEX(Table2[Country],_xlfn.AGGREGATE(15,3,$B$5:$B$32,ROWS(formating!$A$6:$A33))))</f>
        <v/>
      </c>
      <c r="J32" s="44" t="str">
        <f ca="1">IF(ISERR(INDEX(Table2[Revenue],_xlfn.AGGREGATE(15,3,$B$5:$B$32,ROWS(formating!$A$6:$A33)))),"",INDEX(Table2[Revenue],_xlfn.AGGREGATE(15,3,$B$5:$B$32,ROWS(formating!$A$6:$A33))))</f>
        <v/>
      </c>
      <c r="K32" s="18" t="str">
        <f ca="1">IF(ISERR(INDEX(Table2[RevenueCats],_xlfn.AGGREGATE(15,3,$B$5:$B$32,ROWS(formating!$A$6:$A33)))),"",INDEX(Table2[RevenueCats],_xlfn.AGGREGATE(15,3,$B$5:$B$32,ROWS(formating!$A$6:$A33))))</f>
        <v/>
      </c>
    </row>
    <row r="33" spans="8:8" x14ac:dyDescent="0.25">
      <c r="H33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31"/>
  <sheetViews>
    <sheetView workbookViewId="0">
      <selection activeCell="G23" sqref="G23"/>
    </sheetView>
  </sheetViews>
  <sheetFormatPr defaultRowHeight="15" x14ac:dyDescent="0.25"/>
  <cols>
    <col min="3" max="3" width="17.42578125" customWidth="1"/>
    <col min="4" max="4" width="21.7109375" customWidth="1"/>
  </cols>
  <sheetData>
    <row r="1" spans="3:4" x14ac:dyDescent="0.25">
      <c r="C1" s="2" t="s">
        <v>3</v>
      </c>
      <c r="D1" s="2" t="s">
        <v>4</v>
      </c>
    </row>
    <row r="2" spans="3:4" x14ac:dyDescent="0.25">
      <c r="C2" s="1" t="s">
        <v>5</v>
      </c>
      <c r="D2" s="1" t="s">
        <v>6</v>
      </c>
    </row>
    <row r="3" spans="3:4" x14ac:dyDescent="0.25">
      <c r="C3" s="1" t="s">
        <v>7</v>
      </c>
      <c r="D3" s="1" t="s">
        <v>8</v>
      </c>
    </row>
    <row r="4" spans="3:4" x14ac:dyDescent="0.25">
      <c r="C4" s="1" t="s">
        <v>9</v>
      </c>
      <c r="D4" s="1" t="s">
        <v>10</v>
      </c>
    </row>
    <row r="5" spans="3:4" x14ac:dyDescent="0.25">
      <c r="C5" s="1" t="s">
        <v>11</v>
      </c>
      <c r="D5" s="1" t="s">
        <v>12</v>
      </c>
    </row>
    <row r="6" spans="3:4" x14ac:dyDescent="0.25">
      <c r="C6" s="1" t="s">
        <v>13</v>
      </c>
      <c r="D6" s="1" t="s">
        <v>14</v>
      </c>
    </row>
    <row r="7" spans="3:4" x14ac:dyDescent="0.25">
      <c r="C7" s="1" t="s">
        <v>15</v>
      </c>
      <c r="D7" s="1" t="s">
        <v>16</v>
      </c>
    </row>
    <row r="8" spans="3:4" x14ac:dyDescent="0.25">
      <c r="C8" s="1" t="s">
        <v>17</v>
      </c>
      <c r="D8" s="1" t="s">
        <v>18</v>
      </c>
    </row>
    <row r="9" spans="3:4" x14ac:dyDescent="0.25">
      <c r="C9" s="1" t="s">
        <v>19</v>
      </c>
      <c r="D9" s="1" t="s">
        <v>20</v>
      </c>
    </row>
    <row r="10" spans="3:4" x14ac:dyDescent="0.25">
      <c r="C10" s="1" t="s">
        <v>21</v>
      </c>
      <c r="D10" s="1" t="s">
        <v>22</v>
      </c>
    </row>
    <row r="11" spans="3:4" x14ac:dyDescent="0.25">
      <c r="C11" s="1" t="s">
        <v>23</v>
      </c>
      <c r="D11" s="1" t="s">
        <v>24</v>
      </c>
    </row>
    <row r="12" spans="3:4" x14ac:dyDescent="0.25">
      <c r="C12" s="1" t="s">
        <v>25</v>
      </c>
      <c r="D12" s="1" t="s">
        <v>26</v>
      </c>
    </row>
    <row r="13" spans="3:4" x14ac:dyDescent="0.25">
      <c r="C13" s="1" t="s">
        <v>11</v>
      </c>
      <c r="D13" s="1" t="s">
        <v>27</v>
      </c>
    </row>
    <row r="14" spans="3:4" x14ac:dyDescent="0.25">
      <c r="C14" s="1" t="s">
        <v>28</v>
      </c>
      <c r="D14" s="1" t="s">
        <v>22</v>
      </c>
    </row>
    <row r="15" spans="3:4" x14ac:dyDescent="0.25">
      <c r="C15" s="1" t="s">
        <v>29</v>
      </c>
      <c r="D15" s="1" t="s">
        <v>30</v>
      </c>
    </row>
    <row r="16" spans="3:4" x14ac:dyDescent="0.25">
      <c r="C16" s="1" t="s">
        <v>31</v>
      </c>
      <c r="D16" s="1" t="s">
        <v>32</v>
      </c>
    </row>
    <row r="17" spans="3:4" x14ac:dyDescent="0.25">
      <c r="C17" s="1" t="s">
        <v>33</v>
      </c>
      <c r="D17" s="1" t="s">
        <v>34</v>
      </c>
    </row>
    <row r="18" spans="3:4" x14ac:dyDescent="0.25">
      <c r="C18" s="1" t="s">
        <v>35</v>
      </c>
      <c r="D18" s="1" t="s">
        <v>36</v>
      </c>
    </row>
    <row r="19" spans="3:4" x14ac:dyDescent="0.25">
      <c r="C19" s="1" t="s">
        <v>37</v>
      </c>
      <c r="D19" s="1" t="s">
        <v>38</v>
      </c>
    </row>
    <row r="20" spans="3:4" x14ac:dyDescent="0.25">
      <c r="C20" s="1" t="s">
        <v>39</v>
      </c>
      <c r="D20" s="1" t="s">
        <v>40</v>
      </c>
    </row>
    <row r="21" spans="3:4" x14ac:dyDescent="0.25">
      <c r="C21" s="1" t="s">
        <v>41</v>
      </c>
      <c r="D21" s="1" t="s">
        <v>42</v>
      </c>
    </row>
    <row r="22" spans="3:4" x14ac:dyDescent="0.25">
      <c r="C22" s="1" t="s">
        <v>43</v>
      </c>
      <c r="D22" s="1" t="s">
        <v>44</v>
      </c>
    </row>
    <row r="23" spans="3:4" x14ac:dyDescent="0.25">
      <c r="C23" s="1" t="s">
        <v>29</v>
      </c>
      <c r="D23" s="1" t="s">
        <v>38</v>
      </c>
    </row>
    <row r="24" spans="3:4" x14ac:dyDescent="0.25">
      <c r="C24" s="1" t="s">
        <v>45</v>
      </c>
      <c r="D24" s="1" t="s">
        <v>46</v>
      </c>
    </row>
    <row r="25" spans="3:4" x14ac:dyDescent="0.25">
      <c r="C25" s="1" t="s">
        <v>47</v>
      </c>
      <c r="D25" s="1" t="s">
        <v>48</v>
      </c>
    </row>
    <row r="26" spans="3:4" x14ac:dyDescent="0.25">
      <c r="C26" s="1" t="s">
        <v>49</v>
      </c>
      <c r="D26" s="1" t="s">
        <v>50</v>
      </c>
    </row>
    <row r="27" spans="3:4" x14ac:dyDescent="0.25">
      <c r="C27" s="1" t="s">
        <v>51</v>
      </c>
      <c r="D27" s="1" t="s">
        <v>52</v>
      </c>
    </row>
    <row r="28" spans="3:4" x14ac:dyDescent="0.25">
      <c r="C28" s="1" t="s">
        <v>53</v>
      </c>
      <c r="D28" s="1" t="s">
        <v>54</v>
      </c>
    </row>
    <row r="29" spans="3:4" x14ac:dyDescent="0.25">
      <c r="C29" s="1" t="s">
        <v>7</v>
      </c>
      <c r="D29" s="1" t="s">
        <v>55</v>
      </c>
    </row>
    <row r="30" spans="3:4" x14ac:dyDescent="0.25">
      <c r="C30" s="1" t="s">
        <v>56</v>
      </c>
      <c r="D30" s="1" t="s">
        <v>57</v>
      </c>
    </row>
    <row r="31" spans="3:4" x14ac:dyDescent="0.25">
      <c r="C31" s="1" t="s">
        <v>58</v>
      </c>
      <c r="D31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9"/>
  <sheetViews>
    <sheetView zoomScaleNormal="100" workbookViewId="0">
      <selection activeCell="B10" sqref="B10"/>
    </sheetView>
  </sheetViews>
  <sheetFormatPr defaultRowHeight="15" x14ac:dyDescent="0.25"/>
  <cols>
    <col min="2" max="2" width="55.140625" customWidth="1"/>
    <col min="3" max="3" width="43.7109375" customWidth="1"/>
    <col min="5" max="5" width="11" customWidth="1"/>
    <col min="6" max="6" width="15.7109375" customWidth="1"/>
  </cols>
  <sheetData>
    <row r="1" spans="1:5" x14ac:dyDescent="0.25">
      <c r="A1" s="10"/>
      <c r="B1" s="10"/>
      <c r="C1" s="11"/>
      <c r="E1" s="10"/>
    </row>
    <row r="2" spans="1:5" x14ac:dyDescent="0.25">
      <c r="A2" s="10" t="s">
        <v>59</v>
      </c>
      <c r="B2" s="10" t="s">
        <v>60</v>
      </c>
      <c r="C2" s="10"/>
    </row>
    <row r="3" spans="1:5" x14ac:dyDescent="0.25">
      <c r="A3" s="10" t="s">
        <v>61</v>
      </c>
      <c r="B3" s="10" t="s">
        <v>62</v>
      </c>
      <c r="C3" s="10"/>
      <c r="E3" s="10"/>
    </row>
    <row r="4" spans="1:5" x14ac:dyDescent="0.25">
      <c r="A4" s="10" t="s">
        <v>63</v>
      </c>
      <c r="B4" s="10" t="s">
        <v>64</v>
      </c>
      <c r="C4" s="10"/>
      <c r="E4" s="10"/>
    </row>
    <row r="5" spans="1:5" x14ac:dyDescent="0.25">
      <c r="A5" s="10" t="s">
        <v>65</v>
      </c>
      <c r="B5" s="10" t="s">
        <v>66</v>
      </c>
      <c r="C5" s="10"/>
      <c r="E5" s="10"/>
    </row>
    <row r="6" spans="1:5" x14ac:dyDescent="0.25">
      <c r="A6" s="10" t="s">
        <v>67</v>
      </c>
      <c r="B6" s="10" t="s">
        <v>68</v>
      </c>
      <c r="C6" s="10"/>
    </row>
    <row r="7" spans="1:5" x14ac:dyDescent="0.25">
      <c r="A7" s="10" t="s">
        <v>69</v>
      </c>
      <c r="B7" s="10" t="s">
        <v>70</v>
      </c>
      <c r="C7" s="10"/>
    </row>
    <row r="8" spans="1:5" x14ac:dyDescent="0.25">
      <c r="A8" s="10" t="s">
        <v>71</v>
      </c>
      <c r="B8" s="10" t="s">
        <v>72</v>
      </c>
      <c r="C8" s="10"/>
    </row>
    <row r="9" spans="1:5" x14ac:dyDescent="0.25">
      <c r="A9" s="10" t="s">
        <v>73</v>
      </c>
      <c r="B9" s="10" t="s">
        <v>74</v>
      </c>
      <c r="C9" s="10"/>
    </row>
    <row r="10" spans="1:5" x14ac:dyDescent="0.25">
      <c r="A10" s="10" t="s">
        <v>75</v>
      </c>
      <c r="B10" s="10" t="s">
        <v>76</v>
      </c>
      <c r="C10" s="10"/>
    </row>
    <row r="11" spans="1:5" x14ac:dyDescent="0.25">
      <c r="A11" s="10" t="s">
        <v>77</v>
      </c>
      <c r="B11" s="10" t="s">
        <v>78</v>
      </c>
      <c r="C11" s="10"/>
    </row>
    <row r="12" spans="1:5" x14ac:dyDescent="0.25">
      <c r="A12" s="10" t="s">
        <v>79</v>
      </c>
      <c r="B12" s="10" t="s">
        <v>80</v>
      </c>
      <c r="C12" s="10"/>
      <c r="E12" s="10"/>
    </row>
    <row r="13" spans="1:5" x14ac:dyDescent="0.25">
      <c r="A13" s="10" t="s">
        <v>81</v>
      </c>
      <c r="B13" s="10" t="s">
        <v>82</v>
      </c>
      <c r="C13" s="10"/>
      <c r="E13" s="10"/>
    </row>
    <row r="14" spans="1:5" x14ac:dyDescent="0.25">
      <c r="A14" s="10" t="s">
        <v>83</v>
      </c>
      <c r="B14" s="10" t="s">
        <v>84</v>
      </c>
      <c r="C14" s="10"/>
      <c r="E14" s="10"/>
    </row>
    <row r="15" spans="1:5" x14ac:dyDescent="0.25">
      <c r="A15" s="10" t="s">
        <v>85</v>
      </c>
      <c r="B15" s="10" t="s">
        <v>86</v>
      </c>
      <c r="C15" s="10"/>
    </row>
    <row r="16" spans="1:5" x14ac:dyDescent="0.25">
      <c r="A16" s="10" t="s">
        <v>87</v>
      </c>
      <c r="B16" s="10" t="s">
        <v>88</v>
      </c>
      <c r="C16" s="10"/>
    </row>
    <row r="17" spans="1:3" x14ac:dyDescent="0.25">
      <c r="A17" s="10" t="s">
        <v>89</v>
      </c>
      <c r="B17" s="10" t="s">
        <v>90</v>
      </c>
      <c r="C17" s="10"/>
    </row>
    <row r="18" spans="1:3" x14ac:dyDescent="0.25">
      <c r="A18" s="10" t="s">
        <v>91</v>
      </c>
      <c r="B18" s="10" t="s">
        <v>92</v>
      </c>
      <c r="C18" s="10"/>
    </row>
    <row r="19" spans="1:3" x14ac:dyDescent="0.25">
      <c r="A19" s="10" t="s">
        <v>93</v>
      </c>
      <c r="B19" s="10" t="s">
        <v>94</v>
      </c>
      <c r="C19" s="10"/>
    </row>
    <row r="20" spans="1:3" x14ac:dyDescent="0.25">
      <c r="A20" s="10" t="s">
        <v>95</v>
      </c>
      <c r="B20" s="10" t="s">
        <v>96</v>
      </c>
      <c r="C20" s="10"/>
    </row>
    <row r="21" spans="1:3" x14ac:dyDescent="0.25">
      <c r="A21" s="10" t="s">
        <v>97</v>
      </c>
      <c r="B21" s="10" t="s">
        <v>98</v>
      </c>
      <c r="C21" s="10"/>
    </row>
    <row r="22" spans="1:3" x14ac:dyDescent="0.25">
      <c r="A22" s="10" t="s">
        <v>99</v>
      </c>
      <c r="B22" s="10" t="s">
        <v>100</v>
      </c>
      <c r="C22" s="10"/>
    </row>
    <row r="23" spans="1:3" x14ac:dyDescent="0.25">
      <c r="A23" s="10" t="s">
        <v>101</v>
      </c>
      <c r="B23" s="10" t="s">
        <v>102</v>
      </c>
      <c r="C23" s="10"/>
    </row>
    <row r="24" spans="1:3" x14ac:dyDescent="0.25">
      <c r="A24" s="10" t="s">
        <v>103</v>
      </c>
      <c r="B24" s="10" t="s">
        <v>104</v>
      </c>
      <c r="C24" s="10"/>
    </row>
    <row r="25" spans="1:3" x14ac:dyDescent="0.25">
      <c r="A25" s="10" t="s">
        <v>105</v>
      </c>
      <c r="B25" s="10" t="s">
        <v>106</v>
      </c>
      <c r="C25" s="10"/>
    </row>
    <row r="26" spans="1:3" x14ac:dyDescent="0.25">
      <c r="A26" s="10" t="s">
        <v>107</v>
      </c>
      <c r="B26" s="10" t="s">
        <v>108</v>
      </c>
      <c r="C26" s="10"/>
    </row>
    <row r="27" spans="1:3" x14ac:dyDescent="0.25">
      <c r="A27" s="10" t="s">
        <v>109</v>
      </c>
      <c r="B27" s="10" t="s">
        <v>110</v>
      </c>
      <c r="C27" s="10"/>
    </row>
    <row r="28" spans="1:3" x14ac:dyDescent="0.25">
      <c r="A28" s="10" t="s">
        <v>111</v>
      </c>
      <c r="B28" s="10" t="s">
        <v>112</v>
      </c>
      <c r="C28" s="10"/>
    </row>
    <row r="29" spans="1:3" x14ac:dyDescent="0.25">
      <c r="A29" s="10" t="s">
        <v>113</v>
      </c>
      <c r="B29" s="10" t="s">
        <v>114</v>
      </c>
      <c r="C29" s="10"/>
    </row>
    <row r="30" spans="1:3" x14ac:dyDescent="0.25">
      <c r="A30" s="10" t="s">
        <v>115</v>
      </c>
      <c r="B30" s="10" t="s">
        <v>116</v>
      </c>
      <c r="C30" s="10"/>
    </row>
    <row r="31" spans="1:3" x14ac:dyDescent="0.25">
      <c r="A31" s="10" t="s">
        <v>117</v>
      </c>
      <c r="B31" s="10" t="s">
        <v>118</v>
      </c>
      <c r="C31" s="10"/>
    </row>
    <row r="32" spans="1:3" x14ac:dyDescent="0.25">
      <c r="A32" s="10" t="s">
        <v>119</v>
      </c>
      <c r="B32" s="10" t="s">
        <v>120</v>
      </c>
      <c r="C32" s="10"/>
    </row>
    <row r="33" spans="1:3" x14ac:dyDescent="0.25">
      <c r="A33" s="10" t="s">
        <v>121</v>
      </c>
      <c r="B33" s="10" t="s">
        <v>122</v>
      </c>
      <c r="C33" s="10"/>
    </row>
    <row r="34" spans="1:3" x14ac:dyDescent="0.25">
      <c r="A34" s="10" t="s">
        <v>123</v>
      </c>
      <c r="B34" s="10" t="s">
        <v>124</v>
      </c>
      <c r="C34" s="10"/>
    </row>
    <row r="35" spans="1:3" x14ac:dyDescent="0.25">
      <c r="A35" s="10" t="s">
        <v>125</v>
      </c>
      <c r="B35" s="10" t="s">
        <v>126</v>
      </c>
      <c r="C35" s="10"/>
    </row>
    <row r="36" spans="1:3" x14ac:dyDescent="0.25">
      <c r="A36" s="10" t="s">
        <v>127</v>
      </c>
      <c r="B36" s="10" t="s">
        <v>128</v>
      </c>
      <c r="C36" s="10"/>
    </row>
    <row r="37" spans="1:3" x14ac:dyDescent="0.25">
      <c r="A37" s="10" t="s">
        <v>129</v>
      </c>
      <c r="B37" s="10" t="s">
        <v>130</v>
      </c>
      <c r="C37" s="10"/>
    </row>
    <row r="38" spans="1:3" x14ac:dyDescent="0.25">
      <c r="A38" s="10" t="s">
        <v>131</v>
      </c>
      <c r="B38" s="10" t="s">
        <v>132</v>
      </c>
      <c r="C38" s="10"/>
    </row>
    <row r="39" spans="1:3" x14ac:dyDescent="0.25">
      <c r="A39" s="10" t="s">
        <v>133</v>
      </c>
      <c r="B39" s="10" t="s">
        <v>134</v>
      </c>
      <c r="C39" s="10"/>
    </row>
    <row r="40" spans="1:3" x14ac:dyDescent="0.25">
      <c r="A40" s="10" t="s">
        <v>135</v>
      </c>
      <c r="B40" s="10" t="s">
        <v>136</v>
      </c>
      <c r="C40" s="10"/>
    </row>
    <row r="41" spans="1:3" x14ac:dyDescent="0.25">
      <c r="A41" s="10" t="s">
        <v>137</v>
      </c>
      <c r="B41" s="10" t="s">
        <v>138</v>
      </c>
      <c r="C41" s="10"/>
    </row>
    <row r="42" spans="1:3" x14ac:dyDescent="0.25">
      <c r="A42" s="10" t="s">
        <v>139</v>
      </c>
      <c r="B42" s="10" t="s">
        <v>140</v>
      </c>
      <c r="C42" s="10"/>
    </row>
    <row r="43" spans="1:3" x14ac:dyDescent="0.25">
      <c r="A43" s="10" t="s">
        <v>141</v>
      </c>
      <c r="B43" s="10" t="s">
        <v>142</v>
      </c>
      <c r="C43" s="10"/>
    </row>
    <row r="44" spans="1:3" x14ac:dyDescent="0.25">
      <c r="A44" s="10" t="s">
        <v>143</v>
      </c>
      <c r="B44" s="10" t="s">
        <v>144</v>
      </c>
      <c r="C44" s="10"/>
    </row>
    <row r="45" spans="1:3" x14ac:dyDescent="0.25">
      <c r="A45" s="10" t="s">
        <v>145</v>
      </c>
      <c r="B45" s="10" t="s">
        <v>146</v>
      </c>
      <c r="C45" s="10"/>
    </row>
    <row r="46" spans="1:3" x14ac:dyDescent="0.25">
      <c r="A46" s="10" t="s">
        <v>147</v>
      </c>
      <c r="B46" s="10" t="s">
        <v>148</v>
      </c>
      <c r="C46" s="10"/>
    </row>
    <row r="47" spans="1:3" x14ac:dyDescent="0.25">
      <c r="A47" s="10" t="s">
        <v>149</v>
      </c>
      <c r="B47" s="10" t="s">
        <v>150</v>
      </c>
      <c r="C47" s="10"/>
    </row>
    <row r="48" spans="1:3" x14ac:dyDescent="0.25">
      <c r="A48" s="10" t="s">
        <v>151</v>
      </c>
      <c r="B48" s="10" t="s">
        <v>152</v>
      </c>
      <c r="C48" s="10"/>
    </row>
    <row r="49" spans="1:3" x14ac:dyDescent="0.25">
      <c r="A49" s="10" t="s">
        <v>153</v>
      </c>
      <c r="B49" s="10" t="s">
        <v>154</v>
      </c>
      <c r="C49" s="10"/>
    </row>
    <row r="50" spans="1:3" x14ac:dyDescent="0.25">
      <c r="A50" s="10" t="s">
        <v>155</v>
      </c>
      <c r="B50" s="10" t="s">
        <v>156</v>
      </c>
      <c r="C50" s="10"/>
    </row>
    <row r="51" spans="1:3" x14ac:dyDescent="0.25">
      <c r="A51" s="10" t="s">
        <v>157</v>
      </c>
      <c r="B51" s="10" t="s">
        <v>158</v>
      </c>
      <c r="C51" s="10"/>
    </row>
    <row r="52" spans="1:3" x14ac:dyDescent="0.25">
      <c r="A52" s="10" t="s">
        <v>159</v>
      </c>
      <c r="B52" s="10" t="s">
        <v>160</v>
      </c>
      <c r="C52" s="10"/>
    </row>
    <row r="53" spans="1:3" x14ac:dyDescent="0.25">
      <c r="A53" s="10" t="s">
        <v>161</v>
      </c>
      <c r="B53" s="10" t="s">
        <v>162</v>
      </c>
      <c r="C53" s="10"/>
    </row>
    <row r="54" spans="1:3" x14ac:dyDescent="0.25">
      <c r="A54" s="10" t="s">
        <v>163</v>
      </c>
      <c r="B54" s="10" t="s">
        <v>164</v>
      </c>
      <c r="C54" s="10"/>
    </row>
    <row r="55" spans="1:3" x14ac:dyDescent="0.25">
      <c r="A55" s="10" t="s">
        <v>165</v>
      </c>
      <c r="B55" s="10" t="s">
        <v>166</v>
      </c>
      <c r="C55" s="10"/>
    </row>
    <row r="56" spans="1:3" x14ac:dyDescent="0.25">
      <c r="A56" s="10" t="s">
        <v>167</v>
      </c>
      <c r="B56" s="10" t="s">
        <v>168</v>
      </c>
      <c r="C56" s="10"/>
    </row>
    <row r="57" spans="1:3" x14ac:dyDescent="0.25">
      <c r="A57" s="10" t="s">
        <v>169</v>
      </c>
      <c r="B57" s="10" t="s">
        <v>170</v>
      </c>
      <c r="C57" s="10"/>
    </row>
    <row r="58" spans="1:3" x14ac:dyDescent="0.25">
      <c r="A58" s="10" t="s">
        <v>171</v>
      </c>
      <c r="B58" s="10" t="s">
        <v>172</v>
      </c>
      <c r="C58" s="10"/>
    </row>
    <row r="59" spans="1:3" x14ac:dyDescent="0.25">
      <c r="A59" s="10" t="s">
        <v>173</v>
      </c>
      <c r="B59" s="10" t="s">
        <v>174</v>
      </c>
      <c r="C59" s="10"/>
    </row>
    <row r="60" spans="1:3" x14ac:dyDescent="0.25">
      <c r="A60" s="10" t="s">
        <v>175</v>
      </c>
      <c r="B60" s="10" t="s">
        <v>176</v>
      </c>
      <c r="C60" s="10"/>
    </row>
    <row r="61" spans="1:3" x14ac:dyDescent="0.25">
      <c r="A61" s="10" t="s">
        <v>177</v>
      </c>
      <c r="B61" s="10" t="s">
        <v>178</v>
      </c>
      <c r="C61" s="10"/>
    </row>
    <row r="62" spans="1:3" x14ac:dyDescent="0.25">
      <c r="A62" s="10" t="s">
        <v>179</v>
      </c>
      <c r="B62" s="10" t="s">
        <v>180</v>
      </c>
      <c r="C62" s="10"/>
    </row>
    <row r="63" spans="1:3" x14ac:dyDescent="0.25">
      <c r="A63" s="10" t="s">
        <v>181</v>
      </c>
      <c r="B63" s="10" t="s">
        <v>182</v>
      </c>
      <c r="C63" s="10"/>
    </row>
    <row r="64" spans="1:3" x14ac:dyDescent="0.25">
      <c r="A64" s="10" t="s">
        <v>183</v>
      </c>
      <c r="B64" s="10" t="s">
        <v>184</v>
      </c>
      <c r="C64" s="10"/>
    </row>
    <row r="65" spans="1:3" x14ac:dyDescent="0.25">
      <c r="A65" s="10" t="s">
        <v>185</v>
      </c>
      <c r="B65" s="10" t="s">
        <v>186</v>
      </c>
      <c r="C65" s="10"/>
    </row>
    <row r="66" spans="1:3" x14ac:dyDescent="0.25">
      <c r="A66" s="10" t="s">
        <v>187</v>
      </c>
      <c r="B66" s="10" t="s">
        <v>188</v>
      </c>
      <c r="C66" s="10"/>
    </row>
    <row r="67" spans="1:3" x14ac:dyDescent="0.25">
      <c r="A67" s="10" t="s">
        <v>189</v>
      </c>
      <c r="B67" s="10" t="s">
        <v>190</v>
      </c>
      <c r="C67" s="10"/>
    </row>
    <row r="68" spans="1:3" x14ac:dyDescent="0.25">
      <c r="A68" s="10" t="s">
        <v>191</v>
      </c>
      <c r="B68" s="10" t="s">
        <v>192</v>
      </c>
      <c r="C68" s="10"/>
    </row>
    <row r="69" spans="1:3" x14ac:dyDescent="0.25">
      <c r="A69" s="10" t="s">
        <v>193</v>
      </c>
      <c r="B69" s="10" t="s">
        <v>194</v>
      </c>
      <c r="C69" s="10"/>
    </row>
    <row r="70" spans="1:3" x14ac:dyDescent="0.25">
      <c r="A70" s="10" t="s">
        <v>195</v>
      </c>
      <c r="B70" s="10" t="s">
        <v>196</v>
      </c>
      <c r="C70" s="10"/>
    </row>
    <row r="71" spans="1:3" x14ac:dyDescent="0.25">
      <c r="A71" s="10" t="s">
        <v>197</v>
      </c>
      <c r="B71" s="10" t="s">
        <v>198</v>
      </c>
      <c r="C71" s="10"/>
    </row>
    <row r="72" spans="1:3" x14ac:dyDescent="0.25">
      <c r="A72" s="10" t="s">
        <v>199</v>
      </c>
      <c r="B72" s="10" t="s">
        <v>200</v>
      </c>
      <c r="C72" s="10"/>
    </row>
    <row r="73" spans="1:3" x14ac:dyDescent="0.25">
      <c r="A73" s="10" t="s">
        <v>201</v>
      </c>
      <c r="B73" s="10" t="s">
        <v>202</v>
      </c>
      <c r="C73" s="10"/>
    </row>
    <row r="74" spans="1:3" x14ac:dyDescent="0.25">
      <c r="A74" s="10" t="s">
        <v>203</v>
      </c>
      <c r="B74" s="10" t="s">
        <v>204</v>
      </c>
      <c r="C74" s="10"/>
    </row>
    <row r="75" spans="1:3" x14ac:dyDescent="0.25">
      <c r="A75" s="10" t="s">
        <v>205</v>
      </c>
      <c r="B75" s="10" t="s">
        <v>206</v>
      </c>
      <c r="C75" s="10"/>
    </row>
    <row r="76" spans="1:3" x14ac:dyDescent="0.25">
      <c r="A76" s="10" t="s">
        <v>207</v>
      </c>
      <c r="B76" s="10" t="s">
        <v>208</v>
      </c>
      <c r="C76" s="10"/>
    </row>
    <row r="77" spans="1:3" x14ac:dyDescent="0.25">
      <c r="A77" s="10" t="s">
        <v>209</v>
      </c>
      <c r="B77" s="10" t="s">
        <v>210</v>
      </c>
      <c r="C77" s="10"/>
    </row>
    <row r="78" spans="1:3" x14ac:dyDescent="0.25">
      <c r="A78" s="10" t="s">
        <v>211</v>
      </c>
      <c r="B78" s="10" t="s">
        <v>212</v>
      </c>
      <c r="C78" s="10"/>
    </row>
    <row r="79" spans="1:3" x14ac:dyDescent="0.25">
      <c r="A79" s="10" t="s">
        <v>213</v>
      </c>
      <c r="B79" s="10" t="s">
        <v>214</v>
      </c>
      <c r="C79" s="10"/>
    </row>
    <row r="80" spans="1:3" x14ac:dyDescent="0.25">
      <c r="A80" s="10" t="s">
        <v>215</v>
      </c>
      <c r="B80" s="10" t="s">
        <v>216</v>
      </c>
      <c r="C80" s="10"/>
    </row>
    <row r="81" spans="1:3" x14ac:dyDescent="0.25">
      <c r="A81" s="10" t="s">
        <v>217</v>
      </c>
      <c r="B81" s="10" t="s">
        <v>218</v>
      </c>
      <c r="C81" s="10"/>
    </row>
    <row r="82" spans="1:3" x14ac:dyDescent="0.25">
      <c r="A82" s="10" t="s">
        <v>219</v>
      </c>
      <c r="B82" s="10" t="s">
        <v>220</v>
      </c>
      <c r="C82" s="10"/>
    </row>
    <row r="83" spans="1:3" x14ac:dyDescent="0.25">
      <c r="A83" s="10" t="s">
        <v>221</v>
      </c>
      <c r="B83" s="10" t="s">
        <v>222</v>
      </c>
      <c r="C83" s="10"/>
    </row>
    <row r="84" spans="1:3" x14ac:dyDescent="0.25">
      <c r="A84" s="10" t="s">
        <v>223</v>
      </c>
      <c r="B84" s="10" t="s">
        <v>224</v>
      </c>
      <c r="C84" s="10"/>
    </row>
    <row r="85" spans="1:3" x14ac:dyDescent="0.25">
      <c r="A85" s="10" t="s">
        <v>225</v>
      </c>
      <c r="B85" s="10" t="s">
        <v>226</v>
      </c>
      <c r="C85" s="10"/>
    </row>
    <row r="86" spans="1:3" x14ac:dyDescent="0.25">
      <c r="A86" s="10" t="s">
        <v>227</v>
      </c>
      <c r="B86" s="10" t="s">
        <v>228</v>
      </c>
      <c r="C86" s="10"/>
    </row>
    <row r="87" spans="1:3" x14ac:dyDescent="0.25">
      <c r="A87" s="10" t="s">
        <v>229</v>
      </c>
      <c r="B87" s="10" t="s">
        <v>230</v>
      </c>
      <c r="C87" s="10"/>
    </row>
    <row r="88" spans="1:3" x14ac:dyDescent="0.25">
      <c r="A88" s="10" t="s">
        <v>231</v>
      </c>
      <c r="B88" s="10" t="s">
        <v>232</v>
      </c>
      <c r="C88" s="10"/>
    </row>
    <row r="89" spans="1:3" x14ac:dyDescent="0.25">
      <c r="A89" s="10" t="s">
        <v>233</v>
      </c>
      <c r="B89" s="10" t="s">
        <v>234</v>
      </c>
      <c r="C89" s="10"/>
    </row>
    <row r="90" spans="1:3" x14ac:dyDescent="0.25">
      <c r="A90" s="10" t="s">
        <v>235</v>
      </c>
      <c r="B90" s="10" t="s">
        <v>236</v>
      </c>
      <c r="C90" s="10"/>
    </row>
    <row r="91" spans="1:3" x14ac:dyDescent="0.25">
      <c r="A91" s="10" t="s">
        <v>237</v>
      </c>
      <c r="B91" s="10" t="s">
        <v>238</v>
      </c>
      <c r="C91" s="10"/>
    </row>
    <row r="92" spans="1:3" x14ac:dyDescent="0.25">
      <c r="A92" s="10" t="s">
        <v>239</v>
      </c>
      <c r="B92" s="10" t="s">
        <v>240</v>
      </c>
      <c r="C92" s="10"/>
    </row>
    <row r="93" spans="1:3" x14ac:dyDescent="0.25">
      <c r="A93" s="10" t="s">
        <v>241</v>
      </c>
      <c r="B93" s="10" t="s">
        <v>242</v>
      </c>
      <c r="C93" s="10"/>
    </row>
    <row r="94" spans="1:3" x14ac:dyDescent="0.25">
      <c r="A94" s="10" t="s">
        <v>243</v>
      </c>
      <c r="B94" s="10" t="s">
        <v>244</v>
      </c>
      <c r="C94" s="10"/>
    </row>
    <row r="95" spans="1:3" x14ac:dyDescent="0.25">
      <c r="A95" s="10" t="s">
        <v>245</v>
      </c>
      <c r="B95" s="10" t="s">
        <v>246</v>
      </c>
      <c r="C95" s="10"/>
    </row>
    <row r="96" spans="1:3" x14ac:dyDescent="0.25">
      <c r="A96" s="10" t="s">
        <v>247</v>
      </c>
      <c r="B96" s="10" t="s">
        <v>248</v>
      </c>
      <c r="C96" s="10"/>
    </row>
    <row r="97" spans="1:3" x14ac:dyDescent="0.25">
      <c r="A97" s="10" t="s">
        <v>249</v>
      </c>
      <c r="B97" s="10" t="s">
        <v>250</v>
      </c>
      <c r="C97" s="10"/>
    </row>
    <row r="98" spans="1:3" x14ac:dyDescent="0.25">
      <c r="A98" s="10" t="s">
        <v>251</v>
      </c>
      <c r="B98" s="10" t="s">
        <v>252</v>
      </c>
      <c r="C98" s="10"/>
    </row>
    <row r="99" spans="1:3" x14ac:dyDescent="0.25">
      <c r="A99" s="10" t="s">
        <v>253</v>
      </c>
      <c r="B99" s="10" t="s">
        <v>254</v>
      </c>
      <c r="C99" s="10"/>
    </row>
    <row r="100" spans="1:3" x14ac:dyDescent="0.25">
      <c r="A100" s="10" t="s">
        <v>255</v>
      </c>
      <c r="B100" s="10" t="s">
        <v>256</v>
      </c>
      <c r="C100" s="10"/>
    </row>
    <row r="101" spans="1:3" x14ac:dyDescent="0.25">
      <c r="A101" s="10" t="s">
        <v>257</v>
      </c>
      <c r="B101" s="10" t="s">
        <v>258</v>
      </c>
      <c r="C101" s="10"/>
    </row>
    <row r="102" spans="1:3" x14ac:dyDescent="0.25">
      <c r="A102" s="10" t="s">
        <v>259</v>
      </c>
      <c r="B102" s="10" t="s">
        <v>260</v>
      </c>
      <c r="C102" s="10"/>
    </row>
    <row r="103" spans="1:3" x14ac:dyDescent="0.25">
      <c r="A103" s="10" t="s">
        <v>261</v>
      </c>
      <c r="B103" s="10" t="s">
        <v>262</v>
      </c>
      <c r="C103" s="10"/>
    </row>
    <row r="104" spans="1:3" x14ac:dyDescent="0.25">
      <c r="A104" s="10" t="s">
        <v>263</v>
      </c>
      <c r="B104" s="10" t="s">
        <v>264</v>
      </c>
      <c r="C104" s="10"/>
    </row>
    <row r="105" spans="1:3" x14ac:dyDescent="0.25">
      <c r="A105" s="10" t="s">
        <v>265</v>
      </c>
      <c r="B105" s="10" t="s">
        <v>266</v>
      </c>
      <c r="C105" s="10"/>
    </row>
    <row r="106" spans="1:3" x14ac:dyDescent="0.25">
      <c r="A106" s="10" t="s">
        <v>267</v>
      </c>
      <c r="B106" s="10" t="s">
        <v>268</v>
      </c>
      <c r="C106" s="10"/>
    </row>
    <row r="107" spans="1:3" x14ac:dyDescent="0.25">
      <c r="A107" s="10" t="s">
        <v>269</v>
      </c>
      <c r="B107" s="10" t="s">
        <v>270</v>
      </c>
      <c r="C107" s="10"/>
    </row>
    <row r="108" spans="1:3" x14ac:dyDescent="0.25">
      <c r="A108" s="10" t="s">
        <v>271</v>
      </c>
      <c r="B108" s="10" t="s">
        <v>272</v>
      </c>
      <c r="C108" s="10"/>
    </row>
    <row r="109" spans="1:3" x14ac:dyDescent="0.25">
      <c r="A109" s="10" t="s">
        <v>273</v>
      </c>
      <c r="B109" s="10" t="s">
        <v>274</v>
      </c>
      <c r="C109" s="10"/>
    </row>
    <row r="110" spans="1:3" x14ac:dyDescent="0.25">
      <c r="A110" s="10" t="s">
        <v>275</v>
      </c>
      <c r="B110" s="10" t="s">
        <v>276</v>
      </c>
      <c r="C110" s="10"/>
    </row>
    <row r="111" spans="1:3" x14ac:dyDescent="0.25">
      <c r="A111" s="10" t="s">
        <v>277</v>
      </c>
      <c r="B111" s="10" t="s">
        <v>278</v>
      </c>
      <c r="C111" s="10"/>
    </row>
    <row r="112" spans="1:3" x14ac:dyDescent="0.25">
      <c r="A112" s="10" t="s">
        <v>279</v>
      </c>
      <c r="B112" s="10" t="s">
        <v>280</v>
      </c>
      <c r="C112" s="10"/>
    </row>
    <row r="113" spans="1:3" x14ac:dyDescent="0.25">
      <c r="A113" s="10" t="s">
        <v>281</v>
      </c>
      <c r="B113" s="10" t="s">
        <v>282</v>
      </c>
      <c r="C113" s="10"/>
    </row>
    <row r="114" spans="1:3" x14ac:dyDescent="0.25">
      <c r="A114" s="10" t="s">
        <v>283</v>
      </c>
      <c r="B114" s="10" t="s">
        <v>284</v>
      </c>
      <c r="C114" s="10"/>
    </row>
    <row r="115" spans="1:3" x14ac:dyDescent="0.25">
      <c r="A115" s="10" t="s">
        <v>285</v>
      </c>
      <c r="B115" s="10" t="s">
        <v>286</v>
      </c>
      <c r="C115" s="10"/>
    </row>
    <row r="116" spans="1:3" x14ac:dyDescent="0.25">
      <c r="A116" s="10" t="s">
        <v>287</v>
      </c>
      <c r="B116" s="10" t="s">
        <v>288</v>
      </c>
      <c r="C116" s="10"/>
    </row>
    <row r="117" spans="1:3" x14ac:dyDescent="0.25">
      <c r="A117" s="10" t="s">
        <v>289</v>
      </c>
      <c r="B117" s="10" t="s">
        <v>290</v>
      </c>
      <c r="C117" s="10"/>
    </row>
    <row r="118" spans="1:3" x14ac:dyDescent="0.25">
      <c r="A118" s="10" t="s">
        <v>291</v>
      </c>
      <c r="B118" s="10" t="s">
        <v>292</v>
      </c>
      <c r="C118" s="10"/>
    </row>
    <row r="119" spans="1:3" x14ac:dyDescent="0.25">
      <c r="A119" s="10" t="s">
        <v>293</v>
      </c>
      <c r="B119" s="10" t="s">
        <v>294</v>
      </c>
      <c r="C119" s="10"/>
    </row>
    <row r="120" spans="1:3" x14ac:dyDescent="0.25">
      <c r="A120" s="10" t="s">
        <v>295</v>
      </c>
      <c r="B120" s="10" t="s">
        <v>296</v>
      </c>
      <c r="C120" s="10"/>
    </row>
    <row r="121" spans="1:3" x14ac:dyDescent="0.25">
      <c r="A121" s="10" t="s">
        <v>297</v>
      </c>
      <c r="B121" s="10" t="s">
        <v>298</v>
      </c>
      <c r="C121" s="10"/>
    </row>
    <row r="122" spans="1:3" x14ac:dyDescent="0.25">
      <c r="A122" s="10" t="s">
        <v>299</v>
      </c>
      <c r="B122" s="10" t="s">
        <v>300</v>
      </c>
      <c r="C122" s="10"/>
    </row>
    <row r="123" spans="1:3" x14ac:dyDescent="0.25">
      <c r="A123" s="10" t="s">
        <v>301</v>
      </c>
      <c r="B123" s="10" t="s">
        <v>302</v>
      </c>
      <c r="C123" s="10"/>
    </row>
    <row r="124" spans="1:3" x14ac:dyDescent="0.25">
      <c r="A124" s="10" t="s">
        <v>303</v>
      </c>
      <c r="B124" s="10" t="s">
        <v>304</v>
      </c>
      <c r="C124" s="10"/>
    </row>
    <row r="125" spans="1:3" x14ac:dyDescent="0.25">
      <c r="A125" s="10" t="s">
        <v>305</v>
      </c>
      <c r="B125" s="10" t="s">
        <v>306</v>
      </c>
      <c r="C125" s="10"/>
    </row>
    <row r="126" spans="1:3" x14ac:dyDescent="0.25">
      <c r="A126" s="10" t="s">
        <v>307</v>
      </c>
      <c r="B126" s="10" t="s">
        <v>308</v>
      </c>
      <c r="C126" s="10"/>
    </row>
    <row r="127" spans="1:3" x14ac:dyDescent="0.25">
      <c r="A127" s="10" t="s">
        <v>309</v>
      </c>
      <c r="B127" s="10" t="s">
        <v>310</v>
      </c>
      <c r="C127" s="10"/>
    </row>
    <row r="128" spans="1:3" x14ac:dyDescent="0.25">
      <c r="A128" s="10" t="s">
        <v>311</v>
      </c>
      <c r="B128" s="10" t="s">
        <v>312</v>
      </c>
      <c r="C128" s="10"/>
    </row>
    <row r="129" spans="1:3" x14ac:dyDescent="0.25">
      <c r="A129" s="10" t="s">
        <v>313</v>
      </c>
      <c r="B129" s="10" t="s">
        <v>314</v>
      </c>
      <c r="C129" s="10"/>
    </row>
    <row r="130" spans="1:3" x14ac:dyDescent="0.25">
      <c r="A130" s="10" t="s">
        <v>315</v>
      </c>
      <c r="B130" s="10" t="s">
        <v>316</v>
      </c>
      <c r="C130" s="10"/>
    </row>
    <row r="131" spans="1:3" x14ac:dyDescent="0.25">
      <c r="A131" s="10" t="s">
        <v>317</v>
      </c>
      <c r="B131" s="10" t="s">
        <v>318</v>
      </c>
      <c r="C131" s="10"/>
    </row>
    <row r="132" spans="1:3" x14ac:dyDescent="0.25">
      <c r="A132" s="10" t="s">
        <v>319</v>
      </c>
      <c r="B132" s="10" t="s">
        <v>320</v>
      </c>
      <c r="C132" s="10"/>
    </row>
    <row r="133" spans="1:3" x14ac:dyDescent="0.25">
      <c r="A133" s="10" t="s">
        <v>321</v>
      </c>
      <c r="B133" s="10" t="s">
        <v>322</v>
      </c>
      <c r="C133" s="10"/>
    </row>
    <row r="134" spans="1:3" x14ac:dyDescent="0.25">
      <c r="A134" s="10" t="s">
        <v>323</v>
      </c>
      <c r="B134" s="10" t="s">
        <v>324</v>
      </c>
      <c r="C134" s="10"/>
    </row>
    <row r="135" spans="1:3" x14ac:dyDescent="0.25">
      <c r="A135" s="10" t="s">
        <v>325</v>
      </c>
      <c r="B135" s="10" t="s">
        <v>326</v>
      </c>
      <c r="C135" s="10"/>
    </row>
    <row r="136" spans="1:3" x14ac:dyDescent="0.25">
      <c r="A136" s="10" t="s">
        <v>327</v>
      </c>
      <c r="B136" s="10" t="s">
        <v>328</v>
      </c>
      <c r="C136" s="10"/>
    </row>
    <row r="137" spans="1:3" x14ac:dyDescent="0.25">
      <c r="A137" s="10" t="s">
        <v>329</v>
      </c>
      <c r="B137" s="10" t="s">
        <v>330</v>
      </c>
      <c r="C137" s="10"/>
    </row>
    <row r="138" spans="1:3" x14ac:dyDescent="0.25">
      <c r="A138" s="10" t="s">
        <v>331</v>
      </c>
      <c r="B138" s="10" t="s">
        <v>332</v>
      </c>
      <c r="C138" s="10"/>
    </row>
    <row r="139" spans="1:3" x14ac:dyDescent="0.25">
      <c r="A139" s="10" t="s">
        <v>333</v>
      </c>
      <c r="B139" s="10" t="s">
        <v>334</v>
      </c>
      <c r="C139" s="10"/>
    </row>
    <row r="140" spans="1:3" x14ac:dyDescent="0.25">
      <c r="A140" s="10" t="s">
        <v>335</v>
      </c>
      <c r="B140" s="10" t="s">
        <v>336</v>
      </c>
      <c r="C140" s="10"/>
    </row>
    <row r="141" spans="1:3" x14ac:dyDescent="0.25">
      <c r="A141" s="10" t="s">
        <v>337</v>
      </c>
      <c r="B141" s="10" t="s">
        <v>338</v>
      </c>
      <c r="C141" s="10"/>
    </row>
    <row r="142" spans="1:3" x14ac:dyDescent="0.25">
      <c r="A142" s="10" t="s">
        <v>339</v>
      </c>
      <c r="B142" s="10" t="s">
        <v>340</v>
      </c>
      <c r="C142" s="10"/>
    </row>
    <row r="143" spans="1:3" x14ac:dyDescent="0.25">
      <c r="A143" s="10" t="s">
        <v>341</v>
      </c>
      <c r="B143" s="10" t="s">
        <v>342</v>
      </c>
      <c r="C143" s="10"/>
    </row>
    <row r="144" spans="1:3" x14ac:dyDescent="0.25">
      <c r="A144" s="10" t="s">
        <v>343</v>
      </c>
      <c r="B144" s="10" t="s">
        <v>344</v>
      </c>
      <c r="C144" s="10"/>
    </row>
    <row r="145" spans="1:3" x14ac:dyDescent="0.25">
      <c r="A145" s="10" t="s">
        <v>345</v>
      </c>
      <c r="B145" s="10" t="s">
        <v>346</v>
      </c>
      <c r="C145" s="10"/>
    </row>
    <row r="146" spans="1:3" x14ac:dyDescent="0.25">
      <c r="A146" s="10" t="s">
        <v>347</v>
      </c>
      <c r="B146" s="10" t="s">
        <v>348</v>
      </c>
      <c r="C146" s="10"/>
    </row>
    <row r="147" spans="1:3" x14ac:dyDescent="0.25">
      <c r="A147" s="10" t="s">
        <v>349</v>
      </c>
      <c r="B147" s="10" t="s">
        <v>350</v>
      </c>
      <c r="C147" s="10"/>
    </row>
    <row r="148" spans="1:3" x14ac:dyDescent="0.25">
      <c r="A148" s="10" t="s">
        <v>351</v>
      </c>
      <c r="B148" s="10" t="s">
        <v>352</v>
      </c>
      <c r="C148" s="10"/>
    </row>
    <row r="149" spans="1:3" x14ac:dyDescent="0.25">
      <c r="A149" s="10" t="s">
        <v>353</v>
      </c>
      <c r="B149" s="10" t="s">
        <v>354</v>
      </c>
      <c r="C149" s="10"/>
    </row>
    <row r="150" spans="1:3" x14ac:dyDescent="0.25">
      <c r="A150" s="10" t="s">
        <v>355</v>
      </c>
      <c r="B150" s="10" t="s">
        <v>356</v>
      </c>
      <c r="C150" s="10"/>
    </row>
    <row r="151" spans="1:3" x14ac:dyDescent="0.25">
      <c r="A151" s="10" t="s">
        <v>357</v>
      </c>
      <c r="B151" s="10" t="s">
        <v>358</v>
      </c>
      <c r="C151" s="10"/>
    </row>
    <row r="152" spans="1:3" x14ac:dyDescent="0.25">
      <c r="A152" s="10" t="s">
        <v>359</v>
      </c>
      <c r="B152" s="10" t="s">
        <v>360</v>
      </c>
      <c r="C152" s="10"/>
    </row>
    <row r="153" spans="1:3" x14ac:dyDescent="0.25">
      <c r="A153" s="10" t="s">
        <v>361</v>
      </c>
      <c r="B153" s="10" t="s">
        <v>362</v>
      </c>
      <c r="C153" s="10"/>
    </row>
    <row r="154" spans="1:3" x14ac:dyDescent="0.25">
      <c r="A154" s="10" t="s">
        <v>363</v>
      </c>
      <c r="B154" s="10" t="s">
        <v>364</v>
      </c>
      <c r="C154" s="10"/>
    </row>
    <row r="155" spans="1:3" x14ac:dyDescent="0.25">
      <c r="A155" s="10" t="s">
        <v>365</v>
      </c>
      <c r="B155" s="10" t="s">
        <v>366</v>
      </c>
      <c r="C155" s="10"/>
    </row>
    <row r="156" spans="1:3" x14ac:dyDescent="0.25">
      <c r="A156" s="10" t="s">
        <v>367</v>
      </c>
      <c r="B156" s="10" t="s">
        <v>368</v>
      </c>
      <c r="C156" s="10"/>
    </row>
    <row r="157" spans="1:3" x14ac:dyDescent="0.25">
      <c r="A157" s="10" t="s">
        <v>369</v>
      </c>
      <c r="B157" s="10" t="s">
        <v>370</v>
      </c>
      <c r="C157" s="10"/>
    </row>
    <row r="158" spans="1:3" x14ac:dyDescent="0.25">
      <c r="A158" s="10" t="s">
        <v>371</v>
      </c>
      <c r="B158" s="10" t="s">
        <v>372</v>
      </c>
      <c r="C158" s="10"/>
    </row>
    <row r="159" spans="1:3" x14ac:dyDescent="0.25">
      <c r="A159" s="10" t="s">
        <v>373</v>
      </c>
      <c r="B159" s="10" t="s">
        <v>374</v>
      </c>
      <c r="C159" s="10"/>
    </row>
    <row r="160" spans="1:3" x14ac:dyDescent="0.25">
      <c r="A160" s="10" t="s">
        <v>375</v>
      </c>
      <c r="B160" s="10" t="s">
        <v>376</v>
      </c>
      <c r="C160" s="10"/>
    </row>
    <row r="161" spans="1:3" x14ac:dyDescent="0.25">
      <c r="A161" s="10" t="s">
        <v>377</v>
      </c>
      <c r="B161" s="10" t="s">
        <v>378</v>
      </c>
      <c r="C161" s="10"/>
    </row>
    <row r="162" spans="1:3" x14ac:dyDescent="0.25">
      <c r="A162" s="10" t="s">
        <v>379</v>
      </c>
      <c r="B162" s="10" t="s">
        <v>380</v>
      </c>
      <c r="C162" s="10"/>
    </row>
    <row r="163" spans="1:3" x14ac:dyDescent="0.25">
      <c r="A163" s="10" t="s">
        <v>381</v>
      </c>
      <c r="B163" s="10" t="s">
        <v>382</v>
      </c>
      <c r="C163" s="10"/>
    </row>
    <row r="164" spans="1:3" x14ac:dyDescent="0.25">
      <c r="A164" s="10" t="s">
        <v>383</v>
      </c>
      <c r="B164" s="10" t="s">
        <v>384</v>
      </c>
      <c r="C164" s="10"/>
    </row>
    <row r="165" spans="1:3" x14ac:dyDescent="0.25">
      <c r="A165" s="10" t="s">
        <v>385</v>
      </c>
      <c r="B165" s="10" t="s">
        <v>386</v>
      </c>
      <c r="C165" s="10"/>
    </row>
    <row r="166" spans="1:3" x14ac:dyDescent="0.25">
      <c r="A166" s="10" t="s">
        <v>387</v>
      </c>
      <c r="B166" s="10" t="s">
        <v>388</v>
      </c>
      <c r="C166" s="10"/>
    </row>
    <row r="167" spans="1:3" x14ac:dyDescent="0.25">
      <c r="A167" s="10" t="s">
        <v>389</v>
      </c>
      <c r="B167" s="10" t="s">
        <v>390</v>
      </c>
      <c r="C167" s="10"/>
    </row>
    <row r="168" spans="1:3" x14ac:dyDescent="0.25">
      <c r="A168" s="10" t="s">
        <v>391</v>
      </c>
      <c r="B168" s="10" t="s">
        <v>392</v>
      </c>
      <c r="C168" s="10"/>
    </row>
    <row r="169" spans="1:3" x14ac:dyDescent="0.25">
      <c r="A169" s="10" t="s">
        <v>393</v>
      </c>
      <c r="B169" s="10" t="s">
        <v>394</v>
      </c>
      <c r="C169" s="10"/>
    </row>
    <row r="170" spans="1:3" x14ac:dyDescent="0.25">
      <c r="A170" s="10" t="s">
        <v>395</v>
      </c>
      <c r="B170" s="10" t="s">
        <v>396</v>
      </c>
      <c r="C170" s="10"/>
    </row>
    <row r="171" spans="1:3" x14ac:dyDescent="0.25">
      <c r="A171" s="10" t="s">
        <v>397</v>
      </c>
      <c r="B171" s="10" t="s">
        <v>398</v>
      </c>
      <c r="C171" s="10"/>
    </row>
    <row r="172" spans="1:3" x14ac:dyDescent="0.25">
      <c r="A172" s="10" t="s">
        <v>399</v>
      </c>
      <c r="B172" s="10" t="s">
        <v>400</v>
      </c>
      <c r="C172" s="10"/>
    </row>
    <row r="173" spans="1:3" x14ac:dyDescent="0.25">
      <c r="A173" s="10" t="s">
        <v>401</v>
      </c>
      <c r="B173" s="10" t="s">
        <v>402</v>
      </c>
      <c r="C173" s="10"/>
    </row>
    <row r="174" spans="1:3" x14ac:dyDescent="0.25">
      <c r="A174" s="10" t="s">
        <v>403</v>
      </c>
      <c r="B174" s="10" t="s">
        <v>404</v>
      </c>
      <c r="C174" s="10"/>
    </row>
    <row r="175" spans="1:3" x14ac:dyDescent="0.25">
      <c r="A175" s="10" t="s">
        <v>405</v>
      </c>
      <c r="B175" s="10" t="s">
        <v>406</v>
      </c>
      <c r="C175" s="10"/>
    </row>
    <row r="176" spans="1:3" x14ac:dyDescent="0.25">
      <c r="A176" s="10" t="s">
        <v>407</v>
      </c>
      <c r="B176" s="10" t="s">
        <v>408</v>
      </c>
      <c r="C176" s="10"/>
    </row>
    <row r="177" spans="1:3" x14ac:dyDescent="0.25">
      <c r="A177" s="10" t="s">
        <v>409</v>
      </c>
      <c r="B177" s="10" t="s">
        <v>410</v>
      </c>
      <c r="C177" s="10"/>
    </row>
    <row r="178" spans="1:3" x14ac:dyDescent="0.25">
      <c r="A178" s="10" t="s">
        <v>411</v>
      </c>
      <c r="B178" s="10" t="s">
        <v>412</v>
      </c>
      <c r="C178" s="10"/>
    </row>
    <row r="179" spans="1:3" x14ac:dyDescent="0.25">
      <c r="A179" s="10" t="s">
        <v>413</v>
      </c>
      <c r="B179" s="10" t="s">
        <v>414</v>
      </c>
      <c r="C179" s="10"/>
    </row>
    <row r="180" spans="1:3" x14ac:dyDescent="0.25">
      <c r="A180" s="10" t="s">
        <v>415</v>
      </c>
      <c r="B180" s="10" t="s">
        <v>416</v>
      </c>
      <c r="C180" s="10"/>
    </row>
    <row r="181" spans="1:3" x14ac:dyDescent="0.25">
      <c r="A181" s="10" t="s">
        <v>417</v>
      </c>
      <c r="B181" s="10" t="s">
        <v>418</v>
      </c>
      <c r="C181" s="10"/>
    </row>
    <row r="182" spans="1:3" x14ac:dyDescent="0.25">
      <c r="A182" s="10" t="s">
        <v>419</v>
      </c>
      <c r="B182" s="10" t="s">
        <v>420</v>
      </c>
      <c r="C182" s="10"/>
    </row>
    <row r="183" spans="1:3" x14ac:dyDescent="0.25">
      <c r="A183" s="10" t="s">
        <v>421</v>
      </c>
      <c r="B183" s="10" t="s">
        <v>422</v>
      </c>
      <c r="C183" s="10"/>
    </row>
    <row r="184" spans="1:3" x14ac:dyDescent="0.25">
      <c r="A184" s="10" t="s">
        <v>423</v>
      </c>
      <c r="B184" s="10" t="s">
        <v>424</v>
      </c>
      <c r="C184" s="10"/>
    </row>
    <row r="185" spans="1:3" x14ac:dyDescent="0.25">
      <c r="A185" s="10" t="s">
        <v>425</v>
      </c>
      <c r="B185" s="10" t="s">
        <v>426</v>
      </c>
      <c r="C185" s="10"/>
    </row>
    <row r="186" spans="1:3" x14ac:dyDescent="0.25">
      <c r="A186" s="10" t="s">
        <v>427</v>
      </c>
      <c r="B186" s="10" t="s">
        <v>428</v>
      </c>
      <c r="C186" s="10"/>
    </row>
    <row r="187" spans="1:3" x14ac:dyDescent="0.25">
      <c r="A187" s="10" t="s">
        <v>429</v>
      </c>
      <c r="B187" s="10" t="s">
        <v>430</v>
      </c>
      <c r="C187" s="10"/>
    </row>
    <row r="188" spans="1:3" x14ac:dyDescent="0.25">
      <c r="A188" s="10" t="s">
        <v>431</v>
      </c>
      <c r="B188" s="10" t="s">
        <v>432</v>
      </c>
      <c r="C188" s="10"/>
    </row>
    <row r="189" spans="1:3" x14ac:dyDescent="0.25">
      <c r="A189" s="10" t="s">
        <v>433</v>
      </c>
      <c r="B189" s="10" t="s">
        <v>434</v>
      </c>
      <c r="C189" s="10"/>
    </row>
    <row r="190" spans="1:3" x14ac:dyDescent="0.25">
      <c r="A190" s="10" t="s">
        <v>435</v>
      </c>
      <c r="B190" s="10" t="s">
        <v>436</v>
      </c>
      <c r="C190" s="10"/>
    </row>
    <row r="191" spans="1:3" x14ac:dyDescent="0.25">
      <c r="A191" s="10" t="s">
        <v>437</v>
      </c>
      <c r="B191" s="10" t="s">
        <v>438</v>
      </c>
      <c r="C191" s="10"/>
    </row>
    <row r="192" spans="1:3" x14ac:dyDescent="0.25">
      <c r="A192" s="10" t="s">
        <v>439</v>
      </c>
      <c r="B192" s="10" t="s">
        <v>440</v>
      </c>
      <c r="C192" s="10"/>
    </row>
    <row r="193" spans="1:3" x14ac:dyDescent="0.25">
      <c r="A193" s="10" t="s">
        <v>441</v>
      </c>
      <c r="B193" s="10" t="s">
        <v>442</v>
      </c>
      <c r="C193" s="10"/>
    </row>
    <row r="194" spans="1:3" x14ac:dyDescent="0.25">
      <c r="A194" s="10" t="s">
        <v>443</v>
      </c>
      <c r="B194" s="10" t="s">
        <v>444</v>
      </c>
      <c r="C194" s="10"/>
    </row>
    <row r="195" spans="1:3" x14ac:dyDescent="0.25">
      <c r="A195" s="10" t="s">
        <v>445</v>
      </c>
      <c r="B195" s="10" t="s">
        <v>446</v>
      </c>
      <c r="C195" s="10"/>
    </row>
    <row r="196" spans="1:3" x14ac:dyDescent="0.25">
      <c r="A196" s="10" t="s">
        <v>447</v>
      </c>
      <c r="B196" s="10" t="s">
        <v>448</v>
      </c>
      <c r="C196" s="10"/>
    </row>
    <row r="197" spans="1:3" x14ac:dyDescent="0.25">
      <c r="A197" s="10" t="s">
        <v>449</v>
      </c>
      <c r="B197" s="10" t="s">
        <v>450</v>
      </c>
      <c r="C197" s="10"/>
    </row>
    <row r="198" spans="1:3" x14ac:dyDescent="0.25">
      <c r="A198" s="10" t="s">
        <v>451</v>
      </c>
      <c r="B198" s="10" t="s">
        <v>452</v>
      </c>
      <c r="C198" s="10"/>
    </row>
    <row r="199" spans="1:3" x14ac:dyDescent="0.25">
      <c r="A199" s="10" t="s">
        <v>453</v>
      </c>
      <c r="B199" s="10" t="s">
        <v>454</v>
      </c>
      <c r="C199" s="10"/>
    </row>
    <row r="200" spans="1:3" x14ac:dyDescent="0.25">
      <c r="A200" s="10" t="s">
        <v>455</v>
      </c>
      <c r="B200" s="10" t="s">
        <v>456</v>
      </c>
      <c r="C200" s="10"/>
    </row>
    <row r="201" spans="1:3" x14ac:dyDescent="0.25">
      <c r="A201" s="10" t="s">
        <v>457</v>
      </c>
      <c r="B201" s="10" t="s">
        <v>458</v>
      </c>
      <c r="C201" s="10"/>
    </row>
    <row r="202" spans="1:3" x14ac:dyDescent="0.25">
      <c r="A202" s="10" t="s">
        <v>459</v>
      </c>
      <c r="B202" s="10" t="s">
        <v>460</v>
      </c>
      <c r="C202" s="10"/>
    </row>
    <row r="203" spans="1:3" x14ac:dyDescent="0.25">
      <c r="A203" s="10" t="s">
        <v>461</v>
      </c>
      <c r="B203" s="10" t="s">
        <v>462</v>
      </c>
      <c r="C203" s="10"/>
    </row>
    <row r="204" spans="1:3" x14ac:dyDescent="0.25">
      <c r="A204" s="10" t="s">
        <v>463</v>
      </c>
      <c r="B204" s="10" t="s">
        <v>464</v>
      </c>
      <c r="C204" s="10"/>
    </row>
    <row r="205" spans="1:3" x14ac:dyDescent="0.25">
      <c r="A205" s="10" t="s">
        <v>465</v>
      </c>
      <c r="B205" s="10" t="s">
        <v>466</v>
      </c>
      <c r="C205" s="10"/>
    </row>
    <row r="206" spans="1:3" x14ac:dyDescent="0.25">
      <c r="A206" s="10" t="s">
        <v>467</v>
      </c>
      <c r="B206" s="10" t="s">
        <v>468</v>
      </c>
      <c r="C206" s="10"/>
    </row>
    <row r="207" spans="1:3" x14ac:dyDescent="0.25">
      <c r="A207" s="10" t="s">
        <v>469</v>
      </c>
      <c r="B207" s="10" t="s">
        <v>470</v>
      </c>
      <c r="C207" s="10"/>
    </row>
    <row r="208" spans="1:3" x14ac:dyDescent="0.25">
      <c r="A208" s="10" t="s">
        <v>471</v>
      </c>
      <c r="B208" s="10" t="s">
        <v>472</v>
      </c>
      <c r="C208" s="10"/>
    </row>
    <row r="209" spans="1:3" x14ac:dyDescent="0.25">
      <c r="A209" s="10" t="s">
        <v>473</v>
      </c>
      <c r="B209" s="10" t="s">
        <v>474</v>
      </c>
      <c r="C209" s="10"/>
    </row>
    <row r="210" spans="1:3" x14ac:dyDescent="0.25">
      <c r="A210" s="10" t="s">
        <v>475</v>
      </c>
      <c r="B210" s="10" t="s">
        <v>476</v>
      </c>
      <c r="C210" s="10"/>
    </row>
    <row r="211" spans="1:3" x14ac:dyDescent="0.25">
      <c r="A211" s="10" t="s">
        <v>477</v>
      </c>
      <c r="B211" s="10" t="s">
        <v>478</v>
      </c>
      <c r="C211" s="10"/>
    </row>
    <row r="212" spans="1:3" x14ac:dyDescent="0.25">
      <c r="A212" s="10" t="s">
        <v>479</v>
      </c>
      <c r="B212" s="10" t="s">
        <v>480</v>
      </c>
      <c r="C212" s="10"/>
    </row>
    <row r="213" spans="1:3" x14ac:dyDescent="0.25">
      <c r="A213" s="10" t="s">
        <v>481</v>
      </c>
      <c r="B213" s="10" t="s">
        <v>482</v>
      </c>
      <c r="C213" s="10"/>
    </row>
    <row r="214" spans="1:3" x14ac:dyDescent="0.25">
      <c r="A214" s="10" t="s">
        <v>483</v>
      </c>
      <c r="B214" s="10" t="s">
        <v>484</v>
      </c>
      <c r="C214" s="10"/>
    </row>
    <row r="215" spans="1:3" x14ac:dyDescent="0.25">
      <c r="A215" s="10" t="s">
        <v>485</v>
      </c>
      <c r="B215" s="10" t="s">
        <v>486</v>
      </c>
      <c r="C215" s="10"/>
    </row>
    <row r="216" spans="1:3" x14ac:dyDescent="0.25">
      <c r="A216" s="10" t="s">
        <v>487</v>
      </c>
      <c r="B216" s="10" t="s">
        <v>488</v>
      </c>
      <c r="C216" s="10"/>
    </row>
    <row r="217" spans="1:3" x14ac:dyDescent="0.25">
      <c r="A217" s="10" t="s">
        <v>489</v>
      </c>
      <c r="B217" s="10" t="s">
        <v>490</v>
      </c>
      <c r="C217" s="10"/>
    </row>
    <row r="218" spans="1:3" x14ac:dyDescent="0.25">
      <c r="A218" s="10" t="s">
        <v>491</v>
      </c>
      <c r="B218" s="10" t="s">
        <v>492</v>
      </c>
      <c r="C218" s="10"/>
    </row>
    <row r="219" spans="1:3" x14ac:dyDescent="0.25">
      <c r="A219" s="10" t="s">
        <v>493</v>
      </c>
      <c r="B219" s="10" t="s">
        <v>494</v>
      </c>
      <c r="C219" s="10"/>
    </row>
    <row r="220" spans="1:3" x14ac:dyDescent="0.25">
      <c r="A220" s="10" t="s">
        <v>495</v>
      </c>
      <c r="B220" s="10" t="s">
        <v>496</v>
      </c>
      <c r="C220" s="10"/>
    </row>
    <row r="221" spans="1:3" x14ac:dyDescent="0.25">
      <c r="A221" s="10" t="s">
        <v>497</v>
      </c>
      <c r="B221" s="10" t="s">
        <v>498</v>
      </c>
      <c r="C221" s="10"/>
    </row>
    <row r="222" spans="1:3" x14ac:dyDescent="0.25">
      <c r="A222" s="10" t="s">
        <v>499</v>
      </c>
      <c r="B222" s="10" t="s">
        <v>500</v>
      </c>
      <c r="C222" s="10"/>
    </row>
    <row r="223" spans="1:3" x14ac:dyDescent="0.25">
      <c r="A223" s="10" t="s">
        <v>501</v>
      </c>
      <c r="B223" s="10" t="s">
        <v>502</v>
      </c>
      <c r="C223" s="10"/>
    </row>
    <row r="224" spans="1:3" x14ac:dyDescent="0.25">
      <c r="A224" s="10" t="s">
        <v>503</v>
      </c>
      <c r="B224" s="10" t="s">
        <v>504</v>
      </c>
      <c r="C224" s="10"/>
    </row>
    <row r="225" spans="1:3" x14ac:dyDescent="0.25">
      <c r="A225" s="10" t="s">
        <v>505</v>
      </c>
      <c r="B225" s="10" t="s">
        <v>506</v>
      </c>
      <c r="C225" s="10"/>
    </row>
    <row r="226" spans="1:3" x14ac:dyDescent="0.25">
      <c r="A226" s="10" t="s">
        <v>507</v>
      </c>
      <c r="B226" s="10" t="s">
        <v>508</v>
      </c>
      <c r="C226" s="10"/>
    </row>
    <row r="227" spans="1:3" x14ac:dyDescent="0.25">
      <c r="A227" s="10" t="s">
        <v>509</v>
      </c>
      <c r="B227" s="10" t="s">
        <v>510</v>
      </c>
      <c r="C227" s="10"/>
    </row>
    <row r="228" spans="1:3" x14ac:dyDescent="0.25">
      <c r="A228" s="10" t="s">
        <v>511</v>
      </c>
      <c r="B228" s="10" t="s">
        <v>512</v>
      </c>
      <c r="C228" s="10"/>
    </row>
    <row r="229" spans="1:3" x14ac:dyDescent="0.25">
      <c r="A229" s="10" t="s">
        <v>513</v>
      </c>
      <c r="B229" s="10" t="s">
        <v>514</v>
      </c>
      <c r="C229" s="10"/>
    </row>
    <row r="230" spans="1:3" x14ac:dyDescent="0.25">
      <c r="A230" s="10" t="s">
        <v>515</v>
      </c>
      <c r="B230" s="10" t="s">
        <v>516</v>
      </c>
      <c r="C230" s="10"/>
    </row>
    <row r="231" spans="1:3" x14ac:dyDescent="0.25">
      <c r="A231" s="10" t="s">
        <v>517</v>
      </c>
      <c r="B231" s="10" t="s">
        <v>518</v>
      </c>
      <c r="C231" s="10"/>
    </row>
    <row r="232" spans="1:3" x14ac:dyDescent="0.25">
      <c r="A232" s="10" t="s">
        <v>519</v>
      </c>
      <c r="B232" s="10" t="s">
        <v>520</v>
      </c>
      <c r="C232" s="10"/>
    </row>
    <row r="233" spans="1:3" x14ac:dyDescent="0.25">
      <c r="A233" s="10" t="s">
        <v>521</v>
      </c>
      <c r="B233" s="10" t="s">
        <v>522</v>
      </c>
      <c r="C233" s="10"/>
    </row>
    <row r="234" spans="1:3" x14ac:dyDescent="0.25">
      <c r="A234" s="10" t="s">
        <v>523</v>
      </c>
      <c r="B234" s="10" t="s">
        <v>524</v>
      </c>
      <c r="C234" s="10"/>
    </row>
    <row r="235" spans="1:3" x14ac:dyDescent="0.25">
      <c r="A235" s="10" t="s">
        <v>525</v>
      </c>
      <c r="B235" s="10" t="s">
        <v>526</v>
      </c>
      <c r="C235" s="10"/>
    </row>
    <row r="236" spans="1:3" x14ac:dyDescent="0.25">
      <c r="A236" s="10" t="s">
        <v>527</v>
      </c>
      <c r="B236" s="10" t="s">
        <v>528</v>
      </c>
      <c r="C236" s="10"/>
    </row>
    <row r="237" spans="1:3" x14ac:dyDescent="0.25">
      <c r="A237" s="10" t="s">
        <v>529</v>
      </c>
      <c r="B237" s="10" t="s">
        <v>530</v>
      </c>
      <c r="C237" s="10"/>
    </row>
    <row r="238" spans="1:3" x14ac:dyDescent="0.25">
      <c r="A238" s="10" t="s">
        <v>531</v>
      </c>
      <c r="B238" s="10" t="s">
        <v>532</v>
      </c>
      <c r="C238" s="10"/>
    </row>
    <row r="239" spans="1:3" x14ac:dyDescent="0.25">
      <c r="A239" s="10" t="s">
        <v>533</v>
      </c>
      <c r="B239" s="10" t="s">
        <v>534</v>
      </c>
      <c r="C239" s="10"/>
    </row>
    <row r="240" spans="1:3" x14ac:dyDescent="0.25">
      <c r="A240" s="10" t="s">
        <v>535</v>
      </c>
      <c r="B240" s="10" t="s">
        <v>536</v>
      </c>
      <c r="C240" s="10"/>
    </row>
    <row r="241" spans="1:3" x14ac:dyDescent="0.25">
      <c r="A241" s="10" t="s">
        <v>537</v>
      </c>
      <c r="B241" s="10" t="s">
        <v>538</v>
      </c>
      <c r="C241" s="10"/>
    </row>
    <row r="242" spans="1:3" x14ac:dyDescent="0.25">
      <c r="A242" s="10" t="s">
        <v>539</v>
      </c>
      <c r="B242" s="10" t="s">
        <v>540</v>
      </c>
      <c r="C242" s="10"/>
    </row>
    <row r="243" spans="1:3" x14ac:dyDescent="0.25">
      <c r="A243" s="10" t="s">
        <v>541</v>
      </c>
      <c r="B243" s="10" t="s">
        <v>542</v>
      </c>
      <c r="C243" s="10"/>
    </row>
    <row r="244" spans="1:3" x14ac:dyDescent="0.25">
      <c r="A244" s="10" t="s">
        <v>543</v>
      </c>
      <c r="B244" s="10" t="s">
        <v>544</v>
      </c>
      <c r="C244" s="10"/>
    </row>
    <row r="245" spans="1:3" x14ac:dyDescent="0.25">
      <c r="A245" s="10" t="s">
        <v>545</v>
      </c>
      <c r="B245" s="10" t="s">
        <v>546</v>
      </c>
      <c r="C245" s="10"/>
    </row>
    <row r="246" spans="1:3" x14ac:dyDescent="0.25">
      <c r="A246" s="10" t="s">
        <v>547</v>
      </c>
      <c r="B246" s="10" t="s">
        <v>548</v>
      </c>
      <c r="C246" s="10"/>
    </row>
    <row r="247" spans="1:3" x14ac:dyDescent="0.25">
      <c r="A247" s="10" t="s">
        <v>549</v>
      </c>
      <c r="B247" s="10" t="s">
        <v>550</v>
      </c>
      <c r="C247" s="10"/>
    </row>
    <row r="248" spans="1:3" x14ac:dyDescent="0.25">
      <c r="A248" s="10" t="s">
        <v>551</v>
      </c>
      <c r="B248" s="10" t="s">
        <v>552</v>
      </c>
      <c r="C248" s="10"/>
    </row>
    <row r="249" spans="1:3" x14ac:dyDescent="0.25">
      <c r="A249" s="10" t="s">
        <v>553</v>
      </c>
      <c r="B249" s="10" t="s">
        <v>554</v>
      </c>
      <c r="C2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main sheet (sample generator)</vt:lpstr>
      <vt:lpstr>formating</vt:lpstr>
      <vt:lpstr>filtering</vt:lpstr>
      <vt:lpstr>name_list</vt:lpstr>
      <vt:lpstr>country_list</vt:lpstr>
      <vt:lpstr>country_list</vt:lpstr>
      <vt:lpstr>first_name</vt:lpstr>
      <vt:lpstr>last_name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AmirWG</dc:creator>
  <cp:lastModifiedBy>AmirWG</cp:lastModifiedBy>
  <dcterms:created xsi:type="dcterms:W3CDTF">2021-08-08T15:03:24Z</dcterms:created>
  <dcterms:modified xsi:type="dcterms:W3CDTF">2022-07-07T22:47:02Z</dcterms:modified>
</cp:coreProperties>
</file>