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75" yWindow="300" windowWidth="10260" windowHeight="7920" tabRatio="554" firstSheet="1" activeTab="1"/>
  </bookViews>
  <sheets>
    <sheet name="FICHA TÉCNICA INDICADOR" sheetId="1" state="hidden" r:id="rId1"/>
    <sheet name="Grafico de Metricas" sheetId="3" r:id="rId2"/>
    <sheet name="CONSOLIDADO INDICADORES GCAL" sheetId="5" state="hidden" r:id="rId3"/>
    <sheet name="FechasProgramadas" sheetId="6" r:id="rId4"/>
  </sheets>
  <externalReferences>
    <externalReference r:id="rId5"/>
    <externalReference r:id="rId6"/>
    <externalReference r:id="rId7"/>
  </externalReferences>
  <definedNames>
    <definedName name="_xlnm._FilterDatabase" localSheetId="2" hidden="1">'CONSOLIDADO INDICADORES GCAL'!$A$3:$D$5</definedName>
    <definedName name="A_1" localSheetId="1">[1]ZEST!$D$39</definedName>
    <definedName name="A_2" localSheetId="1">[1]ZEST!$D$47</definedName>
    <definedName name="_xlnm.Print_Area" localSheetId="2">'CONSOLIDADO INDICADORES GCAL'!$A$1:$N$26</definedName>
    <definedName name="_xlnm.Print_Area" localSheetId="0">'FICHA TÉCNICA INDICADOR'!$A$1:$X$36</definedName>
    <definedName name="_xlnm.Print_Area" localSheetId="1">'Grafico de Metricas'!$A$2:$V$45</definedName>
    <definedName name="C_1" localSheetId="1">[1]ZEST!$D$16</definedName>
    <definedName name="C_1">'[2]A1. TG - Inicial'!$D$12</definedName>
    <definedName name="C_2" localSheetId="1">[1]ZEST!$D$19</definedName>
    <definedName name="C_2">'[2]A1. TG - Inicial'!$D$16</definedName>
    <definedName name="C1.3" localSheetId="1">#REF!</definedName>
    <definedName name="C1.b_Ingresos_generados_por_la_venta_de_nuevos_Servicios">[3]C1.b!$D$3</definedName>
    <definedName name="_xlnm.Criteria" localSheetId="2">'CONSOLIDADO INDICADORES GCAL'!#REF!</definedName>
    <definedName name="I_1" localSheetId="1">[1]ZEST!$D$22</definedName>
    <definedName name="I_1">'[2]A1. TG - Inicial'!$D$20</definedName>
    <definedName name="I_2" localSheetId="1">[1]ZEST!$D$30</definedName>
    <definedName name="I_2">'[2]A1. TG - Inicial'!$D$22</definedName>
    <definedName name="I_3" localSheetId="1">[1]ZEST!$D$33</definedName>
    <definedName name="I_3">'[2]A1. TG - Inicial'!$D$25</definedName>
    <definedName name="I_4" localSheetId="1">[1]ZEST!$D$37</definedName>
    <definedName name="I1.2" localSheetId="1">#REF!</definedName>
    <definedName name="I1.3" localSheetId="1">#REF!</definedName>
    <definedName name="I1.4" localSheetId="1">#REF!</definedName>
    <definedName name="I1.5" localSheetId="1">#REF!</definedName>
    <definedName name="I1.a_Costos_de_atención_en_soporte_técnico_de_productos_en_garantía">[3]I1.a!$D$3</definedName>
    <definedName name="I1.b" localSheetId="1">#REF!</definedName>
    <definedName name="I1.c" localSheetId="1">#REF!</definedName>
    <definedName name="R_1" localSheetId="1">[1]ZEST!$D$8</definedName>
    <definedName name="R_1">'[2]A1. TG - Inicial'!$D$10</definedName>
    <definedName name="_xlnm.Print_Titles" localSheetId="2">'CONSOLIDADO INDICADORES GCAL'!$3:$4</definedName>
  </definedNames>
  <calcPr calcId="145621"/>
</workbook>
</file>

<file path=xl/calcChain.xml><?xml version="1.0" encoding="utf-8"?>
<calcChain xmlns="http://schemas.openxmlformats.org/spreadsheetml/2006/main">
  <c r="V19" i="3" l="1"/>
  <c r="J22" i="3" l="1"/>
  <c r="L20" i="3"/>
  <c r="M21" i="3"/>
  <c r="M22" i="3"/>
  <c r="M23" i="3"/>
  <c r="M20" i="3"/>
  <c r="L21" i="3"/>
  <c r="L22" i="3"/>
  <c r="L23" i="3"/>
  <c r="V20" i="3"/>
  <c r="U9" i="3" l="1"/>
  <c r="I21" i="3" l="1"/>
  <c r="I22" i="3"/>
  <c r="I23" i="3"/>
  <c r="I20" i="3"/>
  <c r="N13" i="3" l="1"/>
  <c r="N12" i="3"/>
  <c r="V21" i="3"/>
  <c r="J21" i="3"/>
  <c r="N11" i="3"/>
  <c r="J20" i="3" l="1"/>
  <c r="N10" i="3" s="1"/>
  <c r="U10" i="3"/>
  <c r="T14" i="3" s="1"/>
  <c r="U13" i="3"/>
  <c r="U12" i="3"/>
  <c r="U11" i="3"/>
</calcChain>
</file>

<file path=xl/sharedStrings.xml><?xml version="1.0" encoding="utf-8"?>
<sst xmlns="http://schemas.openxmlformats.org/spreadsheetml/2006/main" count="158" uniqueCount="130">
  <si>
    <t xml:space="preserve">FICHA TÉCNICA DEL INDICADOR                                                                     </t>
  </si>
  <si>
    <t>2. NOMBRE DEL PROCESO DE NIVEL SUPERIOR:</t>
  </si>
  <si>
    <t>Nombre</t>
  </si>
  <si>
    <t>Cargo</t>
  </si>
  <si>
    <t>Firma</t>
  </si>
  <si>
    <t>Fecha</t>
  </si>
  <si>
    <t>Elaborado por:</t>
  </si>
  <si>
    <t>Revisado por:</t>
  </si>
  <si>
    <t>Aprobado por:</t>
  </si>
  <si>
    <t>4. PROPIETARIO DEL PROCESO:</t>
  </si>
  <si>
    <t>5. OBJETIVO DEL PROCESO:</t>
  </si>
  <si>
    <t>6. OBJETIVO DE CALIDAD RELACIONADO:</t>
  </si>
  <si>
    <t>7. NOMBRE DEL INDICADOR:</t>
  </si>
  <si>
    <t>8. RESPONSABLE DEL INDICADOR:</t>
  </si>
  <si>
    <t>9. RESPONSABLE DE LA MEDICIÓN:</t>
  </si>
  <si>
    <t>11. OBJETIVO DEL INDICADOR</t>
  </si>
  <si>
    <t>12. UNIDAD DE MEDIDA</t>
  </si>
  <si>
    <t>15. TIPO DEL INDICADOR</t>
  </si>
  <si>
    <t>15.4. OTRO</t>
  </si>
  <si>
    <t>15.3. IMPACTO</t>
  </si>
  <si>
    <t>16. LÍNEA DE BASE</t>
  </si>
  <si>
    <t>17. META</t>
  </si>
  <si>
    <t>18. INFORMAR RESULTADOS A:</t>
  </si>
  <si>
    <t>19.3 REVISIÓN</t>
  </si>
  <si>
    <t>19.1 PERIODICIDAD</t>
  </si>
  <si>
    <t>20. FÓRMULA DE CÁLCULO</t>
  </si>
  <si>
    <t>21. DESCRIPCIÓN DE LAS VARIABLES REQUERIDAS PARA DESARROLLAR LA FÓRMULA</t>
  </si>
  <si>
    <t>24. USUARIOS</t>
  </si>
  <si>
    <t>25. OBSERVACIONES</t>
  </si>
  <si>
    <t>FECHA:</t>
  </si>
  <si>
    <t>VERSIÓN:</t>
  </si>
  <si>
    <t>=</t>
  </si>
  <si>
    <t>RECIBIDOS</t>
  </si>
  <si>
    <t>PORCENTAJE</t>
  </si>
  <si>
    <t xml:space="preserve">FICHA DE RESULTADO DEL INDICADOR                                                                     </t>
  </si>
  <si>
    <t xml:space="preserve">                       CONSOLIDADO DE LA EVALUACIÓN DE LOS INDICADORES DEL SGC: XXXX Trimestre del XXXX</t>
  </si>
  <si>
    <t>N°</t>
  </si>
  <si>
    <t>UNIDAD ORGÁNICA</t>
  </si>
  <si>
    <t>NOMBRE DEL INDICADOR</t>
  </si>
  <si>
    <t>META</t>
  </si>
  <si>
    <t>UNIDAD DE
 MEDIDA</t>
  </si>
  <si>
    <t>VALOR 
TRIMESTRAL</t>
  </si>
  <si>
    <t>OBSERVACIONES</t>
  </si>
  <si>
    <t>ACCIONES CORRECTIVAS /
ACCIONES PREVENTIVAS</t>
  </si>
  <si>
    <t>ACOTACIONES DEL INDICADOR</t>
  </si>
  <si>
    <t>DGPID</t>
  </si>
  <si>
    <t>NOMBRE</t>
  </si>
  <si>
    <t>CARGO</t>
  </si>
  <si>
    <t>FIRMA</t>
  </si>
  <si>
    <t>FECHA</t>
  </si>
  <si>
    <t>3. TIPO DE PROCESO:</t>
  </si>
  <si>
    <t>1. NOMBRE DEL PROCESO / NIVEL:</t>
  </si>
  <si>
    <t>10. DEFINICIÓN DEL INDICADOR</t>
  </si>
  <si>
    <t>FÓRMULA DE
 CÁLCULO</t>
  </si>
  <si>
    <t>NOMBRE DEL 
PROCESO / NIVEL</t>
  </si>
  <si>
    <t>Trim 1</t>
  </si>
  <si>
    <t>Trim 2</t>
  </si>
  <si>
    <t>Trim 3</t>
  </si>
  <si>
    <t>Trim 4</t>
  </si>
  <si>
    <t xml:space="preserve">F01(PR-SGC-08)00 </t>
  </si>
  <si>
    <t>F02(PR-SGC-08)00</t>
  </si>
  <si>
    <t>“Cualquier impresión no es válida para el SGC”</t>
  </si>
  <si>
    <t>10 . FÓRMULA DE CÁLCULO:</t>
  </si>
  <si>
    <t>11. TIPO DE INDICADOR</t>
  </si>
  <si>
    <t>13. FUENTE/PROCESAMIENTO</t>
  </si>
  <si>
    <t>14. PERIODICIDAD</t>
  </si>
  <si>
    <t>15. OPORTUNIDAD DE MEDICIÓN</t>
  </si>
  <si>
    <t>15. OBSERVACIONES</t>
  </si>
  <si>
    <t>16. ACCIONES CORRECTIVAS/PREVENTIVAS</t>
  </si>
  <si>
    <t>FECHA CONTROL</t>
  </si>
  <si>
    <t>REAL:</t>
  </si>
  <si>
    <t>META:</t>
  </si>
  <si>
    <t>VERDE:</t>
  </si>
  <si>
    <t>ROJO:</t>
  </si>
  <si>
    <t>FECHA CONTROL PREVIA</t>
  </si>
  <si>
    <t>SERIE PRINCIPAL</t>
  </si>
  <si>
    <t>VERDE</t>
  </si>
  <si>
    <t>ROJO</t>
  </si>
  <si>
    <t>RESUELTAS</t>
  </si>
  <si>
    <t>17. RESPONSABLE</t>
  </si>
  <si>
    <t>18. FECHA</t>
  </si>
  <si>
    <t>19. AVANCE (%)</t>
  </si>
  <si>
    <t>Resultados:</t>
  </si>
  <si>
    <t>14. TENDENCIA
ESPERADA</t>
  </si>
  <si>
    <t>19. MEDICIÓN</t>
  </si>
  <si>
    <t>22. ACTIVIDADES DE MEDICIÓN</t>
  </si>
  <si>
    <t>23. TIPO DE GRÁFICO</t>
  </si>
  <si>
    <t>REGISTRADO POR</t>
  </si>
  <si>
    <t>Gráfico:</t>
  </si>
  <si>
    <t>13. FUENTE DE DATOS</t>
  </si>
  <si>
    <t>15.2. EFICIENCIA U OPERACIÓN</t>
  </si>
  <si>
    <t>26. ACCIONES CORRECTIVAS / PREVENTIVAS</t>
  </si>
  <si>
    <t>15.1. EFICACIA O RESULTADO</t>
  </si>
  <si>
    <t>19.2 OPORTUNIDAD</t>
  </si>
  <si>
    <t>2do Trabajo</t>
  </si>
  <si>
    <t>3er trabajo</t>
  </si>
  <si>
    <t>4to trabajo</t>
  </si>
  <si>
    <t>5to trabajo</t>
  </si>
  <si>
    <t>6to trabajo</t>
  </si>
  <si>
    <t>7mo trabajo</t>
  </si>
  <si>
    <t>8vo trabajo</t>
  </si>
  <si>
    <t>TRABAJO</t>
  </si>
  <si>
    <t>FECHA DE EXPOSICION</t>
  </si>
  <si>
    <t>martes, 26 de marzo de 2013</t>
  </si>
  <si>
    <t>jueves, 04 de abril de 2013</t>
  </si>
  <si>
    <t>jueves 18 de abril de 2013</t>
  </si>
  <si>
    <t>martes, 30 de abril de 2013</t>
  </si>
  <si>
    <t>jueves 09 de mayo de 2013</t>
  </si>
  <si>
    <t>jueves 23 de mayo de 2013</t>
  </si>
  <si>
    <t>juves, 06 junio de 2013</t>
  </si>
  <si>
    <t>OBSERVACION</t>
  </si>
  <si>
    <t xml:space="preserve">Presentacion de trabajo </t>
  </si>
  <si>
    <t xml:space="preserve">Curso: Proyecto de Desarrollo de Software I </t>
  </si>
  <si>
    <t>Fecha: jueves, 21/03/2013</t>
  </si>
  <si>
    <t>Profesor:</t>
  </si>
  <si>
    <t>Lic./MBA Manuel E. Saenz Tarazoona</t>
  </si>
  <si>
    <t>Las exposiciones que estan programadas los jueves pueden ser realizadas los martes de la misma semana.</t>
  </si>
  <si>
    <t>GESTION DE PROYECTOS</t>
  </si>
  <si>
    <t>NUMERO DE NO CONFORMIDAD</t>
  </si>
  <si>
    <t>GESTION DE LA CALIDAD DE PROCESOS Y PRODUCTOS</t>
  </si>
  <si>
    <t>Se centra en la conformidad y el cumplimiento de las descripciones de los procesos definidos anteriormente.</t>
  </si>
  <si>
    <t>MICHEL AGUILAR</t>
  </si>
  <si>
    <t>AMARILLO</t>
  </si>
  <si>
    <t>Michel Aguilar</t>
  </si>
  <si>
    <t>MA</t>
  </si>
  <si>
    <t>Gino Guzman</t>
  </si>
  <si>
    <t>Amira Lanao</t>
  </si>
  <si>
    <t>Donde Z es el número de entregables revisados.</t>
  </si>
  <si>
    <t>N = (Número_de_No_Conformidades_encontradas/Z) x 100</t>
  </si>
  <si>
    <t>PROGRESOS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</si>
</sst>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.0_);_(* \(#,##0.0\);_(* &quot;-&quot;??_);_(@_)"/>
    <numFmt numFmtId="167" formatCode="_ [$€]* #,##0.00_ ;_ [$€]* \-#,##0.00_ ;_ [$€]* &quot;-&quot;??_ ;_ @_ "/>
    <numFmt numFmtId="168" formatCode="_([$€-2]\ * #,##0.00_);_([$€-2]\ * \(#,##0.00\);_([$€-2]\ * &quot;-&quot;??_)"/>
    <numFmt numFmtId="169" formatCode="0.0%"/>
    <numFmt numFmtId="170" formatCode="mmmm"/>
  </numFmts>
  <fonts count="42">
    <font>
      <sz val="10"/>
      <name val="Arial"/>
    </font>
    <font>
      <sz val="8"/>
      <name val="Arial"/>
      <family val="2"/>
    </font>
    <font>
      <b/>
      <sz val="9.3000000000000007"/>
      <name val="Arial"/>
      <family val="2"/>
    </font>
    <font>
      <sz val="9.3000000000000007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.5"/>
      <name val="Arial"/>
      <family val="2"/>
    </font>
    <font>
      <sz val="10"/>
      <name val="Arial"/>
    </font>
    <font>
      <sz val="14"/>
      <name val="Arial"/>
      <family val="2"/>
    </font>
    <font>
      <b/>
      <sz val="18"/>
      <color indexed="12"/>
      <name val="Arial"/>
      <family val="2"/>
    </font>
    <font>
      <b/>
      <sz val="16"/>
      <color indexed="12"/>
      <name val="Arial"/>
      <family val="2"/>
    </font>
    <font>
      <sz val="16"/>
      <name val="Arial"/>
      <family val="2"/>
    </font>
    <font>
      <b/>
      <sz val="14"/>
      <color indexed="12"/>
      <name val="Arial"/>
      <family val="2"/>
    </font>
    <font>
      <sz val="10"/>
      <name val="TheSansCorrespondence"/>
    </font>
    <font>
      <sz val="14"/>
      <color indexed="55"/>
      <name val="Webdings"/>
      <family val="1"/>
      <charset val="2"/>
    </font>
    <font>
      <b/>
      <sz val="10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53"/>
      <name val="Calibri"/>
      <family val="2"/>
    </font>
    <font>
      <b/>
      <sz val="9.5"/>
      <name val="Arial"/>
      <family val="2"/>
    </font>
    <font>
      <b/>
      <sz val="9"/>
      <name val="Arial"/>
      <family val="2"/>
    </font>
    <font>
      <u/>
      <sz val="9.5"/>
      <name val="Arial"/>
      <family val="2"/>
    </font>
    <font>
      <b/>
      <sz val="15"/>
      <name val="Arial"/>
      <family val="2"/>
    </font>
    <font>
      <b/>
      <sz val="9"/>
      <color indexed="17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0">
    <xf numFmtId="0" fontId="0" fillId="0" borderId="0"/>
    <xf numFmtId="0" fontId="10" fillId="0" borderId="0"/>
    <xf numFmtId="0" fontId="16" fillId="0" borderId="0"/>
    <xf numFmtId="165" fontId="10" fillId="0" borderId="0" applyFont="0" applyFill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7" borderId="0" applyNumberFormat="0" applyBorder="0" applyAlignment="0" applyProtection="0"/>
    <xf numFmtId="0" fontId="23" fillId="14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0" borderId="0" applyNumberFormat="0" applyBorder="0" applyAlignment="0" applyProtection="0"/>
    <xf numFmtId="0" fontId="23" fillId="14" borderId="0" applyNumberFormat="0" applyBorder="0" applyAlignment="0" applyProtection="0"/>
    <xf numFmtId="0" fontId="23" fillId="7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6" borderId="13" applyNumberFormat="0" applyAlignment="0" applyProtection="0"/>
    <xf numFmtId="0" fontId="26" fillId="20" borderId="14" applyNumberFormat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1" borderId="0" applyNumberFormat="0" applyBorder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13" applyNumberFormat="0" applyAlignment="0" applyProtection="0"/>
    <xf numFmtId="0" fontId="33" fillId="0" borderId="18" applyNumberFormat="0" applyFill="0" applyAlignment="0" applyProtection="0"/>
    <xf numFmtId="0" fontId="10" fillId="0" borderId="0"/>
    <xf numFmtId="0" fontId="7" fillId="0" borderId="0"/>
    <xf numFmtId="0" fontId="16" fillId="8" borderId="19" applyNumberFormat="0" applyFont="0" applyAlignment="0" applyProtection="0"/>
    <xf numFmtId="0" fontId="34" fillId="6" borderId="20" applyNumberFormat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7" fillId="3" borderId="0" xfId="1" applyFont="1" applyFill="1"/>
    <xf numFmtId="0" fontId="7" fillId="3" borderId="0" xfId="1" applyFont="1" applyFill="1" applyAlignment="1">
      <alignment horizontal="left"/>
    </xf>
    <xf numFmtId="0" fontId="7" fillId="3" borderId="0" xfId="1" applyFont="1" applyFill="1" applyAlignment="1">
      <alignment horizontal="center"/>
    </xf>
    <xf numFmtId="0" fontId="7" fillId="0" borderId="0" xfId="1" applyFont="1"/>
    <xf numFmtId="0" fontId="11" fillId="3" borderId="0" xfId="1" applyFont="1" applyFill="1" applyAlignment="1">
      <alignment horizontal="left" vertical="center" wrapText="1"/>
    </xf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Alignment="1">
      <alignment horizontal="left" vertical="center" wrapText="1"/>
    </xf>
    <xf numFmtId="0" fontId="13" fillId="3" borderId="0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 vertical="center" wrapText="1"/>
    </xf>
    <xf numFmtId="0" fontId="11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0" fontId="7" fillId="3" borderId="0" xfId="2" applyFont="1" applyFill="1" applyAlignment="1">
      <alignment horizontal="left" vertical="center" wrapText="1"/>
    </xf>
    <xf numFmtId="164" fontId="1" fillId="3" borderId="1" xfId="1" applyNumberFormat="1" applyFont="1" applyFill="1" applyBorder="1" applyAlignment="1">
      <alignment horizontal="center" vertical="center" wrapText="1"/>
    </xf>
    <xf numFmtId="0" fontId="7" fillId="3" borderId="0" xfId="2" applyFont="1" applyFill="1" applyAlignment="1">
      <alignment horizontal="center" vertical="center" wrapText="1"/>
    </xf>
    <xf numFmtId="0" fontId="7" fillId="3" borderId="0" xfId="1" applyFont="1" applyFill="1" applyAlignment="1">
      <alignment horizontal="left" vertical="center" wrapText="1"/>
    </xf>
    <xf numFmtId="0" fontId="18" fillId="3" borderId="0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2" fontId="7" fillId="3" borderId="0" xfId="1" applyNumberFormat="1" applyFont="1" applyFill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7" fillId="3" borderId="0" xfId="1" applyFont="1" applyFill="1" applyAlignment="1" applyProtection="1">
      <alignment horizontal="center"/>
      <protection locked="0"/>
    </xf>
    <xf numFmtId="0" fontId="17" fillId="3" borderId="1" xfId="2" applyFont="1" applyFill="1" applyBorder="1" applyAlignment="1">
      <alignment horizontal="center" vertical="center"/>
    </xf>
    <xf numFmtId="0" fontId="15" fillId="3" borderId="0" xfId="1" applyFont="1" applyFill="1" applyBorder="1" applyAlignment="1">
      <alignment vertical="center"/>
    </xf>
    <xf numFmtId="0" fontId="15" fillId="3" borderId="0" xfId="1" applyFont="1" applyFill="1" applyBorder="1" applyAlignment="1">
      <alignment vertical="center" wrapText="1"/>
    </xf>
    <xf numFmtId="0" fontId="19" fillId="4" borderId="0" xfId="1" applyFont="1" applyFill="1" applyBorder="1" applyAlignment="1">
      <alignment horizontal="center" vertical="center" wrapText="1"/>
    </xf>
    <xf numFmtId="0" fontId="19" fillId="4" borderId="0" xfId="1" applyFont="1" applyFill="1" applyBorder="1" applyAlignment="1">
      <alignment horizontal="left" vertical="center" wrapText="1"/>
    </xf>
    <xf numFmtId="0" fontId="19" fillId="3" borderId="0" xfId="1" applyFont="1" applyFill="1" applyBorder="1" applyAlignment="1">
      <alignment horizontal="center" vertical="center" wrapText="1"/>
    </xf>
    <xf numFmtId="0" fontId="7" fillId="4" borderId="0" xfId="1" applyFont="1" applyFill="1" applyAlignment="1">
      <alignment horizontal="left" vertical="center" wrapText="1"/>
    </xf>
    <xf numFmtId="0" fontId="7" fillId="3" borderId="0" xfId="1" applyFont="1" applyFill="1" applyBorder="1" applyAlignment="1">
      <alignment horizontal="left" vertical="center" wrapText="1"/>
    </xf>
    <xf numFmtId="0" fontId="19" fillId="3" borderId="0" xfId="1" applyFont="1" applyFill="1" applyBorder="1" applyAlignment="1"/>
    <xf numFmtId="165" fontId="21" fillId="5" borderId="1" xfId="3" applyFont="1" applyFill="1" applyBorder="1" applyAlignment="1">
      <alignment horizontal="center"/>
    </xf>
    <xf numFmtId="166" fontId="7" fillId="5" borderId="1" xfId="3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7" fillId="3" borderId="3" xfId="1" applyNumberFormat="1" applyFont="1" applyFill="1" applyBorder="1" applyAlignment="1">
      <alignment horizontal="center" vertical="center"/>
    </xf>
    <xf numFmtId="165" fontId="21" fillId="3" borderId="1" xfId="3" applyFont="1" applyFill="1" applyBorder="1" applyAlignment="1">
      <alignment horizontal="center"/>
    </xf>
    <xf numFmtId="166" fontId="7" fillId="0" borderId="1" xfId="3" applyNumberFormat="1" applyFont="1" applyFill="1" applyBorder="1" applyAlignment="1">
      <alignment horizontal="center"/>
    </xf>
    <xf numFmtId="4" fontId="7" fillId="3" borderId="0" xfId="1" applyNumberFormat="1" applyFont="1" applyFill="1" applyBorder="1" applyAlignment="1"/>
    <xf numFmtId="0" fontId="7" fillId="0" borderId="0" xfId="1" applyFont="1" applyAlignment="1">
      <alignment horizontal="left"/>
    </xf>
    <xf numFmtId="0" fontId="3" fillId="0" borderId="2" xfId="0" applyFont="1" applyFill="1" applyBorder="1" applyAlignment="1">
      <alignment vertical="center" wrapText="1"/>
    </xf>
    <xf numFmtId="0" fontId="20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43" applyBorder="1"/>
    <xf numFmtId="0" fontId="38" fillId="23" borderId="1" xfId="43" applyFont="1" applyFill="1" applyBorder="1" applyAlignment="1">
      <alignment horizontal="center" vertical="center" wrapText="1"/>
    </xf>
    <xf numFmtId="0" fontId="7" fillId="0" borderId="24" xfId="43" applyFont="1" applyBorder="1" applyAlignment="1">
      <alignment horizontal="center" vertical="center"/>
    </xf>
    <xf numFmtId="0" fontId="4" fillId="0" borderId="1" xfId="43" applyFont="1" applyBorder="1" applyAlignment="1">
      <alignment horizontal="center" vertical="center"/>
    </xf>
    <xf numFmtId="0" fontId="38" fillId="0" borderId="1" xfId="43" applyFont="1" applyFill="1" applyBorder="1" applyAlignment="1">
      <alignment horizontal="center" vertical="center" wrapText="1"/>
    </xf>
    <xf numFmtId="0" fontId="4" fillId="0" borderId="1" xfId="43" applyFont="1" applyBorder="1" applyAlignment="1">
      <alignment horizontal="center" vertical="center" wrapText="1"/>
    </xf>
    <xf numFmtId="9" fontId="4" fillId="0" borderId="1" xfId="43" applyNumberFormat="1" applyFont="1" applyBorder="1" applyAlignment="1">
      <alignment horizontal="center" vertical="center" wrapText="1"/>
    </xf>
    <xf numFmtId="169" fontId="38" fillId="0" borderId="1" xfId="43" applyNumberFormat="1" applyFont="1" applyBorder="1" applyAlignment="1">
      <alignment vertical="center" wrapText="1"/>
    </xf>
    <xf numFmtId="169" fontId="41" fillId="0" borderId="1" xfId="43" applyNumberFormat="1" applyFont="1" applyBorder="1" applyAlignment="1">
      <alignment vertical="center" wrapText="1"/>
    </xf>
    <xf numFmtId="0" fontId="4" fillId="0" borderId="1" xfId="43" applyFont="1" applyBorder="1" applyAlignment="1">
      <alignment horizontal="left" vertical="center" wrapText="1"/>
    </xf>
    <xf numFmtId="0" fontId="4" fillId="0" borderId="25" xfId="43" applyFont="1" applyFill="1" applyBorder="1" applyAlignment="1">
      <alignment horizontal="center" vertical="center" wrapText="1"/>
    </xf>
    <xf numFmtId="169" fontId="38" fillId="0" borderId="1" xfId="43" applyNumberFormat="1" applyFont="1" applyBorder="1" applyAlignment="1">
      <alignment horizontal="center" vertical="center" wrapText="1"/>
    </xf>
    <xf numFmtId="169" fontId="41" fillId="0" borderId="1" xfId="43" applyNumberFormat="1" applyFont="1" applyBorder="1" applyAlignment="1">
      <alignment horizontal="center" vertical="center" wrapText="1"/>
    </xf>
    <xf numFmtId="0" fontId="7" fillId="0" borderId="26" xfId="43" applyFont="1" applyBorder="1" applyAlignment="1">
      <alignment horizontal="center" vertical="center"/>
    </xf>
    <xf numFmtId="0" fontId="4" fillId="0" borderId="27" xfId="43" applyFont="1" applyBorder="1" applyAlignment="1">
      <alignment horizontal="center" vertical="center"/>
    </xf>
    <xf numFmtId="0" fontId="38" fillId="0" borderId="27" xfId="43" applyFont="1" applyFill="1" applyBorder="1" applyAlignment="1">
      <alignment horizontal="center" vertical="center" wrapText="1"/>
    </xf>
    <xf numFmtId="0" fontId="4" fillId="0" borderId="27" xfId="43" applyFont="1" applyBorder="1" applyAlignment="1">
      <alignment horizontal="center" vertical="center" wrapText="1"/>
    </xf>
    <xf numFmtId="9" fontId="4" fillId="0" borderId="27" xfId="43" applyNumberFormat="1" applyFont="1" applyBorder="1" applyAlignment="1">
      <alignment horizontal="center" vertical="center" wrapText="1"/>
    </xf>
    <xf numFmtId="169" fontId="38" fillId="0" borderId="27" xfId="43" applyNumberFormat="1" applyFont="1" applyBorder="1" applyAlignment="1">
      <alignment horizontal="center" vertical="center" wrapText="1"/>
    </xf>
    <xf numFmtId="169" fontId="41" fillId="0" borderId="27" xfId="43" applyNumberFormat="1" applyFont="1" applyBorder="1" applyAlignment="1">
      <alignment horizontal="center" vertical="center" wrapText="1"/>
    </xf>
    <xf numFmtId="0" fontId="4" fillId="0" borderId="27" xfId="43" applyFont="1" applyBorder="1" applyAlignment="1">
      <alignment horizontal="left" vertical="center" wrapText="1"/>
    </xf>
    <xf numFmtId="0" fontId="4" fillId="0" borderId="28" xfId="43" applyFont="1" applyFill="1" applyBorder="1" applyAlignment="1">
      <alignment horizontal="center" vertical="center" wrapText="1"/>
    </xf>
    <xf numFmtId="0" fontId="7" fillId="0" borderId="0" xfId="43" applyBorder="1" applyAlignment="1">
      <alignment horizontal="center" vertical="center"/>
    </xf>
    <xf numFmtId="0" fontId="15" fillId="0" borderId="0" xfId="43" applyFont="1" applyBorder="1" applyAlignment="1">
      <alignment horizontal="center" vertical="center"/>
    </xf>
    <xf numFmtId="0" fontId="7" fillId="0" borderId="0" xfId="43" applyFont="1" applyFill="1" applyBorder="1" applyAlignment="1">
      <alignment horizontal="center" vertical="center"/>
    </xf>
    <xf numFmtId="2" fontId="7" fillId="0" borderId="0" xfId="43" applyNumberFormat="1" applyBorder="1"/>
    <xf numFmtId="169" fontId="7" fillId="0" borderId="0" xfId="43" applyNumberFormat="1" applyBorder="1"/>
    <xf numFmtId="0" fontId="1" fillId="0" borderId="0" xfId="43" applyFont="1" applyBorder="1" applyAlignment="1">
      <alignment vertical="center" wrapText="1"/>
    </xf>
    <xf numFmtId="0" fontId="8" fillId="0" borderId="1" xfId="43" applyFont="1" applyBorder="1" applyAlignment="1">
      <alignment horizontal="center" vertical="center" wrapText="1"/>
    </xf>
    <xf numFmtId="0" fontId="8" fillId="0" borderId="1" xfId="43" applyFont="1" applyBorder="1" applyAlignment="1">
      <alignment vertical="center" wrapText="1"/>
    </xf>
    <xf numFmtId="0" fontId="1" fillId="0" borderId="1" xfId="43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5" xfId="1" applyFont="1" applyFill="1" applyBorder="1" applyAlignment="1">
      <alignment wrapText="1"/>
    </xf>
    <xf numFmtId="0" fontId="9" fillId="0" borderId="4" xfId="1" applyFont="1" applyBorder="1" applyAlignment="1">
      <alignment vertical="center" wrapText="1"/>
    </xf>
    <xf numFmtId="0" fontId="9" fillId="0" borderId="1" xfId="1" applyFont="1" applyFill="1" applyBorder="1" applyAlignment="1">
      <alignment horizontal="left" vertical="center" wrapText="1"/>
    </xf>
    <xf numFmtId="164" fontId="1" fillId="0" borderId="0" xfId="1" applyNumberFormat="1" applyFont="1" applyFill="1" applyBorder="1" applyAlignment="1">
      <alignment horizontal="center" vertical="center" wrapText="1"/>
    </xf>
    <xf numFmtId="0" fontId="8" fillId="22" borderId="4" xfId="1" applyFont="1" applyFill="1" applyBorder="1" applyAlignment="1">
      <alignment horizontal="center" vertical="center" wrapText="1"/>
    </xf>
    <xf numFmtId="0" fontId="8" fillId="22" borderId="3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7" fontId="1" fillId="3" borderId="1" xfId="1" applyNumberFormat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horizontal="center"/>
    </xf>
    <xf numFmtId="0" fontId="7" fillId="3" borderId="0" xfId="1" applyFont="1" applyFill="1" applyBorder="1"/>
    <xf numFmtId="0" fontId="7" fillId="0" borderId="0" xfId="0" applyFont="1" applyBorder="1" applyAlignment="1">
      <alignment vertical="center" wrapText="1"/>
    </xf>
    <xf numFmtId="0" fontId="37" fillId="22" borderId="1" xfId="1" applyFont="1" applyFill="1" applyBorder="1" applyAlignment="1">
      <alignment horizontal="center" vertical="center"/>
    </xf>
    <xf numFmtId="0" fontId="19" fillId="22" borderId="6" xfId="1" applyFont="1" applyFill="1" applyBorder="1" applyAlignment="1">
      <alignment horizontal="center" vertical="center" wrapText="1"/>
    </xf>
    <xf numFmtId="0" fontId="7" fillId="0" borderId="0" xfId="1" applyFont="1" applyBorder="1"/>
    <xf numFmtId="17" fontId="1" fillId="3" borderId="7" xfId="1" applyNumberFormat="1" applyFont="1" applyFill="1" applyBorder="1" applyAlignment="1">
      <alignment horizontal="center" vertical="center" wrapText="1"/>
    </xf>
    <xf numFmtId="0" fontId="8" fillId="22" borderId="10" xfId="1" applyFont="1" applyFill="1" applyBorder="1" applyAlignment="1">
      <alignment horizontal="center" vertical="center" wrapText="1"/>
    </xf>
    <xf numFmtId="165" fontId="21" fillId="3" borderId="1" xfId="3" applyFont="1" applyFill="1" applyBorder="1" applyAlignment="1">
      <alignment horizontal="center" vertical="center"/>
    </xf>
    <xf numFmtId="166" fontId="7" fillId="0" borderId="1" xfId="3" applyNumberFormat="1" applyFont="1" applyFill="1" applyBorder="1" applyAlignment="1">
      <alignment horizontal="center" vertical="center"/>
    </xf>
    <xf numFmtId="0" fontId="7" fillId="0" borderId="0" xfId="0" applyFont="1"/>
    <xf numFmtId="0" fontId="19" fillId="0" borderId="29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/>
    <xf numFmtId="0" fontId="7" fillId="0" borderId="29" xfId="0" applyFont="1" applyBorder="1"/>
    <xf numFmtId="0" fontId="0" fillId="0" borderId="0" xfId="0" applyFont="1" applyFill="1" applyBorder="1" applyAlignment="1">
      <alignment vertical="center"/>
    </xf>
    <xf numFmtId="170" fontId="19" fillId="22" borderId="1" xfId="1" applyNumberFormat="1" applyFont="1" applyFill="1" applyBorder="1" applyAlignment="1">
      <alignment vertical="center"/>
    </xf>
    <xf numFmtId="170" fontId="7" fillId="3" borderId="1" xfId="1" applyNumberFormat="1" applyFont="1" applyFill="1" applyBorder="1" applyAlignment="1">
      <alignment horizontal="center"/>
    </xf>
    <xf numFmtId="164" fontId="7" fillId="24" borderId="1" xfId="1" applyNumberFormat="1" applyFont="1" applyFill="1" applyBorder="1" applyAlignment="1">
      <alignment vertical="center"/>
    </xf>
    <xf numFmtId="0" fontId="19" fillId="24" borderId="1" xfId="1" applyFont="1" applyFill="1" applyBorder="1" applyAlignment="1">
      <alignment horizontal="center" vertical="center" wrapText="1"/>
    </xf>
    <xf numFmtId="170" fontId="7" fillId="5" borderId="1" xfId="1" applyNumberFormat="1" applyFont="1" applyFill="1" applyBorder="1" applyAlignment="1">
      <alignment horizontal="center"/>
    </xf>
    <xf numFmtId="170" fontId="7" fillId="3" borderId="1" xfId="1" applyNumberFormat="1" applyFont="1" applyFill="1" applyBorder="1" applyAlignment="1">
      <alignment horizontal="center" vertical="center"/>
    </xf>
    <xf numFmtId="0" fontId="37" fillId="23" borderId="1" xfId="1" applyFont="1" applyFill="1" applyBorder="1" applyAlignment="1">
      <alignment horizontal="center" vertical="center" wrapText="1"/>
    </xf>
    <xf numFmtId="43" fontId="1" fillId="3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23" borderId="4" xfId="0" applyFont="1" applyFill="1" applyBorder="1" applyAlignment="1">
      <alignment horizontal="center" vertical="center" wrapText="1"/>
    </xf>
    <xf numFmtId="0" fontId="8" fillId="23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8" fillId="23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7" fillId="22" borderId="4" xfId="1" applyFont="1" applyFill="1" applyBorder="1" applyAlignment="1">
      <alignment horizontal="center" vertical="center"/>
    </xf>
    <xf numFmtId="0" fontId="37" fillId="22" borderId="3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9" fillId="0" borderId="3" xfId="1" applyFont="1" applyFill="1" applyBorder="1" applyAlignment="1">
      <alignment horizontal="left" vertical="center" wrapText="1"/>
    </xf>
    <xf numFmtId="170" fontId="19" fillId="22" borderId="1" xfId="1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7" fillId="22" borderId="4" xfId="0" applyFont="1" applyFill="1" applyBorder="1" applyAlignment="1">
      <alignment horizontal="center" vertical="center" wrapText="1"/>
    </xf>
    <xf numFmtId="0" fontId="37" fillId="22" borderId="2" xfId="0" applyFont="1" applyFill="1" applyBorder="1" applyAlignment="1">
      <alignment horizontal="center" vertical="center" wrapText="1"/>
    </xf>
    <xf numFmtId="0" fontId="37" fillId="22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3" borderId="4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17" fontId="7" fillId="3" borderId="4" xfId="1" applyNumberFormat="1" applyFont="1" applyFill="1" applyBorder="1" applyAlignment="1">
      <alignment horizontal="center" vertical="top"/>
    </xf>
    <xf numFmtId="17" fontId="7" fillId="3" borderId="2" xfId="1" applyNumberFormat="1" applyFont="1" applyFill="1" applyBorder="1" applyAlignment="1">
      <alignment horizontal="center" vertical="top"/>
    </xf>
    <xf numFmtId="17" fontId="7" fillId="3" borderId="3" xfId="1" applyNumberFormat="1" applyFont="1" applyFill="1" applyBorder="1" applyAlignment="1">
      <alignment horizontal="center" vertical="top"/>
    </xf>
    <xf numFmtId="0" fontId="37" fillId="22" borderId="4" xfId="1" applyFont="1" applyFill="1" applyBorder="1" applyAlignment="1">
      <alignment horizontal="center" vertical="center" wrapText="1"/>
    </xf>
    <xf numFmtId="0" fontId="37" fillId="22" borderId="2" xfId="1" applyFont="1" applyFill="1" applyBorder="1" applyAlignment="1">
      <alignment horizontal="center" vertical="center" wrapText="1"/>
    </xf>
    <xf numFmtId="0" fontId="37" fillId="22" borderId="3" xfId="1" applyFont="1" applyFill="1" applyBorder="1" applyAlignment="1">
      <alignment horizontal="center" vertical="center" wrapText="1"/>
    </xf>
    <xf numFmtId="0" fontId="37" fillId="22" borderId="1" xfId="1" applyFont="1" applyFill="1" applyBorder="1" applyAlignment="1">
      <alignment horizontal="center" vertical="center" wrapText="1"/>
    </xf>
    <xf numFmtId="166" fontId="7" fillId="5" borderId="4" xfId="3" applyNumberFormat="1" applyFont="1" applyFill="1" applyBorder="1" applyAlignment="1">
      <alignment horizontal="center"/>
    </xf>
    <xf numFmtId="166" fontId="7" fillId="5" borderId="3" xfId="3" applyNumberFormat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37" fillId="22" borderId="1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left" vertical="center" wrapText="1"/>
    </xf>
    <xf numFmtId="49" fontId="7" fillId="0" borderId="4" xfId="1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8" fillId="22" borderId="7" xfId="1" applyFont="1" applyFill="1" applyBorder="1" applyAlignment="1">
      <alignment horizontal="center" vertical="center" wrapText="1"/>
    </xf>
    <xf numFmtId="0" fontId="37" fillId="0" borderId="4" xfId="1" applyFont="1" applyFill="1" applyBorder="1" applyAlignment="1">
      <alignment horizontal="center" vertical="center"/>
    </xf>
    <xf numFmtId="0" fontId="37" fillId="0" borderId="2" xfId="1" applyFont="1" applyFill="1" applyBorder="1" applyAlignment="1">
      <alignment horizontal="center" vertical="center"/>
    </xf>
    <xf numFmtId="0" fontId="37" fillId="0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 wrapText="1"/>
    </xf>
    <xf numFmtId="0" fontId="37" fillId="22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37" fillId="0" borderId="0" xfId="1" applyFont="1" applyFill="1" applyBorder="1" applyAlignment="1">
      <alignment horizontal="center" vertical="center" wrapText="1"/>
    </xf>
    <xf numFmtId="0" fontId="39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37" fillId="2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center" wrapText="1"/>
    </xf>
    <xf numFmtId="0" fontId="8" fillId="0" borderId="4" xfId="43" applyFont="1" applyBorder="1" applyAlignment="1">
      <alignment horizontal="center" vertical="center" wrapText="1"/>
    </xf>
    <xf numFmtId="0" fontId="8" fillId="0" borderId="2" xfId="43" applyFont="1" applyBorder="1" applyAlignment="1">
      <alignment horizontal="center" vertical="center" wrapText="1"/>
    </xf>
    <xf numFmtId="0" fontId="8" fillId="0" borderId="3" xfId="43" applyFont="1" applyBorder="1" applyAlignment="1">
      <alignment horizontal="center" vertical="center" wrapText="1"/>
    </xf>
    <xf numFmtId="0" fontId="1" fillId="0" borderId="1" xfId="43" applyFont="1" applyBorder="1" applyAlignment="1">
      <alignment horizontal="center" vertical="center" wrapText="1"/>
    </xf>
    <xf numFmtId="0" fontId="1" fillId="0" borderId="4" xfId="43" applyFont="1" applyBorder="1" applyAlignment="1">
      <alignment horizontal="center" vertical="center" wrapText="1"/>
    </xf>
    <xf numFmtId="0" fontId="1" fillId="0" borderId="2" xfId="43" applyFont="1" applyBorder="1" applyAlignment="1">
      <alignment horizontal="center" vertical="center" wrapText="1"/>
    </xf>
    <xf numFmtId="0" fontId="1" fillId="0" borderId="3" xfId="43" applyFont="1" applyBorder="1" applyAlignment="1">
      <alignment horizontal="center" vertical="center" wrapText="1"/>
    </xf>
    <xf numFmtId="0" fontId="19" fillId="0" borderId="0" xfId="43" applyFont="1" applyBorder="1" applyAlignment="1">
      <alignment horizontal="center"/>
    </xf>
    <xf numFmtId="1" fontId="40" fillId="0" borderId="8" xfId="43" applyNumberFormat="1" applyFont="1" applyBorder="1" applyAlignment="1">
      <alignment horizontal="center" vertical="center" wrapText="1"/>
    </xf>
    <xf numFmtId="1" fontId="40" fillId="0" borderId="5" xfId="43" applyNumberFormat="1" applyFont="1" applyBorder="1" applyAlignment="1">
      <alignment horizontal="center" vertical="center" wrapText="1"/>
    </xf>
    <xf numFmtId="1" fontId="40" fillId="0" borderId="9" xfId="43" applyNumberFormat="1" applyFont="1" applyBorder="1" applyAlignment="1">
      <alignment horizontal="center" vertical="center" wrapText="1"/>
    </xf>
    <xf numFmtId="1" fontId="40" fillId="0" borderId="10" xfId="43" applyNumberFormat="1" applyFont="1" applyBorder="1" applyAlignment="1">
      <alignment horizontal="center" vertical="center" wrapText="1"/>
    </xf>
    <xf numFmtId="1" fontId="40" fillId="0" borderId="11" xfId="43" applyNumberFormat="1" applyFont="1" applyBorder="1" applyAlignment="1">
      <alignment horizontal="center" vertical="center" wrapText="1"/>
    </xf>
    <xf numFmtId="1" fontId="40" fillId="0" borderId="12" xfId="43" applyNumberFormat="1" applyFont="1" applyBorder="1" applyAlignment="1">
      <alignment horizontal="center" vertical="center" wrapText="1"/>
    </xf>
    <xf numFmtId="0" fontId="38" fillId="23" borderId="21" xfId="43" applyFont="1" applyFill="1" applyBorder="1" applyAlignment="1">
      <alignment horizontal="center" vertical="center"/>
    </xf>
    <xf numFmtId="0" fontId="38" fillId="23" borderId="24" xfId="43" applyFont="1" applyFill="1" applyBorder="1" applyAlignment="1">
      <alignment horizontal="center" vertical="center"/>
    </xf>
    <xf numFmtId="0" fontId="38" fillId="23" borderId="7" xfId="43" applyFont="1" applyFill="1" applyBorder="1" applyAlignment="1">
      <alignment horizontal="center" vertical="center" wrapText="1"/>
    </xf>
    <xf numFmtId="0" fontId="38" fillId="23" borderId="1" xfId="43" applyFont="1" applyFill="1" applyBorder="1" applyAlignment="1">
      <alignment horizontal="center" vertical="center" wrapText="1"/>
    </xf>
    <xf numFmtId="0" fontId="38" fillId="23" borderId="1" xfId="43" applyFont="1" applyFill="1" applyBorder="1" applyAlignment="1">
      <alignment horizontal="center" vertical="center"/>
    </xf>
    <xf numFmtId="0" fontId="38" fillId="23" borderId="22" xfId="43" applyFont="1" applyFill="1" applyBorder="1" applyAlignment="1">
      <alignment horizontal="center" vertical="center" wrapText="1"/>
    </xf>
    <xf numFmtId="0" fontId="38" fillId="23" borderId="7" xfId="43" applyFont="1" applyFill="1" applyBorder="1" applyAlignment="1">
      <alignment horizontal="center" vertical="center"/>
    </xf>
    <xf numFmtId="0" fontId="38" fillId="23" borderId="23" xfId="43" applyFont="1" applyFill="1" applyBorder="1" applyAlignment="1">
      <alignment horizontal="center" vertical="center" wrapText="1"/>
    </xf>
    <xf numFmtId="0" fontId="38" fillId="23" borderId="25" xfId="43" applyFont="1" applyFill="1" applyBorder="1" applyAlignment="1">
      <alignment horizontal="center" vertical="center" wrapText="1"/>
    </xf>
    <xf numFmtId="0" fontId="7" fillId="0" borderId="0" xfId="43" applyBorder="1" applyAlignment="1">
      <alignment horizontal="right"/>
    </xf>
    <xf numFmtId="0" fontId="8" fillId="0" borderId="1" xfId="43" applyFont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9" fillId="0" borderId="29" xfId="0" applyFont="1" applyBorder="1" applyAlignment="1">
      <alignment horizontal="center" vertical="center"/>
    </xf>
  </cellXfs>
  <cellStyles count="50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Euro" xfId="31"/>
    <cellStyle name="Euro 2" xfId="32"/>
    <cellStyle name="Euro_HERSIL - PLAEST - MEST y ZEST - Plenario Final - 2008 12 07" xfId="33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Millares 2" xfId="3"/>
    <cellStyle name="Normal" xfId="0" builtinId="0"/>
    <cellStyle name="Normal 2" xfId="42"/>
    <cellStyle name="Normal 2 2" xfId="43"/>
    <cellStyle name="Normal_CMI - CMET - Clientes" xfId="2"/>
    <cellStyle name="Normal_F1a" xfId="1"/>
    <cellStyle name="Note" xfId="44"/>
    <cellStyle name="Output" xfId="45"/>
    <cellStyle name="Percent 2" xfId="46"/>
    <cellStyle name="Porcentual 2" xfId="47"/>
    <cellStyle name="Title" xfId="48"/>
    <cellStyle name="Warning Text" xfId="49"/>
  </cellStyles>
  <dxfs count="3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FF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811260966784"/>
          <c:y val="5.1714514686407871E-2"/>
          <c:w val="0.82490286168195004"/>
          <c:h val="0.62310001063903153"/>
        </c:manualLayout>
      </c:layout>
      <c:areaChart>
        <c:grouping val="standard"/>
        <c:varyColors val="0"/>
        <c:ser>
          <c:idx val="2"/>
          <c:order val="1"/>
          <c:tx>
            <c:strRef>
              <c:f>'Grafico de Metricas'!$L$18</c:f>
              <c:strCache>
                <c:ptCount val="1"/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'Grafico de Metricas'!$I$19:$I$36</c:f>
              <c:numCache>
                <c:formatCode>mmmm</c:formatCode>
                <c:ptCount val="18"/>
                <c:pt idx="1">
                  <c:v>41310</c:v>
                </c:pt>
                <c:pt idx="2">
                  <c:v>41338</c:v>
                </c:pt>
                <c:pt idx="3">
                  <c:v>41369</c:v>
                </c:pt>
                <c:pt idx="4">
                  <c:v>41399</c:v>
                </c:pt>
              </c:numCache>
            </c:numRef>
          </c:cat>
          <c:val>
            <c:numRef>
              <c:f>'Grafico de Metricas'!$L$19:$L$36</c:f>
              <c:numCache>
                <c:formatCode>_(* #,##0.0_);_(* \(#,##0.0\);_(* "-"??_);_(@_)</c:formatCode>
                <c:ptCount val="18"/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</c:ser>
        <c:ser>
          <c:idx val="3"/>
          <c:order val="2"/>
          <c:tx>
            <c:strRef>
              <c:f>'Grafico de Metricas'!$M$18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'Grafico de Metricas'!$I$19:$I$36</c:f>
              <c:numCache>
                <c:formatCode>mmmm</c:formatCode>
                <c:ptCount val="18"/>
                <c:pt idx="1">
                  <c:v>41310</c:v>
                </c:pt>
                <c:pt idx="2">
                  <c:v>41338</c:v>
                </c:pt>
                <c:pt idx="3">
                  <c:v>41369</c:v>
                </c:pt>
                <c:pt idx="4">
                  <c:v>41399</c:v>
                </c:pt>
              </c:numCache>
            </c:numRef>
          </c:cat>
          <c:val>
            <c:numRef>
              <c:f>'Grafico de Metricas'!$M$19:$M$36</c:f>
              <c:numCache>
                <c:formatCode>_(* #,##0.0_);_(* \(#,##0.0\);_(* "-"??_);_(@_)</c:formatCode>
                <c:ptCount val="18"/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3312"/>
        <c:axId val="61329344"/>
      </c:areaChart>
      <c:lineChart>
        <c:grouping val="standard"/>
        <c:varyColors val="0"/>
        <c:ser>
          <c:idx val="0"/>
          <c:order val="0"/>
          <c:tx>
            <c:strRef>
              <c:f>'Grafico de Metricas'!$J$18</c:f>
              <c:strCache>
                <c:ptCount val="1"/>
                <c:pt idx="0">
                  <c:v>PROGRESOS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'Grafico de Metricas'!$I$19:$I$36</c:f>
              <c:numCache>
                <c:formatCode>mmmm</c:formatCode>
                <c:ptCount val="18"/>
                <c:pt idx="1">
                  <c:v>41310</c:v>
                </c:pt>
                <c:pt idx="2">
                  <c:v>41338</c:v>
                </c:pt>
                <c:pt idx="3">
                  <c:v>41369</c:v>
                </c:pt>
                <c:pt idx="4">
                  <c:v>41399</c:v>
                </c:pt>
              </c:numCache>
            </c:numRef>
          </c:cat>
          <c:val>
            <c:numRef>
              <c:f>'Grafico de Metricas'!$J$19:$J$36</c:f>
              <c:numCache>
                <c:formatCode>_(* #,##0.00_);_(* \(#,##0.00\);_(* "-"??_);_(@_)</c:formatCode>
                <c:ptCount val="18"/>
                <c:pt idx="1">
                  <c:v>28.571428571428569</c:v>
                </c:pt>
                <c:pt idx="2">
                  <c:v>16.666666666666664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3312"/>
        <c:axId val="61329344"/>
      </c:lineChart>
      <c:dateAx>
        <c:axId val="119053312"/>
        <c:scaling>
          <c:orientation val="minMax"/>
        </c:scaling>
        <c:delete val="0"/>
        <c:axPos val="b"/>
        <c:majorGridlines/>
        <c:numFmt formatCode="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1329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132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9053312"/>
        <c:crosses val="autoZero"/>
        <c:crossBetween val="midCat"/>
      </c:valAx>
      <c:spPr>
        <a:solidFill>
          <a:srgbClr val="FF000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5068117939514567"/>
          <c:y val="0.84989997090417713"/>
          <c:w val="0.22251232132393167"/>
          <c:h val="5.5699333668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499482</xdr:colOff>
      <xdr:row>26</xdr:row>
      <xdr:rowOff>26754</xdr:rowOff>
    </xdr:from>
    <xdr:to>
      <xdr:col>6</xdr:col>
      <xdr:colOff>220702</xdr:colOff>
      <xdr:row>26</xdr:row>
      <xdr:rowOff>1405412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891" y="13303675"/>
          <a:ext cx="2114085" cy="1378658"/>
        </a:xfrm>
        <a:prstGeom prst="rect">
          <a:avLst/>
        </a:prstGeom>
      </xdr:spPr>
    </xdr:pic>
    <xdr:clientData/>
  </xdr:twoCellAnchor>
  <xdr:twoCellAnchor>
    <xdr:from>
      <xdr:col>0</xdr:col>
      <xdr:colOff>35719</xdr:colOff>
      <xdr:row>0</xdr:row>
      <xdr:rowOff>235743</xdr:rowOff>
    </xdr:from>
    <xdr:to>
      <xdr:col>5</xdr:col>
      <xdr:colOff>35718</xdr:colOff>
      <xdr:row>0</xdr:row>
      <xdr:rowOff>741610</xdr:rowOff>
    </xdr:to>
    <xdr:pic>
      <xdr:nvPicPr>
        <xdr:cNvPr id="3" name="2 Imagen" descr="LogoEmpres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235743"/>
          <a:ext cx="2452687" cy="5058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14</xdr:row>
      <xdr:rowOff>45246</xdr:rowOff>
    </xdr:from>
    <xdr:to>
      <xdr:col>7</xdr:col>
      <xdr:colOff>328084</xdr:colOff>
      <xdr:row>35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59532</xdr:colOff>
      <xdr:row>1</xdr:row>
      <xdr:rowOff>214313</xdr:rowOff>
    </xdr:from>
    <xdr:to>
      <xdr:col>4</xdr:col>
      <xdr:colOff>777638</xdr:colOff>
      <xdr:row>1</xdr:row>
      <xdr:rowOff>704851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2" y="290513"/>
          <a:ext cx="2299256" cy="490538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2</xdr:row>
      <xdr:rowOff>95249</xdr:rowOff>
    </xdr:from>
    <xdr:to>
      <xdr:col>22</xdr:col>
      <xdr:colOff>219075</xdr:colOff>
      <xdr:row>7</xdr:row>
      <xdr:rowOff>428624</xdr:rowOff>
    </xdr:to>
    <xdr:sp macro="" textlink="">
      <xdr:nvSpPr>
        <xdr:cNvPr id="4" name="3 Rectángulo"/>
        <xdr:cNvSpPr/>
      </xdr:nvSpPr>
      <xdr:spPr>
        <a:xfrm>
          <a:off x="6505575" y="1095374"/>
          <a:ext cx="8543925" cy="20288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gr</a:t>
          </a:r>
        </a:p>
      </xdr:txBody>
    </xdr:sp>
    <xdr:clientData/>
  </xdr:twoCellAnchor>
  <xdr:twoCellAnchor>
    <xdr:from>
      <xdr:col>6</xdr:col>
      <xdr:colOff>9525</xdr:colOff>
      <xdr:row>36</xdr:row>
      <xdr:rowOff>9524</xdr:rowOff>
    </xdr:from>
    <xdr:to>
      <xdr:col>21</xdr:col>
      <xdr:colOff>933450</xdr:colOff>
      <xdr:row>45</xdr:row>
      <xdr:rowOff>66674</xdr:rowOff>
    </xdr:to>
    <xdr:sp macro="" textlink="">
      <xdr:nvSpPr>
        <xdr:cNvPr id="5" name="4 Rectángulo"/>
        <xdr:cNvSpPr/>
      </xdr:nvSpPr>
      <xdr:spPr>
        <a:xfrm>
          <a:off x="5143500" y="8867774"/>
          <a:ext cx="9677400" cy="20288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166007</xdr:colOff>
      <xdr:row>0</xdr:row>
      <xdr:rowOff>21772</xdr:rowOff>
    </xdr:from>
    <xdr:to>
      <xdr:col>3</xdr:col>
      <xdr:colOff>167284</xdr:colOff>
      <xdr:row>1</xdr:row>
      <xdr:rowOff>444665</xdr:rowOff>
    </xdr:to>
    <xdr:cxnSp macro="">
      <xdr:nvCxnSpPr>
        <xdr:cNvPr id="3" name="2 Conector recto"/>
        <xdr:cNvCxnSpPr/>
      </xdr:nvCxnSpPr>
      <xdr:spPr>
        <a:xfrm flipH="1">
          <a:off x="1613807" y="21772"/>
          <a:ext cx="1277" cy="10039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amirez\_central\Users\Luis\AppData\Local\Temp\notesEA312D\ILC%20-EBITDA%20RAT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amirez\_central\_CENTRAL\_UF%20Operaciones\_Proyectos\CMH%20-%202249%20-%20DESSIS\AP1%20-%202010%2004%2019\CMH%20-%20Bases%20para%20el%20Prototipo%20-%202010%2004%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gonzales\AppData\Local\Microsoft\Windows\Temporary%20Internet%20Files\Content.Outlook\ZBH8EK73\E%20-%20BSC-EX%20-%20XY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T"/>
      <sheetName val="ZEST"/>
      <sheetName val="C1.a"/>
      <sheetName val="C2.a"/>
      <sheetName val="R1.1"/>
      <sheetName val="C1.1"/>
      <sheetName val="A1.4"/>
      <sheetName val="Tabla de verdad"/>
    </sheetNames>
    <sheetDataSet>
      <sheetData sheetId="0"/>
      <sheetData sheetId="1">
        <row r="8">
          <cell r="D8" t="str">
            <v>=</v>
          </cell>
        </row>
        <row r="16">
          <cell r="D16" t="str">
            <v>=</v>
          </cell>
        </row>
        <row r="19">
          <cell r="D19" t="str">
            <v>=</v>
          </cell>
        </row>
        <row r="22">
          <cell r="D22" t="str">
            <v>=</v>
          </cell>
        </row>
        <row r="30">
          <cell r="D30" t="str">
            <v>=</v>
          </cell>
        </row>
        <row r="33">
          <cell r="D33" t="str">
            <v>=</v>
          </cell>
        </row>
        <row r="37">
          <cell r="D37" t="str">
            <v>=</v>
          </cell>
        </row>
        <row r="39">
          <cell r="D39" t="str">
            <v>=</v>
          </cell>
        </row>
        <row r="47">
          <cell r="D47" t="str">
            <v>=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T"/>
      <sheetName val="A1. TG - Inicial"/>
      <sheetName val="A2.C1.a"/>
      <sheetName val="A3.C1.b"/>
      <sheetName val="A4.I1.a"/>
      <sheetName val="A5.C1.1"/>
      <sheetName val="A6.C1.2"/>
      <sheetName val="I1.1"/>
      <sheetName val="Tabla de verdad"/>
    </sheetNames>
    <sheetDataSet>
      <sheetData sheetId="0"/>
      <sheetData sheetId="1">
        <row r="10">
          <cell r="D10">
            <v>0</v>
          </cell>
        </row>
        <row r="12">
          <cell r="D12">
            <v>1</v>
          </cell>
        </row>
        <row r="16">
          <cell r="D16">
            <v>0</v>
          </cell>
        </row>
        <row r="20">
          <cell r="D20">
            <v>1</v>
          </cell>
        </row>
        <row r="22">
          <cell r="D22">
            <v>0</v>
          </cell>
        </row>
        <row r="25">
          <cell r="D2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T"/>
      <sheetName val="ZEST"/>
      <sheetName val="C1.a"/>
      <sheetName val="C1.b"/>
      <sheetName val="I1.a"/>
      <sheetName val="I1.1"/>
      <sheetName val="C1.1"/>
      <sheetName val="C1.2"/>
      <sheetName val="Tabla de verdad"/>
    </sheetNames>
    <sheetDataSet>
      <sheetData sheetId="0"/>
      <sheetData sheetId="1"/>
      <sheetData sheetId="2"/>
      <sheetData sheetId="3">
        <row r="3">
          <cell r="D3" t="str">
            <v>C1.b Ingresos generados por la venta de nuevos Servicios</v>
          </cell>
        </row>
      </sheetData>
      <sheetData sheetId="4">
        <row r="3">
          <cell r="D3" t="str">
            <v>I1.a Costos de atención en soporte técnico de productos en garantía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X36"/>
  <sheetViews>
    <sheetView view="pageBreakPreview" topLeftCell="A28" zoomScale="80" zoomScaleNormal="82" zoomScaleSheetLayoutView="80" workbookViewId="0">
      <selection activeCell="A13" sqref="A13:X13"/>
    </sheetView>
  </sheetViews>
  <sheetFormatPr baseColWidth="10" defaultRowHeight="12.75"/>
  <cols>
    <col min="1" max="3" width="8.85546875" style="1" customWidth="1"/>
    <col min="4" max="5" width="5" style="1" customWidth="1"/>
    <col min="6" max="6" width="8" style="1" customWidth="1"/>
    <col min="7" max="7" width="6.28515625" style="1" customWidth="1"/>
    <col min="8" max="8" width="6.140625" style="1" customWidth="1"/>
    <col min="9" max="10" width="5.85546875" style="1" customWidth="1"/>
    <col min="11" max="11" width="3.85546875" style="1" customWidth="1"/>
    <col min="12" max="12" width="1.28515625" style="1" customWidth="1"/>
    <col min="13" max="13" width="17.140625" style="1" customWidth="1"/>
    <col min="14" max="14" width="8.5703125" style="1" customWidth="1"/>
    <col min="15" max="15" width="7.140625" style="1" customWidth="1"/>
    <col min="16" max="16" width="8.5703125" style="1" customWidth="1"/>
    <col min="17" max="24" width="5.5703125" style="1" customWidth="1"/>
    <col min="25" max="25" width="4.85546875" customWidth="1"/>
    <col min="26" max="26" width="5.28515625" customWidth="1"/>
    <col min="27" max="27" width="4.85546875" customWidth="1"/>
    <col min="28" max="29" width="5" customWidth="1"/>
    <col min="30" max="30" width="5.140625" customWidth="1"/>
  </cols>
  <sheetData>
    <row r="1" spans="1:24" ht="72.75" customHeight="1">
      <c r="A1" s="121"/>
      <c r="B1" s="121"/>
      <c r="C1" s="121"/>
      <c r="D1" s="121"/>
      <c r="E1" s="123" t="s">
        <v>0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</row>
    <row r="2" spans="1:24" ht="7.5" customHeight="1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</row>
    <row r="3" spans="1:24" ht="36" customHeight="1">
      <c r="A3" s="125" t="s">
        <v>29</v>
      </c>
      <c r="B3" s="125"/>
      <c r="C3" s="125"/>
      <c r="D3" s="147"/>
      <c r="E3" s="147"/>
      <c r="F3" s="147"/>
      <c r="G3" s="147"/>
      <c r="H3" s="3"/>
      <c r="I3" s="3"/>
      <c r="J3" s="3"/>
      <c r="K3" s="3"/>
      <c r="L3" s="3"/>
      <c r="M3" s="125" t="s">
        <v>30</v>
      </c>
      <c r="N3" s="125"/>
      <c r="O3" s="125"/>
      <c r="P3" s="148"/>
      <c r="Q3" s="148"/>
      <c r="R3" s="148"/>
      <c r="S3" s="148"/>
      <c r="T3" s="4"/>
      <c r="U3" s="4"/>
      <c r="V3" s="4"/>
      <c r="W3" s="4"/>
      <c r="X3" s="4"/>
    </row>
    <row r="4" spans="1:24" ht="7.5" customHeight="1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24" ht="36" customHeight="1">
      <c r="A5" s="122" t="s">
        <v>51</v>
      </c>
      <c r="B5" s="122"/>
      <c r="C5" s="122"/>
      <c r="D5" s="130"/>
      <c r="E5" s="130"/>
      <c r="F5" s="130"/>
      <c r="G5" s="130"/>
      <c r="H5" s="130"/>
      <c r="I5" s="130"/>
      <c r="J5" s="130"/>
      <c r="K5" s="130"/>
      <c r="L5" s="130"/>
      <c r="M5" s="122" t="s">
        <v>1</v>
      </c>
      <c r="N5" s="122"/>
      <c r="O5" s="122"/>
      <c r="P5" s="122"/>
      <c r="Q5" s="130"/>
      <c r="R5" s="130"/>
      <c r="S5" s="130"/>
      <c r="T5" s="130"/>
      <c r="U5" s="130"/>
      <c r="V5" s="130"/>
      <c r="W5" s="130"/>
      <c r="X5" s="130"/>
    </row>
    <row r="6" spans="1:24" ht="36" customHeight="1">
      <c r="A6" s="122" t="s">
        <v>50</v>
      </c>
      <c r="B6" s="122"/>
      <c r="C6" s="122"/>
      <c r="D6" s="130"/>
      <c r="E6" s="130"/>
      <c r="F6" s="130"/>
      <c r="G6" s="130"/>
      <c r="H6" s="130"/>
      <c r="I6" s="130"/>
      <c r="J6" s="130"/>
      <c r="K6" s="130"/>
      <c r="L6" s="130"/>
      <c r="M6" s="122" t="s">
        <v>9</v>
      </c>
      <c r="N6" s="122"/>
      <c r="O6" s="122"/>
      <c r="P6" s="122"/>
      <c r="Q6" s="130"/>
      <c r="R6" s="130"/>
      <c r="S6" s="130"/>
      <c r="T6" s="130"/>
      <c r="U6" s="130"/>
      <c r="V6" s="130"/>
      <c r="W6" s="130"/>
      <c r="X6" s="130"/>
    </row>
    <row r="7" spans="1:24" ht="42.75" customHeight="1">
      <c r="A7" s="122" t="s">
        <v>10</v>
      </c>
      <c r="B7" s="122"/>
      <c r="C7" s="122"/>
      <c r="D7" s="134"/>
      <c r="E7" s="135"/>
      <c r="F7" s="135"/>
      <c r="G7" s="135"/>
      <c r="H7" s="135"/>
      <c r="I7" s="135"/>
      <c r="J7" s="135"/>
      <c r="K7" s="135"/>
      <c r="L7" s="136"/>
      <c r="M7" s="131" t="s">
        <v>11</v>
      </c>
      <c r="N7" s="132"/>
      <c r="O7" s="132"/>
      <c r="P7" s="133"/>
      <c r="Q7" s="135"/>
      <c r="R7" s="135"/>
      <c r="S7" s="135"/>
      <c r="T7" s="135"/>
      <c r="U7" s="135"/>
      <c r="V7" s="135"/>
      <c r="W7" s="135"/>
      <c r="X7" s="136"/>
    </row>
    <row r="8" spans="1:24" ht="42.75" customHeight="1">
      <c r="A8" s="122" t="s">
        <v>12</v>
      </c>
      <c r="B8" s="122"/>
      <c r="C8" s="122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</row>
    <row r="9" spans="1:24" ht="42.75" customHeight="1">
      <c r="A9" s="122" t="s">
        <v>13</v>
      </c>
      <c r="B9" s="122"/>
      <c r="C9" s="122"/>
      <c r="D9" s="134"/>
      <c r="E9" s="135"/>
      <c r="F9" s="135"/>
      <c r="G9" s="135"/>
      <c r="H9" s="135"/>
      <c r="I9" s="135"/>
      <c r="J9" s="135"/>
      <c r="K9" s="135"/>
      <c r="L9" s="135"/>
      <c r="M9" s="131" t="s">
        <v>14</v>
      </c>
      <c r="N9" s="132"/>
      <c r="O9" s="132"/>
      <c r="P9" s="133"/>
      <c r="Q9" s="130"/>
      <c r="R9" s="130"/>
      <c r="S9" s="130"/>
      <c r="T9" s="130"/>
      <c r="U9" s="130"/>
      <c r="V9" s="130"/>
      <c r="W9" s="130"/>
      <c r="X9" s="130"/>
    </row>
    <row r="10" spans="1:24" ht="20.100000000000001" customHeight="1">
      <c r="A10" s="114" t="s">
        <v>52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</row>
    <row r="11" spans="1:24" ht="78.75" customHeight="1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</row>
    <row r="12" spans="1:24" ht="20.100000000000001" customHeight="1">
      <c r="A12" s="114" t="s">
        <v>15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</row>
    <row r="13" spans="1:24" ht="78.75" customHeight="1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</row>
    <row r="14" spans="1:24" ht="18" customHeight="1">
      <c r="A14" s="114" t="s">
        <v>16</v>
      </c>
      <c r="B14" s="114"/>
      <c r="C14" s="114"/>
      <c r="D14" s="114"/>
      <c r="E14" s="114" t="s">
        <v>89</v>
      </c>
      <c r="F14" s="114"/>
      <c r="G14" s="114"/>
      <c r="H14" s="114"/>
      <c r="I14" s="114"/>
      <c r="J14" s="114"/>
      <c r="K14" s="114"/>
      <c r="L14" s="114"/>
      <c r="M14" s="154" t="s">
        <v>83</v>
      </c>
      <c r="N14" s="146" t="s">
        <v>17</v>
      </c>
      <c r="O14" s="126"/>
      <c r="P14" s="126"/>
      <c r="Q14" s="126"/>
      <c r="R14" s="126"/>
      <c r="S14" s="126"/>
      <c r="T14" s="126"/>
      <c r="U14" s="126"/>
      <c r="V14" s="126"/>
      <c r="W14" s="126"/>
      <c r="X14" s="127"/>
    </row>
    <row r="15" spans="1:24" ht="26.25" customHeight="1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55"/>
      <c r="N15" s="139" t="s">
        <v>92</v>
      </c>
      <c r="O15" s="140"/>
      <c r="P15" s="139" t="s">
        <v>90</v>
      </c>
      <c r="Q15" s="153"/>
      <c r="R15" s="140"/>
      <c r="S15" s="139" t="s">
        <v>19</v>
      </c>
      <c r="T15" s="153"/>
      <c r="U15" s="140"/>
      <c r="V15" s="137" t="s">
        <v>18</v>
      </c>
      <c r="W15" s="137"/>
      <c r="X15" s="137"/>
    </row>
    <row r="16" spans="1:24" ht="42.75" customHeight="1">
      <c r="A16" s="115"/>
      <c r="B16" s="115"/>
      <c r="C16" s="115"/>
      <c r="D16" s="115"/>
      <c r="E16" s="119"/>
      <c r="F16" s="115"/>
      <c r="G16" s="115"/>
      <c r="H16" s="115"/>
      <c r="I16" s="115"/>
      <c r="J16" s="115"/>
      <c r="K16" s="115"/>
      <c r="L16" s="115"/>
      <c r="M16" s="2"/>
      <c r="N16" s="116"/>
      <c r="O16" s="118"/>
      <c r="P16" s="115"/>
      <c r="Q16" s="115"/>
      <c r="R16" s="115"/>
      <c r="S16" s="115"/>
      <c r="T16" s="115"/>
      <c r="U16" s="115"/>
      <c r="V16" s="115"/>
      <c r="W16" s="115"/>
      <c r="X16" s="115"/>
    </row>
    <row r="17" spans="1:24" ht="16.5" customHeight="1">
      <c r="A17" s="149" t="s">
        <v>20</v>
      </c>
      <c r="B17" s="150"/>
      <c r="C17" s="150"/>
      <c r="D17" s="150"/>
      <c r="E17" s="149" t="s">
        <v>21</v>
      </c>
      <c r="F17" s="150"/>
      <c r="G17" s="150"/>
      <c r="H17" s="150"/>
      <c r="I17" s="150"/>
      <c r="J17" s="150"/>
      <c r="K17" s="149" t="s">
        <v>22</v>
      </c>
      <c r="L17" s="150"/>
      <c r="M17" s="150"/>
      <c r="N17" s="150"/>
      <c r="O17" s="156"/>
      <c r="P17" s="114" t="s">
        <v>84</v>
      </c>
      <c r="Q17" s="114"/>
      <c r="R17" s="114"/>
      <c r="S17" s="114"/>
      <c r="T17" s="114"/>
      <c r="U17" s="114"/>
      <c r="V17" s="114"/>
      <c r="W17" s="114"/>
      <c r="X17" s="114"/>
    </row>
    <row r="18" spans="1:24" ht="36" customHeight="1">
      <c r="A18" s="151"/>
      <c r="B18" s="152"/>
      <c r="C18" s="152"/>
      <c r="D18" s="152"/>
      <c r="E18" s="151"/>
      <c r="F18" s="152"/>
      <c r="G18" s="152"/>
      <c r="H18" s="152"/>
      <c r="I18" s="152"/>
      <c r="J18" s="152"/>
      <c r="K18" s="151"/>
      <c r="L18" s="152"/>
      <c r="M18" s="152"/>
      <c r="N18" s="152"/>
      <c r="O18" s="157"/>
      <c r="P18" s="137" t="s">
        <v>24</v>
      </c>
      <c r="Q18" s="137"/>
      <c r="R18" s="137"/>
      <c r="S18" s="137" t="s">
        <v>93</v>
      </c>
      <c r="T18" s="137"/>
      <c r="U18" s="137"/>
      <c r="V18" s="137" t="s">
        <v>23</v>
      </c>
      <c r="W18" s="137"/>
      <c r="X18" s="137"/>
    </row>
    <row r="19" spans="1:24" ht="45" customHeight="1">
      <c r="A19" s="144"/>
      <c r="B19" s="145"/>
      <c r="C19" s="145"/>
      <c r="D19" s="145"/>
      <c r="E19" s="116"/>
      <c r="F19" s="117"/>
      <c r="G19" s="117"/>
      <c r="H19" s="117"/>
      <c r="I19" s="117"/>
      <c r="J19" s="117"/>
      <c r="K19" s="116"/>
      <c r="L19" s="117"/>
      <c r="M19" s="117"/>
      <c r="N19" s="117"/>
      <c r="O19" s="118"/>
      <c r="P19" s="115"/>
      <c r="Q19" s="115"/>
      <c r="R19" s="115"/>
      <c r="S19" s="115"/>
      <c r="T19" s="115"/>
      <c r="U19" s="115"/>
      <c r="V19" s="115"/>
      <c r="W19" s="115"/>
      <c r="X19" s="115"/>
    </row>
    <row r="20" spans="1:24" ht="20.100000000000001" customHeight="1">
      <c r="A20" s="114" t="s">
        <v>25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</row>
    <row r="21" spans="1:24" ht="72" customHeight="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20.100000000000001" customHeight="1">
      <c r="A22" s="114" t="s">
        <v>26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</row>
    <row r="23" spans="1:24" ht="88.5" customHeight="1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</row>
    <row r="24" spans="1:24" ht="20.100000000000001" customHeight="1">
      <c r="A24" s="114" t="s">
        <v>85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</row>
    <row r="25" spans="1:24" ht="79.5" customHeight="1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</row>
    <row r="26" spans="1:24" ht="20.100000000000001" customHeight="1">
      <c r="A26" s="114" t="s">
        <v>86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 t="s">
        <v>27</v>
      </c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</row>
    <row r="27" spans="1:24" ht="114.7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</row>
    <row r="28" spans="1:24" ht="20.100000000000001" customHeight="1">
      <c r="A28" s="146" t="s">
        <v>28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 t="s">
        <v>91</v>
      </c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7"/>
    </row>
    <row r="29" spans="1:24" ht="91.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</row>
    <row r="30" spans="1:24" ht="9.7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8"/>
    </row>
    <row r="31" spans="1:24" ht="40.5" customHeight="1">
      <c r="A31" s="113"/>
      <c r="B31" s="113"/>
      <c r="C31" s="113"/>
      <c r="D31" s="112" t="s">
        <v>2</v>
      </c>
      <c r="E31" s="112"/>
      <c r="F31" s="112"/>
      <c r="G31" s="112"/>
      <c r="H31" s="112"/>
      <c r="I31" s="112"/>
      <c r="J31" s="112" t="s">
        <v>3</v>
      </c>
      <c r="K31" s="112"/>
      <c r="L31" s="112"/>
      <c r="M31" s="112"/>
      <c r="N31" s="112"/>
      <c r="O31" s="112"/>
      <c r="P31" s="112" t="s">
        <v>4</v>
      </c>
      <c r="Q31" s="112"/>
      <c r="R31" s="112"/>
      <c r="S31" s="112"/>
      <c r="T31" s="112"/>
      <c r="U31" s="112" t="s">
        <v>5</v>
      </c>
      <c r="V31" s="112"/>
      <c r="W31" s="112"/>
      <c r="X31" s="112"/>
    </row>
    <row r="32" spans="1:24" ht="40.5" customHeight="1">
      <c r="A32" s="112" t="s">
        <v>6</v>
      </c>
      <c r="B32" s="112"/>
      <c r="C32" s="112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20"/>
      <c r="Q32" s="120"/>
      <c r="R32" s="120"/>
      <c r="S32" s="120"/>
      <c r="T32" s="120"/>
      <c r="U32" s="113"/>
      <c r="V32" s="113"/>
      <c r="W32" s="113"/>
      <c r="X32" s="113"/>
    </row>
    <row r="33" spans="1:24" ht="40.5" customHeight="1">
      <c r="A33" s="112" t="s">
        <v>7</v>
      </c>
      <c r="B33" s="112"/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20"/>
      <c r="Q33" s="120"/>
      <c r="R33" s="120"/>
      <c r="S33" s="120"/>
      <c r="T33" s="120"/>
      <c r="U33" s="113"/>
      <c r="V33" s="113"/>
      <c r="W33" s="113"/>
      <c r="X33" s="113"/>
    </row>
    <row r="34" spans="1:24" ht="40.5" customHeight="1">
      <c r="A34" s="112" t="s">
        <v>8</v>
      </c>
      <c r="B34" s="112"/>
      <c r="C34" s="112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20"/>
      <c r="Q34" s="120"/>
      <c r="R34" s="120"/>
      <c r="S34" s="120"/>
      <c r="T34" s="120"/>
      <c r="U34" s="113"/>
      <c r="V34" s="113"/>
      <c r="W34" s="113"/>
      <c r="X34" s="113"/>
    </row>
    <row r="35" spans="1:24" ht="40.5" customHeight="1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</row>
    <row r="36" spans="1:24" ht="27" customHeight="1">
      <c r="T36" s="142" t="s">
        <v>59</v>
      </c>
      <c r="U36" s="142"/>
      <c r="V36" s="142"/>
      <c r="W36" s="142"/>
      <c r="X36" s="142"/>
    </row>
  </sheetData>
  <mergeCells count="94">
    <mergeCell ref="V19:X19"/>
    <mergeCell ref="P18:R18"/>
    <mergeCell ref="S18:U18"/>
    <mergeCell ref="V18:X18"/>
    <mergeCell ref="M14:M15"/>
    <mergeCell ref="N14:X14"/>
    <mergeCell ref="K17:O18"/>
    <mergeCell ref="D3:G3"/>
    <mergeCell ref="P3:S3"/>
    <mergeCell ref="A5:C5"/>
    <mergeCell ref="K19:O19"/>
    <mergeCell ref="P19:R19"/>
    <mergeCell ref="S19:U19"/>
    <mergeCell ref="A17:D18"/>
    <mergeCell ref="E17:J18"/>
    <mergeCell ref="Q5:X5"/>
    <mergeCell ref="D5:L5"/>
    <mergeCell ref="A10:X10"/>
    <mergeCell ref="P15:R15"/>
    <mergeCell ref="S15:U15"/>
    <mergeCell ref="D6:L6"/>
    <mergeCell ref="M6:P6"/>
    <mergeCell ref="Q6:X6"/>
    <mergeCell ref="A35:X35"/>
    <mergeCell ref="T36:X36"/>
    <mergeCell ref="A22:X22"/>
    <mergeCell ref="A20:X20"/>
    <mergeCell ref="P17:X17"/>
    <mergeCell ref="A29:K29"/>
    <mergeCell ref="L29:X29"/>
    <mergeCell ref="L27:X27"/>
    <mergeCell ref="A27:K27"/>
    <mergeCell ref="A21:X21"/>
    <mergeCell ref="L26:X26"/>
    <mergeCell ref="A25:X25"/>
    <mergeCell ref="A23:X23"/>
    <mergeCell ref="A19:D19"/>
    <mergeCell ref="E19:J19"/>
    <mergeCell ref="A28:K28"/>
    <mergeCell ref="A7:C7"/>
    <mergeCell ref="M7:P7"/>
    <mergeCell ref="D7:L7"/>
    <mergeCell ref="Q7:X7"/>
    <mergeCell ref="V15:X15"/>
    <mergeCell ref="A11:X11"/>
    <mergeCell ref="A13:X13"/>
    <mergeCell ref="N15:O15"/>
    <mergeCell ref="M9:P9"/>
    <mergeCell ref="D9:L9"/>
    <mergeCell ref="A12:X12"/>
    <mergeCell ref="A34:C34"/>
    <mergeCell ref="A1:D1"/>
    <mergeCell ref="A8:C8"/>
    <mergeCell ref="E1:X1"/>
    <mergeCell ref="A4:X4"/>
    <mergeCell ref="M3:O3"/>
    <mergeCell ref="L28:X28"/>
    <mergeCell ref="A9:C9"/>
    <mergeCell ref="D8:X8"/>
    <mergeCell ref="A2:X2"/>
    <mergeCell ref="Q9:X9"/>
    <mergeCell ref="A3:C3"/>
    <mergeCell ref="A6:C6"/>
    <mergeCell ref="M5:P5"/>
    <mergeCell ref="U33:X33"/>
    <mergeCell ref="U34:X34"/>
    <mergeCell ref="D31:I31"/>
    <mergeCell ref="J31:O31"/>
    <mergeCell ref="P31:T31"/>
    <mergeCell ref="P34:T34"/>
    <mergeCell ref="P33:T33"/>
    <mergeCell ref="P32:T32"/>
    <mergeCell ref="J34:O34"/>
    <mergeCell ref="J33:O33"/>
    <mergeCell ref="J32:O32"/>
    <mergeCell ref="D34:I34"/>
    <mergeCell ref="D33:I33"/>
    <mergeCell ref="D32:I32"/>
    <mergeCell ref="A32:C32"/>
    <mergeCell ref="A31:C31"/>
    <mergeCell ref="A33:C33"/>
    <mergeCell ref="A14:D15"/>
    <mergeCell ref="E14:L15"/>
    <mergeCell ref="A16:D16"/>
    <mergeCell ref="A30:X30"/>
    <mergeCell ref="A24:X24"/>
    <mergeCell ref="A26:K26"/>
    <mergeCell ref="N16:O16"/>
    <mergeCell ref="S16:U16"/>
    <mergeCell ref="E16:L16"/>
    <mergeCell ref="V16:X16"/>
    <mergeCell ref="P16:R16"/>
    <mergeCell ref="U31:X31"/>
    <mergeCell ref="U32:X32"/>
  </mergeCells>
  <phoneticPr fontId="1" type="noConversion"/>
  <printOptions horizontalCentered="1"/>
  <pageMargins left="0.27559055118110237" right="0.31496062992125984" top="0.19685039370078741" bottom="0.23622047244094491" header="0" footer="0"/>
  <pageSetup paperSize="9" scale="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U130"/>
  <sheetViews>
    <sheetView showGridLines="0" tabSelected="1" topLeftCell="A13" zoomScaleNormal="100" zoomScaleSheetLayoutView="80" workbookViewId="0">
      <selection activeCell="V23" sqref="V23"/>
    </sheetView>
  </sheetViews>
  <sheetFormatPr baseColWidth="10" defaultColWidth="9.140625" defaultRowHeight="12.75" outlineLevelRow="1" outlineLevelCol="1"/>
  <cols>
    <col min="1" max="2" width="1.42578125" style="8" customWidth="1"/>
    <col min="3" max="3" width="3.42578125" style="8" customWidth="1"/>
    <col min="4" max="4" width="18.85546875" style="8" customWidth="1"/>
    <col min="5" max="5" width="40.42578125" style="42" customWidth="1"/>
    <col min="6" max="6" width="11.42578125" style="8" customWidth="1"/>
    <col min="7" max="7" width="5.42578125" style="8" customWidth="1"/>
    <col min="8" max="8" width="6.42578125" style="8" customWidth="1"/>
    <col min="9" max="9" width="8.5703125" style="8" customWidth="1"/>
    <col min="10" max="10" width="16.140625" style="24" customWidth="1"/>
    <col min="11" max="11" width="10.85546875" style="24" customWidth="1"/>
    <col min="12" max="12" width="10" style="24" customWidth="1"/>
    <col min="13" max="13" width="9.7109375" style="24" customWidth="1"/>
    <col min="14" max="14" width="9.42578125" style="24" customWidth="1"/>
    <col min="15" max="15" width="3.140625" style="5" customWidth="1"/>
    <col min="16" max="16" width="10.85546875" style="24" customWidth="1" outlineLevel="1"/>
    <col min="17" max="17" width="3" style="24" customWidth="1" outlineLevel="1"/>
    <col min="18" max="18" width="8.28515625" style="8" customWidth="1"/>
    <col min="19" max="19" width="1.42578125" style="8" customWidth="1"/>
    <col min="20" max="20" width="13.5703125" style="8" customWidth="1"/>
    <col min="21" max="21" width="14.42578125" style="8" customWidth="1"/>
    <col min="22" max="22" width="14.140625" style="8" customWidth="1"/>
    <col min="23" max="23" width="11.140625" style="8" customWidth="1"/>
    <col min="24" max="24" width="12.85546875" style="8" customWidth="1"/>
    <col min="25" max="16384" width="9.140625" style="8"/>
  </cols>
  <sheetData>
    <row r="1" spans="1:203" ht="6" customHeight="1">
      <c r="A1" s="5"/>
      <c r="B1" s="5"/>
      <c r="C1" s="5"/>
      <c r="D1" s="5"/>
      <c r="E1" s="6"/>
      <c r="F1" s="5"/>
      <c r="G1" s="5"/>
      <c r="H1" s="5"/>
      <c r="I1" s="5"/>
      <c r="J1" s="7"/>
      <c r="K1" s="7"/>
      <c r="L1" s="7"/>
      <c r="M1" s="7"/>
      <c r="N1" s="7"/>
      <c r="P1" s="7"/>
      <c r="Q1" s="7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</row>
    <row r="2" spans="1:203" customFormat="1" ht="72.75" customHeight="1">
      <c r="A2" s="162" t="s">
        <v>34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4"/>
      <c r="W2" s="86"/>
      <c r="X2" s="86"/>
    </row>
    <row r="3" spans="1:203" s="14" customFormat="1" ht="10.5" customHeight="1">
      <c r="A3" s="9"/>
      <c r="B3" s="195"/>
      <c r="C3" s="195"/>
      <c r="D3" s="195"/>
      <c r="E3" s="195"/>
      <c r="F3" s="10"/>
      <c r="G3" s="10"/>
      <c r="H3" s="10"/>
      <c r="I3" s="11"/>
      <c r="J3" s="12"/>
      <c r="K3" s="13"/>
      <c r="O3" s="9"/>
      <c r="P3" s="15"/>
      <c r="Q3" s="15"/>
      <c r="R3" s="9"/>
      <c r="S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</row>
    <row r="4" spans="1:203" customFormat="1" ht="28.5" customHeight="1">
      <c r="A4" s="114" t="s">
        <v>51</v>
      </c>
      <c r="B4" s="114"/>
      <c r="C4" s="114"/>
      <c r="D4" s="114"/>
      <c r="E4" s="134" t="s">
        <v>119</v>
      </c>
      <c r="F4" s="135"/>
      <c r="G4" s="135"/>
      <c r="H4" s="135"/>
      <c r="I4" s="136"/>
      <c r="J4" s="146" t="s">
        <v>1</v>
      </c>
      <c r="K4" s="126"/>
      <c r="L4" s="126"/>
      <c r="M4" s="127"/>
      <c r="N4" s="196"/>
      <c r="O4" s="197"/>
      <c r="P4" s="197"/>
      <c r="Q4" s="197"/>
      <c r="R4" s="197"/>
      <c r="S4" s="197"/>
      <c r="T4" s="197"/>
      <c r="U4" s="197"/>
      <c r="V4" s="198"/>
    </row>
    <row r="5" spans="1:203" customFormat="1" ht="28.5" customHeight="1">
      <c r="A5" s="114" t="s">
        <v>50</v>
      </c>
      <c r="B5" s="114"/>
      <c r="C5" s="114"/>
      <c r="D5" s="114"/>
      <c r="E5" s="134" t="s">
        <v>117</v>
      </c>
      <c r="F5" s="135"/>
      <c r="G5" s="135"/>
      <c r="H5" s="135"/>
      <c r="I5" s="136"/>
      <c r="J5" s="146" t="s">
        <v>9</v>
      </c>
      <c r="K5" s="126"/>
      <c r="L5" s="126"/>
      <c r="M5" s="127"/>
      <c r="N5" s="193"/>
      <c r="O5" s="193"/>
      <c r="P5" s="193"/>
      <c r="Q5" s="193"/>
      <c r="R5" s="193"/>
      <c r="S5" s="193"/>
      <c r="T5" s="193"/>
      <c r="U5" s="193"/>
      <c r="V5" s="193"/>
    </row>
    <row r="6" spans="1:203" customFormat="1" ht="37.5" customHeight="1">
      <c r="A6" s="114" t="s">
        <v>10</v>
      </c>
      <c r="B6" s="114"/>
      <c r="C6" s="114"/>
      <c r="D6" s="114"/>
      <c r="E6" s="199" t="s">
        <v>120</v>
      </c>
      <c r="F6" s="200"/>
      <c r="G6" s="200"/>
      <c r="H6" s="200"/>
      <c r="I6" s="201"/>
      <c r="J6" s="146" t="s">
        <v>11</v>
      </c>
      <c r="K6" s="126"/>
      <c r="L6" s="126"/>
      <c r="M6" s="127"/>
      <c r="N6" s="193"/>
      <c r="O6" s="193"/>
      <c r="P6" s="193"/>
      <c r="Q6" s="193"/>
      <c r="R6" s="193"/>
      <c r="S6" s="193"/>
      <c r="T6" s="193"/>
      <c r="U6" s="193"/>
      <c r="V6" s="193"/>
    </row>
    <row r="7" spans="1:203" customFormat="1" ht="28.5" customHeight="1">
      <c r="A7" s="114" t="s">
        <v>12</v>
      </c>
      <c r="B7" s="114"/>
      <c r="C7" s="114"/>
      <c r="D7" s="114"/>
      <c r="E7" s="43" t="s">
        <v>118</v>
      </c>
      <c r="F7" s="43"/>
      <c r="G7" s="43"/>
      <c r="H7" s="43"/>
      <c r="I7" s="43"/>
      <c r="J7" s="146" t="s">
        <v>13</v>
      </c>
      <c r="K7" s="126"/>
      <c r="L7" s="126"/>
      <c r="M7" s="127"/>
      <c r="N7" s="193"/>
      <c r="O7" s="193"/>
      <c r="P7" s="193"/>
      <c r="Q7" s="193"/>
      <c r="R7" s="193"/>
      <c r="S7" s="193"/>
      <c r="T7" s="193"/>
      <c r="U7" s="193"/>
      <c r="V7" s="193"/>
    </row>
    <row r="8" spans="1:203" customFormat="1" ht="33.75" customHeight="1">
      <c r="A8" s="114" t="s">
        <v>14</v>
      </c>
      <c r="B8" s="114"/>
      <c r="C8" s="114"/>
      <c r="D8" s="114"/>
      <c r="E8" s="128" t="s">
        <v>121</v>
      </c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</row>
    <row r="9" spans="1:203" ht="33" customHeight="1" outlineLevel="1">
      <c r="A9" s="190" t="s">
        <v>62</v>
      </c>
      <c r="B9" s="190"/>
      <c r="C9" s="190"/>
      <c r="D9" s="190"/>
      <c r="E9" s="165" t="s">
        <v>128</v>
      </c>
      <c r="F9" s="166"/>
      <c r="G9" s="167" t="s">
        <v>127</v>
      </c>
      <c r="H9" s="167"/>
      <c r="I9" s="167"/>
      <c r="J9" s="168"/>
      <c r="K9" s="7"/>
      <c r="L9" s="202" t="s">
        <v>69</v>
      </c>
      <c r="M9" s="202"/>
      <c r="N9" s="94">
        <v>41369</v>
      </c>
      <c r="O9" s="16"/>
      <c r="P9" s="15"/>
      <c r="Q9" s="9"/>
      <c r="R9" s="9"/>
      <c r="S9" s="22"/>
      <c r="T9" s="95" t="s">
        <v>74</v>
      </c>
      <c r="U9" s="87">
        <f>N9-10</f>
        <v>41359</v>
      </c>
      <c r="V9" s="93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</row>
    <row r="10" spans="1:203" ht="26.25" customHeight="1" outlineLevel="1">
      <c r="A10" s="194" t="s">
        <v>63</v>
      </c>
      <c r="B10" s="194"/>
      <c r="C10" s="194"/>
      <c r="D10" s="194"/>
      <c r="E10" s="79"/>
      <c r="F10" s="187" t="s">
        <v>16</v>
      </c>
      <c r="G10" s="189"/>
      <c r="H10" s="203"/>
      <c r="I10" s="204"/>
      <c r="J10" s="205"/>
      <c r="K10" s="25"/>
      <c r="L10" s="82" t="s">
        <v>70</v>
      </c>
      <c r="M10" s="83"/>
      <c r="N10" s="111">
        <f>SUM(J20:J23)/18</f>
        <v>2.513227513227513</v>
      </c>
      <c r="O10" s="19"/>
      <c r="P10" s="19"/>
      <c r="Q10" s="17"/>
      <c r="R10" s="17"/>
      <c r="T10" s="82" t="s">
        <v>70</v>
      </c>
      <c r="U10" s="18">
        <f>IF(VLOOKUP(U$9,I$19:M$36,2)=0,"",VLOOKUP(U$9,I$19:M$36,2))</f>
        <v>16.666666666666664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</row>
    <row r="11" spans="1:203" ht="26.25" customHeight="1" outlineLevel="1">
      <c r="A11" s="190" t="s">
        <v>64</v>
      </c>
      <c r="B11" s="190"/>
      <c r="C11" s="190"/>
      <c r="D11" s="190"/>
      <c r="E11" s="206"/>
      <c r="F11" s="206"/>
      <c r="G11" s="206"/>
      <c r="H11" s="206"/>
      <c r="I11" s="206"/>
      <c r="J11" s="206"/>
      <c r="K11" s="7"/>
      <c r="L11" s="82" t="s">
        <v>71</v>
      </c>
      <c r="M11" s="83"/>
      <c r="N11" s="18">
        <f>IF(VLOOKUP(N$9,I$19:M$36,3)=0,"",VLOOKUP(N$9,I$19:M$36,3))</f>
        <v>40</v>
      </c>
      <c r="O11" s="23"/>
      <c r="P11" s="23"/>
      <c r="Q11" s="20"/>
      <c r="R11" s="20"/>
      <c r="T11" s="82" t="s">
        <v>71</v>
      </c>
      <c r="U11" s="18">
        <f>IF(VLOOKUP(U$9,I$19:M$36,3)=0,"",VLOOKUP(U$9,I$19:M$36,3))</f>
        <v>40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</row>
    <row r="12" spans="1:203" s="22" customFormat="1" ht="26.25" customHeight="1" outlineLevel="1">
      <c r="A12" s="190" t="s">
        <v>65</v>
      </c>
      <c r="B12" s="190"/>
      <c r="C12" s="190"/>
      <c r="D12" s="190"/>
      <c r="E12" s="80"/>
      <c r="F12" s="207" t="s">
        <v>66</v>
      </c>
      <c r="G12" s="207"/>
      <c r="H12" s="208"/>
      <c r="I12" s="208"/>
      <c r="J12" s="208"/>
      <c r="K12" s="21"/>
      <c r="L12" s="82" t="s">
        <v>72</v>
      </c>
      <c r="M12" s="83"/>
      <c r="N12" s="18">
        <f>IF(VLOOKUP(N$9,I$19:M$36,4)=0,"",VLOOKUP(N$9,I$19:M$36,4))</f>
        <v>40</v>
      </c>
      <c r="O12" s="23"/>
      <c r="P12" s="23"/>
      <c r="Q12" s="5"/>
      <c r="R12" s="5"/>
      <c r="S12" s="8"/>
      <c r="T12" s="82" t="s">
        <v>72</v>
      </c>
      <c r="U12" s="18">
        <f>IF(VLOOKUP(U$9,I$19:M$36,4)=0,"",VLOOKUP(U$9,I$19:M$36,4))</f>
        <v>40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</row>
    <row r="13" spans="1:203" s="22" customFormat="1" ht="26.25" customHeight="1" outlineLevel="1">
      <c r="A13" s="209"/>
      <c r="B13" s="209"/>
      <c r="C13" s="209"/>
      <c r="D13" s="209"/>
      <c r="E13" s="210"/>
      <c r="F13" s="211"/>
      <c r="G13" s="211"/>
      <c r="H13" s="211"/>
      <c r="I13" s="211"/>
      <c r="J13" s="211"/>
      <c r="K13" s="21"/>
      <c r="L13" s="82" t="s">
        <v>73</v>
      </c>
      <c r="M13" s="83"/>
      <c r="N13" s="18">
        <f>IF(VLOOKUP(N$9,I$19:M$36,5)=0,"",VLOOKUP(N$9,I$19:M$36,5))</f>
        <v>20</v>
      </c>
      <c r="O13" s="7"/>
      <c r="P13" s="7"/>
      <c r="Q13" s="5"/>
      <c r="R13" s="5"/>
      <c r="T13" s="82" t="s">
        <v>73</v>
      </c>
      <c r="U13" s="18">
        <f>IF(VLOOKUP(U$9,I$19:M$36,5)=0,"",VLOOKUP(U$9,I$19:M$36,5))</f>
        <v>20</v>
      </c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</row>
    <row r="14" spans="1:203" s="22" customFormat="1" ht="18" customHeight="1" outlineLevel="1">
      <c r="A14" s="20"/>
      <c r="B14" s="44"/>
      <c r="C14" s="44"/>
      <c r="D14" s="44"/>
      <c r="E14" s="44"/>
      <c r="F14" s="45"/>
      <c r="G14" s="45"/>
      <c r="H14" s="45"/>
      <c r="I14" s="45"/>
      <c r="J14" s="45"/>
      <c r="K14" s="21"/>
      <c r="L14" s="84"/>
      <c r="M14" s="84"/>
      <c r="N14" s="81"/>
      <c r="O14" s="7"/>
      <c r="P14" s="7"/>
      <c r="Q14" s="5"/>
      <c r="R14" s="5"/>
      <c r="T14" s="85">
        <f>IF(U10="",0,IF(U10=0,4,IF(N12&gt;=N13,IF(U10&gt;=N12,3,IF(U10&lt;=N13,1,IF(N13&gt;U10&gt;N13,2))),IF(U10&gt;=N13,1,IF(U10&lt;=N13,3,IF(N13&gt;U10&gt;N13,2))))))</f>
        <v>1</v>
      </c>
      <c r="U14" s="26" t="s">
        <v>31</v>
      </c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</row>
    <row r="15" spans="1:203" ht="18">
      <c r="A15" s="5"/>
      <c r="B15" s="27" t="s">
        <v>88</v>
      </c>
      <c r="C15" s="5"/>
      <c r="E15" s="28"/>
      <c r="F15" s="28"/>
      <c r="G15" s="28"/>
      <c r="H15" s="28"/>
      <c r="I15" s="27" t="s">
        <v>82</v>
      </c>
      <c r="J15" s="7"/>
      <c r="K15" s="7"/>
      <c r="L15" s="7"/>
      <c r="M15" s="5"/>
      <c r="N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</row>
    <row r="16" spans="1:203" ht="6" customHeight="1">
      <c r="A16" s="5"/>
      <c r="B16" s="5"/>
      <c r="C16" s="5"/>
      <c r="D16" s="5"/>
      <c r="E16" s="6"/>
      <c r="F16" s="5"/>
      <c r="G16" s="5"/>
      <c r="H16" s="5"/>
      <c r="I16" s="7"/>
      <c r="J16" s="7"/>
      <c r="K16" s="7"/>
      <c r="L16" s="7"/>
      <c r="M16" s="5"/>
      <c r="N16" s="7"/>
      <c r="Q16" s="7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</row>
    <row r="17" spans="1:201" ht="15.75" customHeight="1" outlineLevel="1">
      <c r="A17" s="5"/>
      <c r="B17" s="29"/>
      <c r="C17" s="29"/>
      <c r="D17" s="29"/>
      <c r="E17" s="30"/>
      <c r="F17" s="31"/>
      <c r="G17" s="31"/>
      <c r="H17" s="31"/>
      <c r="I17" s="187" t="s">
        <v>75</v>
      </c>
      <c r="J17" s="188"/>
      <c r="K17" s="188"/>
      <c r="L17" s="188"/>
      <c r="M17" s="189"/>
      <c r="N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</row>
    <row r="18" spans="1:201" ht="24.75" customHeight="1" outlineLevel="1">
      <c r="A18" s="5"/>
      <c r="B18" s="32"/>
      <c r="C18" s="32"/>
      <c r="D18" s="32"/>
      <c r="E18" s="32"/>
      <c r="F18" s="33"/>
      <c r="G18" s="34"/>
      <c r="H18" s="31"/>
      <c r="I18" s="91" t="s">
        <v>49</v>
      </c>
      <c r="J18" s="91" t="s">
        <v>129</v>
      </c>
      <c r="K18" s="158" t="s">
        <v>122</v>
      </c>
      <c r="L18" s="159"/>
      <c r="M18" s="91" t="s">
        <v>76</v>
      </c>
      <c r="N18" s="110" t="s">
        <v>77</v>
      </c>
      <c r="O18" s="190" t="s">
        <v>87</v>
      </c>
      <c r="P18" s="190"/>
      <c r="Q18" s="5"/>
      <c r="R18" s="5"/>
      <c r="S18" s="5"/>
      <c r="T18" s="92" t="s">
        <v>32</v>
      </c>
      <c r="U18" s="92" t="s">
        <v>78</v>
      </c>
      <c r="V18" s="92" t="s">
        <v>33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</row>
    <row r="19" spans="1:201" s="5" customFormat="1" outlineLevel="1">
      <c r="B19" s="20"/>
      <c r="C19" s="20"/>
      <c r="D19" s="20"/>
      <c r="E19" s="20"/>
      <c r="F19" s="33"/>
      <c r="G19" s="34"/>
      <c r="H19" s="31"/>
      <c r="I19" s="108"/>
      <c r="J19" s="35"/>
      <c r="K19" s="36"/>
      <c r="L19" s="36"/>
      <c r="M19" s="36"/>
      <c r="N19" s="36"/>
      <c r="O19" s="191"/>
      <c r="P19" s="192"/>
      <c r="R19" s="169">
        <v>41310</v>
      </c>
      <c r="S19" s="169"/>
      <c r="T19" s="37">
        <v>7</v>
      </c>
      <c r="U19" s="37">
        <v>2</v>
      </c>
      <c r="V19" s="38">
        <f t="shared" ref="V19:V21" si="0">+(U19/T19)*100</f>
        <v>28.571428571428569</v>
      </c>
    </row>
    <row r="20" spans="1:201" s="5" customFormat="1" outlineLevel="1">
      <c r="B20" s="20"/>
      <c r="C20" s="20"/>
      <c r="D20" s="20"/>
      <c r="E20" s="20"/>
      <c r="F20" s="33"/>
      <c r="G20" s="34"/>
      <c r="H20" s="31"/>
      <c r="I20" s="109">
        <f>R19</f>
        <v>41310</v>
      </c>
      <c r="J20" s="96">
        <f>V19</f>
        <v>28.571428571428569</v>
      </c>
      <c r="K20" s="97">
        <v>40</v>
      </c>
      <c r="L20" s="97">
        <f t="shared" ref="L20:L22" si="1">+K20</f>
        <v>40</v>
      </c>
      <c r="M20" s="97">
        <f>K20*0.5</f>
        <v>20</v>
      </c>
      <c r="N20" s="106">
        <v>100</v>
      </c>
      <c r="O20" s="170" t="s">
        <v>124</v>
      </c>
      <c r="P20" s="170"/>
      <c r="R20" s="104">
        <v>41338</v>
      </c>
      <c r="S20" s="104"/>
      <c r="T20" s="37">
        <v>6</v>
      </c>
      <c r="U20" s="37">
        <v>1</v>
      </c>
      <c r="V20" s="38">
        <f t="shared" si="0"/>
        <v>16.666666666666664</v>
      </c>
    </row>
    <row r="21" spans="1:201" s="5" customFormat="1" outlineLevel="1">
      <c r="B21" s="20"/>
      <c r="C21" s="20"/>
      <c r="D21" s="20"/>
      <c r="E21" s="20"/>
      <c r="F21" s="33"/>
      <c r="G21" s="34"/>
      <c r="H21" s="31"/>
      <c r="I21" s="109">
        <f>R20</f>
        <v>41338</v>
      </c>
      <c r="J21" s="96">
        <f>V20</f>
        <v>16.666666666666664</v>
      </c>
      <c r="K21" s="97">
        <v>40</v>
      </c>
      <c r="L21" s="97">
        <f t="shared" si="1"/>
        <v>40</v>
      </c>
      <c r="M21" s="97">
        <f t="shared" ref="M21:M23" si="2">K21*0.5</f>
        <v>20</v>
      </c>
      <c r="N21" s="106">
        <v>100</v>
      </c>
      <c r="O21" s="170" t="s">
        <v>124</v>
      </c>
      <c r="P21" s="170"/>
      <c r="R21" s="169">
        <v>41369</v>
      </c>
      <c r="S21" s="169"/>
      <c r="T21" s="37">
        <v>8</v>
      </c>
      <c r="U21" s="37">
        <v>0</v>
      </c>
      <c r="V21" s="38">
        <f t="shared" si="0"/>
        <v>0</v>
      </c>
    </row>
    <row r="22" spans="1:201" s="5" customFormat="1" outlineLevel="1">
      <c r="B22" s="20"/>
      <c r="C22" s="20"/>
      <c r="D22" s="20"/>
      <c r="E22" s="20"/>
      <c r="F22" s="33"/>
      <c r="G22" s="34"/>
      <c r="H22" s="31"/>
      <c r="I22" s="109">
        <f>R21</f>
        <v>41369</v>
      </c>
      <c r="J22" s="96">
        <f>V21</f>
        <v>0</v>
      </c>
      <c r="K22" s="97">
        <v>40</v>
      </c>
      <c r="L22" s="97">
        <f t="shared" si="1"/>
        <v>40</v>
      </c>
      <c r="M22" s="97">
        <f t="shared" si="2"/>
        <v>20</v>
      </c>
      <c r="N22" s="106">
        <v>100</v>
      </c>
      <c r="O22" s="170" t="s">
        <v>124</v>
      </c>
      <c r="P22" s="170"/>
      <c r="R22" s="169">
        <v>41399</v>
      </c>
      <c r="S22" s="169"/>
      <c r="T22" s="37"/>
      <c r="U22" s="37"/>
      <c r="V22" s="38"/>
    </row>
    <row r="23" spans="1:201" s="5" customFormat="1" outlineLevel="1">
      <c r="B23" s="20"/>
      <c r="C23" s="20"/>
      <c r="D23" s="20"/>
      <c r="E23" s="20"/>
      <c r="F23" s="33"/>
      <c r="G23" s="34"/>
      <c r="H23" s="31"/>
      <c r="I23" s="109">
        <f>R22</f>
        <v>41399</v>
      </c>
      <c r="J23" s="96"/>
      <c r="K23" s="97">
        <v>40</v>
      </c>
      <c r="L23" s="97">
        <f t="shared" ref="L23" si="3">+K23</f>
        <v>40</v>
      </c>
      <c r="M23" s="97">
        <f t="shared" si="2"/>
        <v>20</v>
      </c>
      <c r="N23" s="106">
        <v>100</v>
      </c>
      <c r="O23" s="170" t="s">
        <v>124</v>
      </c>
      <c r="P23" s="170"/>
      <c r="R23" s="169">
        <v>41430</v>
      </c>
      <c r="S23" s="169"/>
      <c r="T23" s="37"/>
      <c r="U23" s="37"/>
      <c r="V23" s="38"/>
    </row>
    <row r="24" spans="1:201" s="5" customFormat="1" ht="13.7" customHeight="1" outlineLevel="1">
      <c r="B24" s="20"/>
      <c r="C24" s="20"/>
      <c r="D24" s="20"/>
      <c r="E24" s="20"/>
      <c r="F24" s="33"/>
      <c r="G24" s="34"/>
      <c r="H24" s="31"/>
      <c r="I24" s="105"/>
      <c r="J24" s="96"/>
      <c r="K24" s="97"/>
      <c r="L24" s="97"/>
      <c r="M24" s="97"/>
      <c r="N24" s="106"/>
      <c r="O24" s="170"/>
      <c r="P24" s="170"/>
      <c r="R24" s="169">
        <v>41460</v>
      </c>
      <c r="S24" s="169"/>
      <c r="T24" s="37"/>
      <c r="U24" s="37"/>
      <c r="V24" s="38"/>
    </row>
    <row r="25" spans="1:201" s="5" customFormat="1" ht="12.75" customHeight="1" outlineLevel="1">
      <c r="B25" s="20"/>
      <c r="C25" s="20"/>
      <c r="D25" s="20"/>
      <c r="E25" s="20"/>
      <c r="F25" s="33"/>
      <c r="G25" s="34"/>
      <c r="H25" s="31"/>
      <c r="I25" s="105"/>
      <c r="J25" s="96"/>
      <c r="K25" s="97"/>
      <c r="L25" s="97"/>
      <c r="M25" s="97"/>
      <c r="N25" s="106"/>
      <c r="O25" s="170"/>
      <c r="P25" s="170"/>
      <c r="R25" s="169"/>
      <c r="S25" s="169"/>
      <c r="T25" s="37"/>
      <c r="U25" s="37"/>
      <c r="V25" s="38"/>
    </row>
    <row r="26" spans="1:201" s="5" customFormat="1" ht="12.75" customHeight="1" outlineLevel="1">
      <c r="B26" s="20"/>
      <c r="C26" s="20"/>
      <c r="D26" s="20"/>
      <c r="E26" s="20"/>
      <c r="F26" s="33"/>
      <c r="G26" s="34"/>
      <c r="H26" s="31"/>
      <c r="I26" s="105"/>
      <c r="J26" s="96"/>
      <c r="K26" s="97"/>
      <c r="L26" s="97"/>
      <c r="M26" s="97"/>
      <c r="N26" s="106"/>
      <c r="O26" s="170"/>
      <c r="P26" s="170"/>
      <c r="R26" s="169"/>
      <c r="S26" s="169"/>
      <c r="T26" s="37"/>
      <c r="U26" s="37"/>
      <c r="V26" s="38"/>
    </row>
    <row r="27" spans="1:201" s="5" customFormat="1" ht="13.7" customHeight="1" outlineLevel="1">
      <c r="B27" s="20"/>
      <c r="C27" s="20"/>
      <c r="D27" s="20"/>
      <c r="E27" s="20"/>
      <c r="F27" s="33"/>
      <c r="G27" s="34"/>
      <c r="H27" s="31"/>
      <c r="I27" s="105"/>
      <c r="J27" s="96"/>
      <c r="K27" s="97"/>
      <c r="L27" s="97"/>
      <c r="M27" s="97"/>
      <c r="N27" s="106"/>
      <c r="O27" s="170"/>
      <c r="P27" s="170"/>
      <c r="R27" s="169"/>
      <c r="S27" s="169"/>
      <c r="T27" s="37"/>
      <c r="U27" s="37"/>
      <c r="V27" s="38"/>
    </row>
    <row r="28" spans="1:201" s="5" customFormat="1" outlineLevel="1">
      <c r="B28" s="20"/>
      <c r="C28" s="20"/>
      <c r="D28" s="20"/>
      <c r="E28" s="20"/>
      <c r="F28" s="33"/>
      <c r="G28" s="34"/>
      <c r="H28" s="31"/>
      <c r="I28" s="105"/>
      <c r="J28" s="96"/>
      <c r="K28" s="97"/>
      <c r="L28" s="97"/>
      <c r="M28" s="97"/>
      <c r="N28" s="106"/>
      <c r="O28" s="170"/>
      <c r="P28" s="170"/>
      <c r="R28" s="169"/>
      <c r="S28" s="169"/>
      <c r="T28" s="37"/>
      <c r="U28" s="37"/>
      <c r="V28" s="38"/>
    </row>
    <row r="29" spans="1:201" s="5" customFormat="1" outlineLevel="1">
      <c r="B29" s="20"/>
      <c r="C29" s="20"/>
      <c r="D29" s="20"/>
      <c r="E29" s="20"/>
      <c r="F29" s="33"/>
      <c r="G29" s="34"/>
      <c r="H29" s="31"/>
      <c r="I29" s="105"/>
      <c r="J29" s="96"/>
      <c r="K29" s="97"/>
      <c r="L29" s="97"/>
      <c r="M29" s="97"/>
      <c r="N29" s="106"/>
      <c r="O29" s="170"/>
      <c r="P29" s="170"/>
      <c r="R29" s="169"/>
      <c r="S29" s="169"/>
      <c r="T29" s="37"/>
      <c r="U29" s="37"/>
      <c r="V29" s="38"/>
    </row>
    <row r="30" spans="1:201" outlineLevel="1">
      <c r="A30" s="5"/>
      <c r="B30" s="32"/>
      <c r="C30" s="32"/>
      <c r="D30" s="32"/>
      <c r="E30" s="32"/>
      <c r="F30" s="33"/>
      <c r="G30" s="41"/>
      <c r="H30" s="31"/>
      <c r="I30" s="105"/>
      <c r="J30" s="96"/>
      <c r="K30" s="97"/>
      <c r="L30" s="97"/>
      <c r="M30" s="97"/>
      <c r="N30" s="106"/>
      <c r="O30" s="170"/>
      <c r="P30" s="170"/>
      <c r="Q30" s="5"/>
      <c r="R30" s="169"/>
      <c r="S30" s="169"/>
      <c r="T30" s="37"/>
      <c r="U30" s="37"/>
      <c r="V30" s="38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</row>
    <row r="31" spans="1:201" outlineLevel="1">
      <c r="A31" s="5"/>
      <c r="B31" s="32"/>
      <c r="C31" s="32"/>
      <c r="D31" s="32"/>
      <c r="E31" s="32"/>
      <c r="F31" s="33"/>
      <c r="G31" s="41"/>
      <c r="H31" s="31"/>
      <c r="I31" s="105"/>
      <c r="J31" s="96"/>
      <c r="K31" s="97"/>
      <c r="L31" s="97"/>
      <c r="M31" s="97"/>
      <c r="N31" s="106"/>
      <c r="O31" s="170"/>
      <c r="P31" s="170"/>
      <c r="Q31" s="5"/>
      <c r="R31" s="169"/>
      <c r="S31" s="169"/>
      <c r="T31" s="37"/>
      <c r="U31" s="37"/>
      <c r="V31" s="38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</row>
    <row r="32" spans="1:201" s="32" customFormat="1" outlineLevel="1">
      <c r="A32" s="20"/>
      <c r="F32" s="33"/>
      <c r="G32" s="41"/>
      <c r="H32" s="31"/>
      <c r="I32" s="105"/>
      <c r="J32" s="96"/>
      <c r="K32" s="97"/>
      <c r="L32" s="97"/>
      <c r="M32" s="97"/>
      <c r="N32" s="106"/>
      <c r="O32" s="170"/>
      <c r="P32" s="170"/>
      <c r="Q32" s="20"/>
      <c r="R32" s="169"/>
      <c r="S32" s="169"/>
      <c r="T32" s="37"/>
      <c r="U32" s="37"/>
      <c r="V32" s="38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</row>
    <row r="33" spans="2:201" s="32" customFormat="1" outlineLevel="1">
      <c r="F33" s="33"/>
      <c r="G33" s="41"/>
      <c r="H33" s="31"/>
      <c r="I33" s="105"/>
      <c r="J33" s="96"/>
      <c r="K33" s="97"/>
      <c r="L33" s="97"/>
      <c r="M33" s="97"/>
      <c r="N33" s="106"/>
      <c r="O33" s="170"/>
      <c r="P33" s="170"/>
      <c r="Q33" s="20"/>
      <c r="R33" s="169"/>
      <c r="S33" s="169"/>
      <c r="T33" s="37"/>
      <c r="U33" s="37"/>
      <c r="V33" s="38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</row>
    <row r="34" spans="2:201" s="32" customFormat="1" outlineLevel="1">
      <c r="F34" s="33"/>
      <c r="G34" s="41"/>
      <c r="H34" s="31"/>
      <c r="I34" s="105"/>
      <c r="J34" s="39"/>
      <c r="K34" s="40"/>
      <c r="L34" s="40"/>
      <c r="M34" s="40"/>
      <c r="N34" s="107"/>
      <c r="O34" s="170"/>
      <c r="P34" s="170"/>
      <c r="Q34" s="31"/>
      <c r="R34" s="169"/>
      <c r="S34" s="169"/>
      <c r="T34" s="37"/>
      <c r="U34" s="37"/>
      <c r="V34" s="38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</row>
    <row r="35" spans="2:201" s="32" customFormat="1" outlineLevel="1">
      <c r="F35" s="33"/>
      <c r="G35" s="41"/>
      <c r="H35" s="31"/>
      <c r="I35" s="105"/>
      <c r="J35" s="39"/>
      <c r="K35" s="40"/>
      <c r="L35" s="40"/>
      <c r="M35" s="40"/>
      <c r="N35" s="107"/>
      <c r="O35" s="170"/>
      <c r="P35" s="170"/>
      <c r="Q35" s="31"/>
      <c r="R35" s="169"/>
      <c r="S35" s="169"/>
      <c r="T35" s="37"/>
      <c r="U35" s="37"/>
      <c r="V35" s="38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</row>
    <row r="36" spans="2:201" s="32" customFormat="1" outlineLevel="1">
      <c r="F36" s="33"/>
      <c r="G36" s="41"/>
      <c r="H36" s="31"/>
      <c r="I36" s="105"/>
      <c r="J36" s="39"/>
      <c r="K36" s="40"/>
      <c r="L36" s="40"/>
      <c r="M36" s="40"/>
      <c r="N36" s="107"/>
      <c r="O36" s="170"/>
      <c r="P36" s="170"/>
      <c r="Q36" s="31"/>
      <c r="R36" s="169"/>
      <c r="S36" s="169"/>
      <c r="T36" s="37"/>
      <c r="U36" s="37"/>
      <c r="V36" s="38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</row>
    <row r="37" spans="2:201" s="5" customFormat="1" ht="15.75" customHeight="1">
      <c r="E37" s="6"/>
      <c r="J37" s="7"/>
      <c r="K37" s="78"/>
      <c r="L37" s="78"/>
      <c r="M37" s="78"/>
      <c r="N37" s="78"/>
      <c r="P37" s="7"/>
      <c r="Q37" s="7"/>
    </row>
    <row r="38" spans="2:201" s="5" customFormat="1" ht="23.25" customHeight="1">
      <c r="B38" s="172" t="s">
        <v>67</v>
      </c>
      <c r="C38" s="173"/>
      <c r="D38" s="173"/>
      <c r="E38" s="173"/>
      <c r="F38" s="173"/>
      <c r="G38" s="172" t="s">
        <v>68</v>
      </c>
      <c r="H38" s="173"/>
      <c r="I38" s="173"/>
      <c r="J38" s="173"/>
      <c r="K38" s="174"/>
      <c r="L38" s="212" t="s">
        <v>79</v>
      </c>
      <c r="M38" s="212"/>
      <c r="N38" s="212" t="s">
        <v>80</v>
      </c>
      <c r="O38" s="212"/>
      <c r="P38" s="172" t="s">
        <v>81</v>
      </c>
      <c r="Q38" s="173"/>
      <c r="R38" s="174"/>
    </row>
    <row r="39" spans="2:201" s="5" customFormat="1" ht="31.15" customHeight="1">
      <c r="B39" s="184"/>
      <c r="C39" s="185"/>
      <c r="D39" s="185"/>
      <c r="E39" s="185"/>
      <c r="F39" s="186"/>
      <c r="G39" s="181"/>
      <c r="H39" s="182"/>
      <c r="I39" s="182"/>
      <c r="J39" s="182"/>
      <c r="K39" s="183"/>
      <c r="L39" s="213"/>
      <c r="M39" s="213"/>
      <c r="N39" s="213"/>
      <c r="O39" s="213"/>
      <c r="P39" s="175"/>
      <c r="Q39" s="176"/>
      <c r="R39" s="177"/>
    </row>
    <row r="40" spans="2:201" s="5" customFormat="1">
      <c r="E40" s="6"/>
      <c r="J40" s="6"/>
      <c r="K40" s="7"/>
      <c r="L40" s="7"/>
      <c r="M40" s="7"/>
      <c r="N40" s="7"/>
      <c r="P40" s="7"/>
      <c r="Q40" s="7"/>
    </row>
    <row r="41" spans="2:201" s="5" customFormat="1" ht="15" customHeight="1">
      <c r="D41" s="214"/>
      <c r="E41" s="214"/>
      <c r="F41" s="214"/>
      <c r="G41" s="178" t="s">
        <v>2</v>
      </c>
      <c r="H41" s="179"/>
      <c r="I41" s="179"/>
      <c r="J41" s="180"/>
      <c r="K41" s="170" t="s">
        <v>3</v>
      </c>
      <c r="L41" s="170"/>
      <c r="M41" s="170"/>
      <c r="N41" s="170" t="s">
        <v>4</v>
      </c>
      <c r="O41" s="170"/>
      <c r="P41" s="170"/>
      <c r="Q41" s="170" t="s">
        <v>5</v>
      </c>
      <c r="R41" s="170"/>
      <c r="S41" s="170"/>
      <c r="T41" s="170"/>
      <c r="U41" s="88"/>
      <c r="V41" s="7"/>
      <c r="W41" s="7"/>
      <c r="Y41" s="7"/>
      <c r="Z41" s="7"/>
      <c r="AA41" s="7"/>
    </row>
    <row r="42" spans="2:201" s="5" customFormat="1" ht="15">
      <c r="D42" s="77" t="s">
        <v>6</v>
      </c>
      <c r="E42" s="160" t="s">
        <v>123</v>
      </c>
      <c r="F42" s="161"/>
      <c r="G42" s="178"/>
      <c r="H42" s="179"/>
      <c r="I42" s="179"/>
      <c r="J42" s="18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89"/>
    </row>
    <row r="43" spans="2:201" s="5" customFormat="1" ht="15">
      <c r="D43" s="77" t="s">
        <v>7</v>
      </c>
      <c r="E43" s="160" t="s">
        <v>125</v>
      </c>
      <c r="F43" s="161"/>
      <c r="G43" s="178"/>
      <c r="H43" s="179"/>
      <c r="I43" s="179"/>
      <c r="J43" s="18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89"/>
      <c r="V43" s="89"/>
      <c r="W43" s="89"/>
      <c r="X43" s="89"/>
      <c r="Y43" s="89"/>
      <c r="Z43" s="89"/>
      <c r="AA43" s="89"/>
    </row>
    <row r="44" spans="2:201" s="5" customFormat="1" ht="15">
      <c r="D44" s="77" t="s">
        <v>8</v>
      </c>
      <c r="E44" s="160" t="s">
        <v>126</v>
      </c>
      <c r="F44" s="161"/>
      <c r="G44" s="178"/>
      <c r="H44" s="179"/>
      <c r="I44" s="179"/>
      <c r="J44" s="18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89"/>
      <c r="V44" s="89"/>
      <c r="W44" s="89"/>
      <c r="X44" s="89"/>
      <c r="Y44" s="89"/>
      <c r="Z44" s="89"/>
      <c r="AA44" s="89"/>
    </row>
    <row r="45" spans="2:201" s="5" customFormat="1" ht="12.75" customHeight="1"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90"/>
      <c r="R45" s="90"/>
      <c r="S45" s="90"/>
      <c r="T45" s="90"/>
      <c r="U45" s="171" t="s">
        <v>60</v>
      </c>
      <c r="V45" s="171"/>
      <c r="W45" s="90"/>
      <c r="X45" s="90"/>
      <c r="Y45" s="90"/>
      <c r="Z45" s="90"/>
      <c r="AA45" s="90"/>
    </row>
    <row r="46" spans="2:201" s="5" customFormat="1" ht="13.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71"/>
      <c r="V46" s="171"/>
      <c r="W46" s="142"/>
      <c r="X46" s="142"/>
      <c r="Y46" s="142"/>
      <c r="Z46" s="142"/>
      <c r="AA46" s="142"/>
    </row>
    <row r="47" spans="2:201" s="5" customFormat="1">
      <c r="E47" s="6"/>
      <c r="J47" s="7"/>
      <c r="K47" s="7"/>
      <c r="L47" s="7"/>
      <c r="M47" s="7"/>
      <c r="N47" s="7"/>
      <c r="P47" s="7"/>
      <c r="Q47" s="7"/>
    </row>
    <row r="48" spans="2:201" s="5" customFormat="1">
      <c r="E48" s="6"/>
      <c r="J48" s="7"/>
      <c r="K48" s="7"/>
      <c r="L48" s="7"/>
      <c r="M48" s="7"/>
      <c r="N48" s="7"/>
      <c r="P48" s="7"/>
      <c r="Q48" s="7"/>
    </row>
    <row r="49" spans="5:17" s="5" customFormat="1">
      <c r="E49" s="6"/>
      <c r="J49" s="7"/>
      <c r="K49" s="7"/>
      <c r="L49" s="7"/>
      <c r="M49" s="7"/>
      <c r="N49" s="7"/>
      <c r="P49" s="7"/>
      <c r="Q49" s="7"/>
    </row>
    <row r="50" spans="5:17" s="5" customFormat="1">
      <c r="E50" s="6"/>
      <c r="J50" s="7"/>
      <c r="K50" s="7"/>
      <c r="L50" s="7"/>
      <c r="M50" s="7"/>
      <c r="N50" s="7"/>
      <c r="P50" s="7"/>
      <c r="Q50" s="7"/>
    </row>
    <row r="51" spans="5:17" s="5" customFormat="1">
      <c r="E51" s="6"/>
      <c r="J51" s="7"/>
      <c r="K51" s="7"/>
      <c r="L51" s="7"/>
      <c r="M51" s="7"/>
      <c r="N51" s="7"/>
      <c r="P51" s="7"/>
      <c r="Q51" s="7"/>
    </row>
    <row r="52" spans="5:17" s="5" customFormat="1">
      <c r="E52" s="6"/>
      <c r="J52" s="7"/>
      <c r="K52" s="7"/>
      <c r="L52" s="7"/>
      <c r="M52" s="7"/>
      <c r="N52" s="7"/>
      <c r="P52" s="7"/>
      <c r="Q52" s="7"/>
    </row>
    <row r="53" spans="5:17" s="5" customFormat="1">
      <c r="E53" s="6"/>
      <c r="J53" s="7"/>
      <c r="K53" s="7"/>
      <c r="L53" s="7"/>
      <c r="M53" s="7"/>
      <c r="N53" s="7"/>
      <c r="P53" s="7"/>
      <c r="Q53" s="7"/>
    </row>
    <row r="54" spans="5:17" s="5" customFormat="1">
      <c r="E54" s="6"/>
      <c r="J54" s="7"/>
      <c r="K54" s="7"/>
      <c r="L54" s="7"/>
      <c r="M54" s="7"/>
      <c r="N54" s="7"/>
      <c r="P54" s="7"/>
      <c r="Q54" s="7"/>
    </row>
    <row r="55" spans="5:17" s="5" customFormat="1">
      <c r="E55" s="6"/>
      <c r="J55" s="7"/>
      <c r="K55" s="7"/>
      <c r="L55" s="7"/>
      <c r="M55" s="7"/>
      <c r="N55" s="7"/>
      <c r="P55" s="7"/>
      <c r="Q55" s="7"/>
    </row>
    <row r="56" spans="5:17" s="5" customFormat="1">
      <c r="E56" s="6"/>
      <c r="J56" s="7"/>
      <c r="K56" s="7"/>
      <c r="L56" s="7"/>
      <c r="M56" s="7"/>
      <c r="N56" s="7"/>
      <c r="P56" s="7"/>
      <c r="Q56" s="7"/>
    </row>
    <row r="57" spans="5:17" s="5" customFormat="1">
      <c r="E57" s="6"/>
      <c r="J57" s="7"/>
      <c r="K57" s="7"/>
      <c r="L57" s="7"/>
      <c r="M57" s="7"/>
      <c r="N57" s="7"/>
      <c r="P57" s="7"/>
      <c r="Q57" s="7"/>
    </row>
    <row r="58" spans="5:17" s="5" customFormat="1">
      <c r="E58" s="6"/>
      <c r="J58" s="7"/>
      <c r="K58" s="7"/>
      <c r="L58" s="7"/>
      <c r="M58" s="7"/>
      <c r="N58" s="7"/>
      <c r="P58" s="7"/>
      <c r="Q58" s="7"/>
    </row>
    <row r="59" spans="5:17" s="5" customFormat="1">
      <c r="E59" s="6"/>
      <c r="J59" s="7"/>
      <c r="K59" s="7"/>
      <c r="L59" s="7"/>
      <c r="M59" s="7"/>
      <c r="N59" s="7"/>
      <c r="P59" s="7"/>
      <c r="Q59" s="7"/>
    </row>
    <row r="60" spans="5:17" s="5" customFormat="1">
      <c r="E60" s="6"/>
      <c r="J60" s="7"/>
      <c r="K60" s="7"/>
      <c r="L60" s="7"/>
      <c r="M60" s="7"/>
      <c r="N60" s="7"/>
      <c r="P60" s="7"/>
      <c r="Q60" s="7"/>
    </row>
    <row r="61" spans="5:17" s="5" customFormat="1">
      <c r="E61" s="6"/>
      <c r="J61" s="7"/>
      <c r="K61" s="7"/>
      <c r="L61" s="7"/>
      <c r="M61" s="7"/>
      <c r="N61" s="7"/>
      <c r="P61" s="7"/>
      <c r="Q61" s="7"/>
    </row>
    <row r="62" spans="5:17" s="5" customFormat="1">
      <c r="E62" s="6"/>
      <c r="J62" s="7"/>
      <c r="K62" s="7"/>
      <c r="L62" s="7"/>
      <c r="M62" s="7"/>
      <c r="N62" s="7"/>
      <c r="P62" s="7"/>
      <c r="Q62" s="7"/>
    </row>
    <row r="63" spans="5:17" s="5" customFormat="1">
      <c r="E63" s="6"/>
      <c r="J63" s="7"/>
      <c r="K63" s="7"/>
      <c r="L63" s="7"/>
      <c r="M63" s="7"/>
      <c r="N63" s="7"/>
      <c r="P63" s="7"/>
      <c r="Q63" s="7"/>
    </row>
    <row r="64" spans="5:17" s="5" customFormat="1">
      <c r="E64" s="6"/>
      <c r="J64" s="7"/>
      <c r="K64" s="7"/>
      <c r="L64" s="7"/>
      <c r="M64" s="7"/>
      <c r="N64" s="7"/>
      <c r="P64" s="7"/>
      <c r="Q64" s="7"/>
    </row>
    <row r="65" spans="5:17" s="5" customFormat="1">
      <c r="E65" s="6"/>
      <c r="J65" s="7"/>
      <c r="K65" s="7"/>
      <c r="L65" s="7"/>
      <c r="M65" s="7"/>
      <c r="N65" s="7"/>
      <c r="P65" s="7"/>
      <c r="Q65" s="7"/>
    </row>
    <row r="66" spans="5:17" s="5" customFormat="1">
      <c r="E66" s="6"/>
      <c r="J66" s="7"/>
      <c r="K66" s="7"/>
      <c r="L66" s="7"/>
      <c r="M66" s="7"/>
      <c r="N66" s="7"/>
      <c r="P66" s="7"/>
      <c r="Q66" s="7"/>
    </row>
    <row r="67" spans="5:17" s="5" customFormat="1">
      <c r="E67" s="6"/>
      <c r="J67" s="7"/>
      <c r="K67" s="7"/>
      <c r="L67" s="7"/>
      <c r="M67" s="7"/>
      <c r="N67" s="7"/>
      <c r="P67" s="7"/>
      <c r="Q67" s="7"/>
    </row>
    <row r="68" spans="5:17" s="5" customFormat="1">
      <c r="E68" s="6"/>
      <c r="J68" s="7"/>
      <c r="K68" s="7"/>
      <c r="L68" s="7"/>
      <c r="M68" s="7"/>
      <c r="N68" s="7"/>
      <c r="P68" s="7"/>
      <c r="Q68" s="7"/>
    </row>
    <row r="69" spans="5:17" s="5" customFormat="1">
      <c r="E69" s="6"/>
      <c r="J69" s="7"/>
      <c r="K69" s="7"/>
      <c r="L69" s="7"/>
      <c r="M69" s="7"/>
      <c r="N69" s="7"/>
      <c r="P69" s="7"/>
      <c r="Q69" s="7"/>
    </row>
    <row r="70" spans="5:17" s="5" customFormat="1">
      <c r="E70" s="6"/>
      <c r="J70" s="7"/>
      <c r="K70" s="7"/>
      <c r="L70" s="7"/>
      <c r="M70" s="7"/>
      <c r="N70" s="7"/>
      <c r="P70" s="7"/>
      <c r="Q70" s="7"/>
    </row>
    <row r="71" spans="5:17" s="5" customFormat="1">
      <c r="E71" s="6"/>
      <c r="J71" s="7"/>
      <c r="K71" s="7"/>
      <c r="L71" s="7"/>
      <c r="M71" s="7"/>
      <c r="N71" s="7"/>
      <c r="P71" s="7"/>
      <c r="Q71" s="7"/>
    </row>
    <row r="72" spans="5:17" s="5" customFormat="1">
      <c r="E72" s="6"/>
      <c r="J72" s="7"/>
      <c r="K72" s="7"/>
      <c r="L72" s="7"/>
      <c r="M72" s="7"/>
      <c r="N72" s="7"/>
      <c r="P72" s="7"/>
      <c r="Q72" s="7"/>
    </row>
    <row r="73" spans="5:17" s="5" customFormat="1">
      <c r="E73" s="6"/>
      <c r="J73" s="7"/>
      <c r="K73" s="7"/>
      <c r="L73" s="7"/>
      <c r="M73" s="7"/>
      <c r="N73" s="7"/>
      <c r="P73" s="7"/>
      <c r="Q73" s="7"/>
    </row>
    <row r="74" spans="5:17" s="5" customFormat="1">
      <c r="E74" s="6"/>
      <c r="J74" s="7"/>
      <c r="K74" s="7"/>
      <c r="L74" s="7"/>
      <c r="M74" s="7"/>
      <c r="N74" s="7"/>
      <c r="P74" s="7"/>
      <c r="Q74" s="7"/>
    </row>
    <row r="75" spans="5:17" s="5" customFormat="1">
      <c r="E75" s="6"/>
      <c r="J75" s="7"/>
      <c r="K75" s="7"/>
      <c r="L75" s="7"/>
      <c r="M75" s="7"/>
      <c r="N75" s="7"/>
      <c r="P75" s="7"/>
      <c r="Q75" s="7"/>
    </row>
    <row r="76" spans="5:17" s="5" customFormat="1">
      <c r="E76" s="6"/>
      <c r="J76" s="7"/>
      <c r="K76" s="7"/>
      <c r="L76" s="7"/>
      <c r="M76" s="7"/>
      <c r="N76" s="7"/>
      <c r="P76" s="7"/>
      <c r="Q76" s="7"/>
    </row>
    <row r="77" spans="5:17" s="5" customFormat="1">
      <c r="E77" s="6"/>
      <c r="J77" s="7"/>
      <c r="K77" s="7"/>
      <c r="L77" s="7"/>
      <c r="M77" s="7"/>
      <c r="N77" s="7"/>
      <c r="P77" s="7"/>
      <c r="Q77" s="7"/>
    </row>
    <row r="78" spans="5:17" s="5" customFormat="1">
      <c r="E78" s="6"/>
      <c r="J78" s="7"/>
      <c r="K78" s="7"/>
      <c r="L78" s="7"/>
      <c r="M78" s="7"/>
      <c r="N78" s="7"/>
      <c r="P78" s="7"/>
      <c r="Q78" s="7"/>
    </row>
    <row r="79" spans="5:17" s="5" customFormat="1">
      <c r="E79" s="6"/>
      <c r="J79" s="7"/>
      <c r="K79" s="7"/>
      <c r="L79" s="7"/>
      <c r="M79" s="7"/>
      <c r="N79" s="7"/>
      <c r="P79" s="7"/>
      <c r="Q79" s="7"/>
    </row>
    <row r="80" spans="5:17" s="5" customFormat="1">
      <c r="E80" s="6"/>
      <c r="J80" s="7"/>
      <c r="K80" s="7"/>
      <c r="L80" s="7"/>
      <c r="M80" s="7"/>
      <c r="N80" s="7"/>
      <c r="P80" s="7"/>
      <c r="Q80" s="7"/>
    </row>
    <row r="81" spans="5:17" s="5" customFormat="1">
      <c r="E81" s="6"/>
      <c r="J81" s="7"/>
      <c r="K81" s="7"/>
      <c r="L81" s="7"/>
      <c r="M81" s="7"/>
      <c r="N81" s="7"/>
      <c r="P81" s="7"/>
      <c r="Q81" s="7"/>
    </row>
    <row r="82" spans="5:17" s="5" customFormat="1">
      <c r="E82" s="6"/>
      <c r="J82" s="7"/>
      <c r="K82" s="7"/>
      <c r="L82" s="7"/>
      <c r="M82" s="7"/>
      <c r="N82" s="7"/>
      <c r="P82" s="7"/>
      <c r="Q82" s="7"/>
    </row>
    <row r="83" spans="5:17" s="5" customFormat="1">
      <c r="E83" s="6"/>
      <c r="J83" s="7"/>
      <c r="K83" s="7"/>
      <c r="L83" s="7"/>
      <c r="M83" s="7"/>
      <c r="N83" s="7"/>
      <c r="P83" s="7"/>
      <c r="Q83" s="7"/>
    </row>
    <row r="84" spans="5:17" s="5" customFormat="1">
      <c r="E84" s="6"/>
      <c r="J84" s="7"/>
      <c r="K84" s="7"/>
      <c r="L84" s="7"/>
      <c r="M84" s="7"/>
      <c r="N84" s="7"/>
      <c r="P84" s="7"/>
      <c r="Q84" s="7"/>
    </row>
    <row r="85" spans="5:17" s="5" customFormat="1">
      <c r="E85" s="6"/>
      <c r="J85" s="7"/>
      <c r="K85" s="7"/>
      <c r="L85" s="7"/>
      <c r="M85" s="7"/>
      <c r="N85" s="7"/>
      <c r="P85" s="7"/>
      <c r="Q85" s="7"/>
    </row>
    <row r="86" spans="5:17" s="5" customFormat="1">
      <c r="E86" s="6"/>
      <c r="J86" s="7"/>
      <c r="K86" s="7"/>
      <c r="L86" s="7"/>
      <c r="M86" s="7"/>
      <c r="N86" s="7"/>
      <c r="P86" s="7"/>
      <c r="Q86" s="7"/>
    </row>
    <row r="87" spans="5:17" s="5" customFormat="1">
      <c r="E87" s="6"/>
      <c r="J87" s="7"/>
      <c r="K87" s="7"/>
      <c r="L87" s="7"/>
      <c r="M87" s="7"/>
      <c r="N87" s="7"/>
      <c r="P87" s="7"/>
      <c r="Q87" s="7"/>
    </row>
    <row r="88" spans="5:17" s="5" customFormat="1">
      <c r="E88" s="6"/>
      <c r="J88" s="7"/>
      <c r="K88" s="7"/>
      <c r="L88" s="7"/>
      <c r="M88" s="7"/>
      <c r="N88" s="7"/>
      <c r="P88" s="7"/>
      <c r="Q88" s="7"/>
    </row>
    <row r="89" spans="5:17" s="5" customFormat="1">
      <c r="E89" s="6"/>
      <c r="J89" s="7"/>
      <c r="K89" s="7"/>
      <c r="L89" s="7"/>
      <c r="M89" s="7"/>
      <c r="N89" s="7"/>
      <c r="P89" s="7"/>
      <c r="Q89" s="7"/>
    </row>
    <row r="90" spans="5:17" s="5" customFormat="1">
      <c r="E90" s="6"/>
      <c r="J90" s="7"/>
      <c r="K90" s="7"/>
      <c r="L90" s="7"/>
      <c r="M90" s="7"/>
      <c r="N90" s="7"/>
      <c r="P90" s="7"/>
      <c r="Q90" s="7"/>
    </row>
    <row r="91" spans="5:17" s="5" customFormat="1">
      <c r="E91" s="6"/>
      <c r="J91" s="7"/>
      <c r="K91" s="7"/>
      <c r="L91" s="7"/>
      <c r="M91" s="7"/>
      <c r="N91" s="7"/>
      <c r="P91" s="7"/>
      <c r="Q91" s="7"/>
    </row>
    <row r="92" spans="5:17" s="5" customFormat="1">
      <c r="E92" s="6"/>
      <c r="J92" s="7"/>
      <c r="K92" s="7"/>
      <c r="L92" s="7"/>
      <c r="M92" s="7"/>
      <c r="N92" s="7"/>
      <c r="P92" s="7"/>
      <c r="Q92" s="7"/>
    </row>
    <row r="93" spans="5:17" s="5" customFormat="1">
      <c r="E93" s="6"/>
      <c r="J93" s="7"/>
      <c r="K93" s="7"/>
      <c r="L93" s="7"/>
      <c r="M93" s="7"/>
      <c r="N93" s="7"/>
      <c r="P93" s="7"/>
      <c r="Q93" s="7"/>
    </row>
    <row r="94" spans="5:17" s="5" customFormat="1">
      <c r="E94" s="6"/>
      <c r="J94" s="7"/>
      <c r="K94" s="7"/>
      <c r="L94" s="7"/>
      <c r="M94" s="7"/>
      <c r="N94" s="7"/>
      <c r="P94" s="7"/>
      <c r="Q94" s="7"/>
    </row>
    <row r="95" spans="5:17" s="5" customFormat="1">
      <c r="E95" s="6"/>
      <c r="J95" s="7"/>
      <c r="K95" s="7"/>
      <c r="L95" s="7"/>
      <c r="M95" s="7"/>
      <c r="N95" s="7"/>
      <c r="P95" s="7"/>
      <c r="Q95" s="7"/>
    </row>
    <row r="96" spans="5:17" s="5" customFormat="1">
      <c r="E96" s="6"/>
      <c r="J96" s="7"/>
      <c r="K96" s="7"/>
      <c r="L96" s="7"/>
      <c r="M96" s="7"/>
      <c r="N96" s="7"/>
      <c r="P96" s="7"/>
      <c r="Q96" s="7"/>
    </row>
    <row r="97" spans="5:17" s="5" customFormat="1">
      <c r="E97" s="6"/>
      <c r="J97" s="7"/>
      <c r="K97" s="7"/>
      <c r="L97" s="7"/>
      <c r="M97" s="7"/>
      <c r="N97" s="7"/>
      <c r="P97" s="7"/>
      <c r="Q97" s="7"/>
    </row>
    <row r="98" spans="5:17" s="5" customFormat="1">
      <c r="E98" s="6"/>
      <c r="J98" s="7"/>
      <c r="K98" s="7"/>
      <c r="L98" s="7"/>
      <c r="M98" s="7"/>
      <c r="N98" s="7"/>
      <c r="P98" s="7"/>
      <c r="Q98" s="7"/>
    </row>
    <row r="99" spans="5:17" s="5" customFormat="1">
      <c r="E99" s="6"/>
      <c r="J99" s="7"/>
      <c r="K99" s="7"/>
      <c r="L99" s="7"/>
      <c r="M99" s="7"/>
      <c r="N99" s="7"/>
      <c r="P99" s="7"/>
      <c r="Q99" s="7"/>
    </row>
    <row r="100" spans="5:17" s="5" customFormat="1">
      <c r="E100" s="6"/>
      <c r="J100" s="7"/>
      <c r="K100" s="7"/>
      <c r="L100" s="7"/>
      <c r="M100" s="7"/>
      <c r="N100" s="7"/>
      <c r="P100" s="7"/>
      <c r="Q100" s="7"/>
    </row>
    <row r="101" spans="5:17" s="5" customFormat="1">
      <c r="E101" s="6"/>
      <c r="J101" s="7"/>
      <c r="K101" s="7"/>
      <c r="L101" s="7"/>
      <c r="M101" s="7"/>
      <c r="N101" s="7"/>
      <c r="P101" s="7"/>
      <c r="Q101" s="7"/>
    </row>
    <row r="102" spans="5:17" s="5" customFormat="1">
      <c r="E102" s="6"/>
      <c r="J102" s="7"/>
      <c r="K102" s="7"/>
      <c r="L102" s="7"/>
      <c r="M102" s="7"/>
      <c r="N102" s="7"/>
      <c r="P102" s="7"/>
      <c r="Q102" s="7"/>
    </row>
    <row r="103" spans="5:17" s="5" customFormat="1">
      <c r="E103" s="6"/>
      <c r="J103" s="7"/>
      <c r="K103" s="7"/>
      <c r="L103" s="7"/>
      <c r="M103" s="7"/>
      <c r="N103" s="7"/>
      <c r="P103" s="7"/>
      <c r="Q103" s="7"/>
    </row>
    <row r="104" spans="5:17" s="5" customFormat="1">
      <c r="E104" s="6"/>
      <c r="J104" s="7"/>
      <c r="K104" s="7"/>
      <c r="L104" s="7"/>
      <c r="M104" s="7"/>
      <c r="N104" s="7"/>
      <c r="P104" s="7"/>
      <c r="Q104" s="7"/>
    </row>
    <row r="105" spans="5:17" s="5" customFormat="1">
      <c r="E105" s="6"/>
      <c r="J105" s="7"/>
      <c r="K105" s="7"/>
      <c r="L105" s="7"/>
      <c r="M105" s="7"/>
      <c r="N105" s="7"/>
      <c r="P105" s="7"/>
      <c r="Q105" s="7"/>
    </row>
    <row r="106" spans="5:17" s="5" customFormat="1">
      <c r="E106" s="6"/>
      <c r="J106" s="7"/>
      <c r="K106" s="7"/>
      <c r="L106" s="7"/>
      <c r="M106" s="7"/>
      <c r="N106" s="7"/>
      <c r="P106" s="7"/>
      <c r="Q106" s="7"/>
    </row>
    <row r="107" spans="5:17" s="5" customFormat="1">
      <c r="E107" s="6"/>
      <c r="J107" s="7"/>
      <c r="K107" s="7"/>
      <c r="L107" s="7"/>
      <c r="M107" s="7"/>
      <c r="N107" s="7"/>
      <c r="P107" s="7"/>
      <c r="Q107" s="7"/>
    </row>
    <row r="108" spans="5:17" s="5" customFormat="1">
      <c r="E108" s="6"/>
      <c r="J108" s="7"/>
      <c r="K108" s="7"/>
      <c r="L108" s="7"/>
      <c r="M108" s="7"/>
      <c r="N108" s="7"/>
      <c r="P108" s="7"/>
      <c r="Q108" s="7"/>
    </row>
    <row r="109" spans="5:17" s="5" customFormat="1">
      <c r="E109" s="6"/>
      <c r="J109" s="7"/>
      <c r="K109" s="7"/>
      <c r="L109" s="7"/>
      <c r="M109" s="7"/>
      <c r="N109" s="7"/>
      <c r="P109" s="7"/>
      <c r="Q109" s="7"/>
    </row>
    <row r="110" spans="5:17" s="5" customFormat="1">
      <c r="E110" s="6"/>
      <c r="J110" s="7"/>
      <c r="K110" s="7"/>
      <c r="L110" s="7"/>
      <c r="M110" s="7"/>
      <c r="N110" s="7"/>
      <c r="P110" s="7"/>
      <c r="Q110" s="7"/>
    </row>
    <row r="111" spans="5:17" s="5" customFormat="1">
      <c r="E111" s="6"/>
      <c r="J111" s="7"/>
      <c r="K111" s="7"/>
      <c r="L111" s="7"/>
      <c r="M111" s="7"/>
      <c r="N111" s="7"/>
      <c r="P111" s="7"/>
      <c r="Q111" s="7"/>
    </row>
    <row r="112" spans="5:17" s="5" customFormat="1">
      <c r="E112" s="6"/>
      <c r="J112" s="7"/>
      <c r="K112" s="7"/>
      <c r="L112" s="7"/>
      <c r="M112" s="7"/>
      <c r="N112" s="7"/>
      <c r="P112" s="7"/>
      <c r="Q112" s="7"/>
    </row>
    <row r="113" spans="5:17" s="5" customFormat="1">
      <c r="E113" s="6"/>
      <c r="J113" s="7"/>
      <c r="K113" s="7"/>
      <c r="L113" s="7"/>
      <c r="M113" s="7"/>
      <c r="N113" s="7"/>
      <c r="P113" s="7"/>
      <c r="Q113" s="7"/>
    </row>
    <row r="114" spans="5:17" s="5" customFormat="1">
      <c r="E114" s="6"/>
      <c r="J114" s="7"/>
      <c r="K114" s="7"/>
      <c r="L114" s="7"/>
      <c r="M114" s="7"/>
      <c r="N114" s="7"/>
      <c r="P114" s="7"/>
      <c r="Q114" s="7"/>
    </row>
    <row r="115" spans="5:17" s="5" customFormat="1">
      <c r="E115" s="6"/>
      <c r="J115" s="7"/>
      <c r="K115" s="7"/>
      <c r="L115" s="7"/>
      <c r="M115" s="7"/>
      <c r="N115" s="7"/>
      <c r="P115" s="7"/>
      <c r="Q115" s="7"/>
    </row>
    <row r="116" spans="5:17" s="5" customFormat="1">
      <c r="E116" s="6"/>
      <c r="J116" s="7"/>
      <c r="K116" s="7"/>
      <c r="L116" s="7"/>
      <c r="M116" s="7"/>
      <c r="N116" s="7"/>
      <c r="P116" s="7"/>
      <c r="Q116" s="7"/>
    </row>
    <row r="117" spans="5:17" s="5" customFormat="1">
      <c r="E117" s="6"/>
      <c r="J117" s="7"/>
      <c r="K117" s="7"/>
      <c r="L117" s="7"/>
      <c r="M117" s="7"/>
      <c r="N117" s="7"/>
      <c r="P117" s="7"/>
      <c r="Q117" s="7"/>
    </row>
    <row r="118" spans="5:17" s="5" customFormat="1">
      <c r="E118" s="6"/>
      <c r="J118" s="7"/>
      <c r="K118" s="7"/>
      <c r="L118" s="7"/>
      <c r="M118" s="7"/>
      <c r="N118" s="7"/>
      <c r="P118" s="7"/>
      <c r="Q118" s="7"/>
    </row>
    <row r="119" spans="5:17" s="5" customFormat="1">
      <c r="E119" s="6"/>
      <c r="J119" s="7"/>
      <c r="K119" s="7"/>
      <c r="L119" s="7"/>
      <c r="M119" s="7"/>
      <c r="N119" s="7"/>
      <c r="P119" s="7"/>
      <c r="Q119" s="7"/>
    </row>
    <row r="120" spans="5:17" s="5" customFormat="1">
      <c r="E120" s="6"/>
      <c r="J120" s="7"/>
      <c r="K120" s="7"/>
      <c r="L120" s="7"/>
      <c r="M120" s="7"/>
      <c r="N120" s="7"/>
      <c r="P120" s="7"/>
      <c r="Q120" s="7"/>
    </row>
    <row r="121" spans="5:17" s="5" customFormat="1">
      <c r="E121" s="6"/>
      <c r="J121" s="7"/>
      <c r="K121" s="7"/>
      <c r="L121" s="7"/>
      <c r="M121" s="7"/>
      <c r="N121" s="7"/>
      <c r="P121" s="7"/>
      <c r="Q121" s="7"/>
    </row>
    <row r="122" spans="5:17" s="5" customFormat="1">
      <c r="E122" s="6"/>
      <c r="J122" s="7"/>
      <c r="K122" s="7"/>
      <c r="L122" s="7"/>
      <c r="M122" s="7"/>
      <c r="N122" s="7"/>
      <c r="P122" s="7"/>
      <c r="Q122" s="7"/>
    </row>
    <row r="123" spans="5:17" s="5" customFormat="1">
      <c r="E123" s="6"/>
      <c r="J123" s="7"/>
      <c r="K123" s="7"/>
      <c r="L123" s="7"/>
      <c r="M123" s="7"/>
      <c r="N123" s="7"/>
      <c r="P123" s="7"/>
      <c r="Q123" s="7"/>
    </row>
    <row r="124" spans="5:17" s="5" customFormat="1">
      <c r="E124" s="6"/>
      <c r="J124" s="7"/>
      <c r="K124" s="7"/>
      <c r="L124" s="7"/>
      <c r="M124" s="7"/>
      <c r="N124" s="7"/>
      <c r="P124" s="7"/>
      <c r="Q124" s="7"/>
    </row>
    <row r="125" spans="5:17" s="5" customFormat="1">
      <c r="E125" s="6"/>
      <c r="J125" s="7"/>
      <c r="K125" s="7"/>
      <c r="L125" s="7"/>
      <c r="M125" s="7"/>
      <c r="N125" s="7"/>
      <c r="P125" s="7"/>
      <c r="Q125" s="7"/>
    </row>
    <row r="126" spans="5:17" s="5" customFormat="1">
      <c r="E126" s="6"/>
      <c r="J126" s="7"/>
      <c r="K126" s="7"/>
      <c r="L126" s="7"/>
      <c r="M126" s="7"/>
      <c r="N126" s="7"/>
      <c r="P126" s="7"/>
      <c r="Q126" s="7"/>
    </row>
    <row r="127" spans="5:17" s="5" customFormat="1">
      <c r="E127" s="6"/>
      <c r="J127" s="7"/>
      <c r="K127" s="7"/>
      <c r="L127" s="7"/>
      <c r="M127" s="7"/>
      <c r="N127" s="7"/>
      <c r="P127" s="7"/>
      <c r="Q127" s="7"/>
    </row>
    <row r="128" spans="5:17" s="5" customFormat="1">
      <c r="E128" s="6"/>
      <c r="J128" s="7"/>
      <c r="K128" s="7"/>
      <c r="L128" s="7"/>
      <c r="M128" s="7"/>
      <c r="N128" s="7"/>
      <c r="P128" s="7"/>
      <c r="Q128" s="7"/>
    </row>
    <row r="129" spans="5:24" s="5" customFormat="1">
      <c r="E129" s="6"/>
      <c r="J129" s="7"/>
      <c r="K129" s="7"/>
      <c r="L129" s="7"/>
      <c r="M129" s="7"/>
      <c r="N129" s="7"/>
      <c r="P129" s="7"/>
      <c r="Q129" s="7"/>
    </row>
    <row r="130" spans="5:24" s="5" customFormat="1">
      <c r="E130" s="6"/>
      <c r="J130" s="7"/>
      <c r="K130" s="7"/>
      <c r="L130" s="7"/>
      <c r="M130" s="7"/>
      <c r="N130" s="7"/>
      <c r="P130" s="7"/>
      <c r="Q130" s="7"/>
      <c r="U130" s="8"/>
      <c r="V130" s="8"/>
      <c r="W130" s="8"/>
      <c r="X130" s="8"/>
    </row>
  </sheetData>
  <mergeCells count="105">
    <mergeCell ref="W46:AA46"/>
    <mergeCell ref="G44:J44"/>
    <mergeCell ref="K44:M44"/>
    <mergeCell ref="N44:P44"/>
    <mergeCell ref="G43:J43"/>
    <mergeCell ref="K43:M43"/>
    <mergeCell ref="N43:P43"/>
    <mergeCell ref="A13:D13"/>
    <mergeCell ref="E13:J13"/>
    <mergeCell ref="J6:M6"/>
    <mergeCell ref="G38:K38"/>
    <mergeCell ref="L38:M38"/>
    <mergeCell ref="N38:O38"/>
    <mergeCell ref="N39:O39"/>
    <mergeCell ref="L39:M39"/>
    <mergeCell ref="D41:F41"/>
    <mergeCell ref="A9:D9"/>
    <mergeCell ref="A10:D10"/>
    <mergeCell ref="A6:D6"/>
    <mergeCell ref="A7:D7"/>
    <mergeCell ref="A8:D8"/>
    <mergeCell ref="R23:S23"/>
    <mergeCell ref="B3:E3"/>
    <mergeCell ref="A4:D4"/>
    <mergeCell ref="A5:D5"/>
    <mergeCell ref="J4:M4"/>
    <mergeCell ref="J5:M5"/>
    <mergeCell ref="N4:V4"/>
    <mergeCell ref="N5:V5"/>
    <mergeCell ref="E4:I4"/>
    <mergeCell ref="E5:I5"/>
    <mergeCell ref="E6:I6"/>
    <mergeCell ref="A11:D11"/>
    <mergeCell ref="A12:D12"/>
    <mergeCell ref="L9:M9"/>
    <mergeCell ref="F10:G10"/>
    <mergeCell ref="H10:J10"/>
    <mergeCell ref="E11:J11"/>
    <mergeCell ref="F12:G12"/>
    <mergeCell ref="H12:J12"/>
    <mergeCell ref="R30:S30"/>
    <mergeCell ref="R29:S29"/>
    <mergeCell ref="R24:S24"/>
    <mergeCell ref="R19:S19"/>
    <mergeCell ref="R21:S21"/>
    <mergeCell ref="R22:S22"/>
    <mergeCell ref="J7:M7"/>
    <mergeCell ref="N6:V6"/>
    <mergeCell ref="N7:V7"/>
    <mergeCell ref="E8:V8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U46:V46"/>
    <mergeCell ref="D45:P45"/>
    <mergeCell ref="U45:V45"/>
    <mergeCell ref="P38:R38"/>
    <mergeCell ref="P39:R39"/>
    <mergeCell ref="R35:S35"/>
    <mergeCell ref="R36:S36"/>
    <mergeCell ref="G41:J41"/>
    <mergeCell ref="K41:M41"/>
    <mergeCell ref="N41:P41"/>
    <mergeCell ref="Q41:T41"/>
    <mergeCell ref="G39:K39"/>
    <mergeCell ref="O35:P35"/>
    <mergeCell ref="O36:P36"/>
    <mergeCell ref="B39:F39"/>
    <mergeCell ref="B38:F38"/>
    <mergeCell ref="G42:J42"/>
    <mergeCell ref="K42:M42"/>
    <mergeCell ref="N42:P42"/>
    <mergeCell ref="Q42:T42"/>
    <mergeCell ref="Q43:T43"/>
    <mergeCell ref="Q44:T44"/>
    <mergeCell ref="K18:L18"/>
    <mergeCell ref="E42:F42"/>
    <mergeCell ref="E43:F43"/>
    <mergeCell ref="E44:F44"/>
    <mergeCell ref="A2:V2"/>
    <mergeCell ref="E9:F9"/>
    <mergeCell ref="G9:J9"/>
    <mergeCell ref="R32:S32"/>
    <mergeCell ref="R33:S33"/>
    <mergeCell ref="O30:P30"/>
    <mergeCell ref="O31:P31"/>
    <mergeCell ref="O32:P32"/>
    <mergeCell ref="O33:P33"/>
    <mergeCell ref="O34:P34"/>
    <mergeCell ref="R34:S34"/>
    <mergeCell ref="R25:S25"/>
    <mergeCell ref="R26:S26"/>
    <mergeCell ref="R27:S27"/>
    <mergeCell ref="R28:S28"/>
    <mergeCell ref="R31:S31"/>
    <mergeCell ref="I17:M17"/>
    <mergeCell ref="O18:P18"/>
    <mergeCell ref="O19:P19"/>
    <mergeCell ref="O20:P20"/>
  </mergeCells>
  <conditionalFormatting sqref="U14">
    <cfRule type="expression" dxfId="2" priority="4" stopIfTrue="1">
      <formula>T14=1</formula>
    </cfRule>
    <cfRule type="expression" dxfId="1" priority="5" stopIfTrue="1">
      <formula>T14=2</formula>
    </cfRule>
    <cfRule type="expression" dxfId="0" priority="6" stopIfTrue="1">
      <formula>T14=3</formula>
    </cfRule>
  </conditionalFormatting>
  <printOptions horizontalCentered="1"/>
  <pageMargins left="0" right="0.19685039370078741" top="0.35433070866141736" bottom="0.19685039370078741" header="0" footer="0.19685039370078741"/>
  <pageSetup paperSize="9" scale="6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N26"/>
  <sheetViews>
    <sheetView showGridLines="0" view="pageBreakPreview" topLeftCell="A10" zoomScale="77" zoomScaleNormal="90" zoomScaleSheetLayoutView="77" workbookViewId="0">
      <selection activeCell="K22" sqref="K22:L22"/>
    </sheetView>
  </sheetViews>
  <sheetFormatPr baseColWidth="10" defaultRowHeight="12.75"/>
  <cols>
    <col min="1" max="1" width="3.85546875" style="68" customWidth="1"/>
    <col min="2" max="2" width="19.140625" style="68" hidden="1" customWidth="1"/>
    <col min="3" max="3" width="17.85546875" style="46" customWidth="1"/>
    <col min="4" max="4" width="20.42578125" style="68" customWidth="1"/>
    <col min="5" max="5" width="28.28515625" style="46" customWidth="1"/>
    <col min="6" max="6" width="10.7109375" style="46" customWidth="1"/>
    <col min="7" max="7" width="12.140625" style="46" customWidth="1"/>
    <col min="8" max="11" width="10.42578125" style="46" customWidth="1"/>
    <col min="12" max="12" width="17.7109375" style="46" customWidth="1"/>
    <col min="13" max="13" width="27.28515625" style="46" customWidth="1"/>
    <col min="14" max="14" width="20.5703125" style="46" customWidth="1"/>
    <col min="15" max="16384" width="11.42578125" style="46"/>
  </cols>
  <sheetData>
    <row r="1" spans="1:14" ht="45.75" customHeight="1">
      <c r="A1" s="223" t="s">
        <v>35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5"/>
    </row>
    <row r="2" spans="1:14" ht="36" customHeight="1">
      <c r="A2" s="226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</row>
    <row r="3" spans="1:14" ht="25.5" customHeight="1">
      <c r="A3" s="229" t="s">
        <v>36</v>
      </c>
      <c r="B3" s="231" t="s">
        <v>37</v>
      </c>
      <c r="C3" s="231" t="s">
        <v>54</v>
      </c>
      <c r="D3" s="234" t="s">
        <v>38</v>
      </c>
      <c r="E3" s="231" t="s">
        <v>53</v>
      </c>
      <c r="F3" s="235" t="s">
        <v>39</v>
      </c>
      <c r="G3" s="231" t="s">
        <v>40</v>
      </c>
      <c r="H3" s="231" t="s">
        <v>41</v>
      </c>
      <c r="I3" s="231"/>
      <c r="J3" s="231"/>
      <c r="K3" s="231"/>
      <c r="L3" s="235" t="s">
        <v>42</v>
      </c>
      <c r="M3" s="231" t="s">
        <v>43</v>
      </c>
      <c r="N3" s="236" t="s">
        <v>44</v>
      </c>
    </row>
    <row r="4" spans="1:14" ht="15" customHeight="1">
      <c r="A4" s="230"/>
      <c r="B4" s="232"/>
      <c r="C4" s="233"/>
      <c r="D4" s="231"/>
      <c r="E4" s="233"/>
      <c r="F4" s="233"/>
      <c r="G4" s="232"/>
      <c r="H4" s="47" t="s">
        <v>55</v>
      </c>
      <c r="I4" s="47" t="s">
        <v>56</v>
      </c>
      <c r="J4" s="47" t="s">
        <v>57</v>
      </c>
      <c r="K4" s="47" t="s">
        <v>58</v>
      </c>
      <c r="L4" s="233"/>
      <c r="M4" s="232"/>
      <c r="N4" s="237"/>
    </row>
    <row r="5" spans="1:14" ht="29.25" customHeight="1">
      <c r="A5" s="48">
        <v>1</v>
      </c>
      <c r="B5" s="49" t="s">
        <v>45</v>
      </c>
      <c r="C5" s="50"/>
      <c r="D5" s="51"/>
      <c r="E5" s="51"/>
      <c r="F5" s="52"/>
      <c r="G5" s="51"/>
      <c r="H5" s="53"/>
      <c r="I5" s="54"/>
      <c r="J5" s="54"/>
      <c r="K5" s="54"/>
      <c r="L5" s="55"/>
      <c r="M5" s="51"/>
      <c r="N5" s="56"/>
    </row>
    <row r="6" spans="1:14" ht="29.25" customHeight="1">
      <c r="A6" s="48">
        <v>2</v>
      </c>
      <c r="B6" s="49"/>
      <c r="C6" s="50"/>
      <c r="D6" s="51"/>
      <c r="E6" s="51"/>
      <c r="F6" s="52"/>
      <c r="G6" s="51"/>
      <c r="H6" s="57"/>
      <c r="I6" s="58"/>
      <c r="J6" s="58"/>
      <c r="K6" s="58"/>
      <c r="L6" s="55"/>
      <c r="M6" s="51"/>
      <c r="N6" s="56"/>
    </row>
    <row r="7" spans="1:14" ht="29.25" customHeight="1">
      <c r="A7" s="48">
        <v>3</v>
      </c>
      <c r="B7" s="49"/>
      <c r="C7" s="50"/>
      <c r="D7" s="51"/>
      <c r="E7" s="51"/>
      <c r="F7" s="52"/>
      <c r="G7" s="51"/>
      <c r="H7" s="57"/>
      <c r="I7" s="58"/>
      <c r="J7" s="58"/>
      <c r="K7" s="58"/>
      <c r="L7" s="55"/>
      <c r="M7" s="51"/>
      <c r="N7" s="56"/>
    </row>
    <row r="8" spans="1:14" ht="29.25" customHeight="1">
      <c r="A8" s="48">
        <v>4</v>
      </c>
      <c r="B8" s="49"/>
      <c r="C8" s="50"/>
      <c r="D8" s="51"/>
      <c r="E8" s="51"/>
      <c r="F8" s="52"/>
      <c r="G8" s="51"/>
      <c r="H8" s="57"/>
      <c r="I8" s="58"/>
      <c r="J8" s="58"/>
      <c r="K8" s="58"/>
      <c r="L8" s="55"/>
      <c r="M8" s="51"/>
      <c r="N8" s="56"/>
    </row>
    <row r="9" spans="1:14" ht="29.25" customHeight="1">
      <c r="A9" s="48">
        <v>5</v>
      </c>
      <c r="B9" s="49"/>
      <c r="C9" s="50"/>
      <c r="D9" s="51"/>
      <c r="E9" s="51"/>
      <c r="F9" s="52"/>
      <c r="G9" s="51"/>
      <c r="H9" s="57"/>
      <c r="I9" s="58"/>
      <c r="J9" s="58"/>
      <c r="K9" s="58"/>
      <c r="L9" s="55"/>
      <c r="M9" s="51"/>
      <c r="N9" s="56"/>
    </row>
    <row r="10" spans="1:14" ht="29.25" customHeight="1">
      <c r="A10" s="48">
        <v>6</v>
      </c>
      <c r="B10" s="49"/>
      <c r="C10" s="50"/>
      <c r="D10" s="51"/>
      <c r="E10" s="51"/>
      <c r="F10" s="52"/>
      <c r="G10" s="51"/>
      <c r="H10" s="57"/>
      <c r="I10" s="58"/>
      <c r="J10" s="58"/>
      <c r="K10" s="58"/>
      <c r="L10" s="55"/>
      <c r="M10" s="51"/>
      <c r="N10" s="56"/>
    </row>
    <row r="11" spans="1:14" ht="29.25" customHeight="1">
      <c r="A11" s="48">
        <v>7</v>
      </c>
      <c r="B11" s="49"/>
      <c r="C11" s="50"/>
      <c r="D11" s="51"/>
      <c r="E11" s="51"/>
      <c r="F11" s="52"/>
      <c r="G11" s="51"/>
      <c r="H11" s="57"/>
      <c r="I11" s="58"/>
      <c r="J11" s="58"/>
      <c r="K11" s="58"/>
      <c r="L11" s="55"/>
      <c r="M11" s="51"/>
      <c r="N11" s="56"/>
    </row>
    <row r="12" spans="1:14" ht="29.25" customHeight="1">
      <c r="A12" s="48">
        <v>8</v>
      </c>
      <c r="B12" s="49"/>
      <c r="C12" s="50"/>
      <c r="D12" s="51"/>
      <c r="E12" s="51"/>
      <c r="F12" s="52"/>
      <c r="G12" s="51"/>
      <c r="H12" s="57"/>
      <c r="I12" s="58"/>
      <c r="J12" s="58"/>
      <c r="K12" s="58"/>
      <c r="L12" s="55"/>
      <c r="M12" s="51"/>
      <c r="N12" s="56"/>
    </row>
    <row r="13" spans="1:14" ht="29.25" customHeight="1">
      <c r="A13" s="48">
        <v>9</v>
      </c>
      <c r="B13" s="49"/>
      <c r="C13" s="50"/>
      <c r="D13" s="51"/>
      <c r="E13" s="51"/>
      <c r="F13" s="52"/>
      <c r="G13" s="51"/>
      <c r="H13" s="57"/>
      <c r="I13" s="58"/>
      <c r="J13" s="58"/>
      <c r="K13" s="58"/>
      <c r="L13" s="55"/>
      <c r="M13" s="51"/>
      <c r="N13" s="56"/>
    </row>
    <row r="14" spans="1:14" ht="29.25" customHeight="1" thickBot="1">
      <c r="A14" s="59">
        <v>10</v>
      </c>
      <c r="B14" s="60"/>
      <c r="C14" s="61"/>
      <c r="D14" s="62"/>
      <c r="E14" s="62"/>
      <c r="F14" s="63"/>
      <c r="G14" s="62"/>
      <c r="H14" s="64"/>
      <c r="I14" s="65"/>
      <c r="J14" s="65"/>
      <c r="K14" s="65"/>
      <c r="L14" s="66"/>
      <c r="M14" s="62"/>
      <c r="N14" s="67"/>
    </row>
    <row r="15" spans="1:14" ht="18">
      <c r="D15" s="69"/>
      <c r="M15" s="238"/>
      <c r="N15" s="238"/>
    </row>
    <row r="16" spans="1:14">
      <c r="D16" s="70"/>
      <c r="L16" s="71"/>
    </row>
    <row r="17" spans="4:14">
      <c r="D17" s="70"/>
      <c r="L17" s="72"/>
    </row>
    <row r="18" spans="4:14">
      <c r="D18" s="70"/>
    </row>
    <row r="19" spans="4:14">
      <c r="D19" s="70"/>
    </row>
    <row r="20" spans="4:14">
      <c r="D20" s="73"/>
      <c r="E20" s="74" t="s">
        <v>46</v>
      </c>
      <c r="F20" s="239" t="s">
        <v>47</v>
      </c>
      <c r="G20" s="239"/>
      <c r="H20" s="215" t="s">
        <v>48</v>
      </c>
      <c r="I20" s="216"/>
      <c r="J20" s="217"/>
      <c r="K20" s="239" t="s">
        <v>49</v>
      </c>
      <c r="L20" s="239"/>
    </row>
    <row r="21" spans="4:14" ht="30" customHeight="1">
      <c r="D21" s="75" t="s">
        <v>6</v>
      </c>
      <c r="E21" s="76"/>
      <c r="F21" s="218"/>
      <c r="G21" s="218"/>
      <c r="H21" s="219"/>
      <c r="I21" s="220"/>
      <c r="J21" s="221"/>
      <c r="K21" s="218"/>
      <c r="L21" s="218"/>
    </row>
    <row r="22" spans="4:14" ht="30" customHeight="1">
      <c r="D22" s="75" t="s">
        <v>7</v>
      </c>
      <c r="E22" s="76"/>
      <c r="F22" s="218"/>
      <c r="G22" s="218"/>
      <c r="H22" s="219"/>
      <c r="I22" s="220"/>
      <c r="J22" s="221"/>
      <c r="K22" s="218"/>
      <c r="L22" s="218"/>
    </row>
    <row r="23" spans="4:14" ht="30" customHeight="1">
      <c r="D23" s="75" t="s">
        <v>8</v>
      </c>
      <c r="E23" s="76"/>
      <c r="F23" s="218"/>
      <c r="G23" s="218"/>
      <c r="H23" s="219"/>
      <c r="I23" s="220"/>
      <c r="J23" s="221"/>
      <c r="K23" s="218"/>
      <c r="L23" s="218"/>
    </row>
    <row r="24" spans="4:14">
      <c r="F24" s="46" t="s">
        <v>61</v>
      </c>
    </row>
    <row r="26" spans="4:14">
      <c r="M26" s="222"/>
      <c r="N26" s="222"/>
    </row>
  </sheetData>
  <mergeCells count="26">
    <mergeCell ref="M26:N26"/>
    <mergeCell ref="A1:N2"/>
    <mergeCell ref="A3:A4"/>
    <mergeCell ref="B3:B4"/>
    <mergeCell ref="C3:C4"/>
    <mergeCell ref="D3:D4"/>
    <mergeCell ref="E3:E4"/>
    <mergeCell ref="F3:F4"/>
    <mergeCell ref="G3:G4"/>
    <mergeCell ref="H3:K3"/>
    <mergeCell ref="L3:L4"/>
    <mergeCell ref="M3:M4"/>
    <mergeCell ref="N3:N4"/>
    <mergeCell ref="M15:N15"/>
    <mergeCell ref="F20:G20"/>
    <mergeCell ref="K20:L20"/>
    <mergeCell ref="H20:J20"/>
    <mergeCell ref="F23:G23"/>
    <mergeCell ref="K23:L23"/>
    <mergeCell ref="F21:G21"/>
    <mergeCell ref="K21:L21"/>
    <mergeCell ref="F22:G22"/>
    <mergeCell ref="K22:L22"/>
    <mergeCell ref="H21:J21"/>
    <mergeCell ref="H22:J22"/>
    <mergeCell ref="H23:J23"/>
  </mergeCells>
  <printOptions horizontalCentered="1"/>
  <pageMargins left="0.15748031496062992" right="0.15748031496062992" top="0.98425196850393704" bottom="0.98425196850393704" header="0" footer="0"/>
  <pageSetup paperSize="9" scale="70" orientation="landscape" r:id="rId1"/>
  <headerFooter alignWithMargins="0">
    <oddFooter>&amp;R&amp;"Arial,Negrita"&amp;8F04(PR-SGC-08)00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0000"/>
  </sheetPr>
  <dimension ref="A1:D14"/>
  <sheetViews>
    <sheetView workbookViewId="0">
      <selection activeCell="B30" sqref="B30"/>
    </sheetView>
  </sheetViews>
  <sheetFormatPr baseColWidth="10" defaultRowHeight="12.75"/>
  <cols>
    <col min="2" max="2" width="27" customWidth="1"/>
  </cols>
  <sheetData>
    <row r="1" spans="1:4">
      <c r="A1" s="98" t="s">
        <v>111</v>
      </c>
    </row>
    <row r="2" spans="1:4">
      <c r="A2" s="98" t="s">
        <v>112</v>
      </c>
      <c r="C2" s="98" t="s">
        <v>113</v>
      </c>
    </row>
    <row r="3" spans="1:4">
      <c r="A3" s="98"/>
      <c r="C3" s="98"/>
    </row>
    <row r="4" spans="1:4">
      <c r="A4" s="99" t="s">
        <v>101</v>
      </c>
      <c r="B4" s="99" t="s">
        <v>102</v>
      </c>
      <c r="C4" s="246" t="s">
        <v>110</v>
      </c>
      <c r="D4" s="246"/>
    </row>
    <row r="5" spans="1:4">
      <c r="A5" s="100" t="s">
        <v>94</v>
      </c>
      <c r="B5" s="101" t="s">
        <v>103</v>
      </c>
      <c r="C5" s="240" t="s">
        <v>116</v>
      </c>
      <c r="D5" s="241"/>
    </row>
    <row r="6" spans="1:4">
      <c r="A6" s="100" t="s">
        <v>95</v>
      </c>
      <c r="B6" s="102" t="s">
        <v>104</v>
      </c>
      <c r="C6" s="242"/>
      <c r="D6" s="243"/>
    </row>
    <row r="7" spans="1:4">
      <c r="A7" s="100" t="s">
        <v>96</v>
      </c>
      <c r="B7" s="102" t="s">
        <v>105</v>
      </c>
      <c r="C7" s="242"/>
      <c r="D7" s="243"/>
    </row>
    <row r="8" spans="1:4">
      <c r="A8" s="100" t="s">
        <v>97</v>
      </c>
      <c r="B8" s="102" t="s">
        <v>106</v>
      </c>
      <c r="C8" s="242"/>
      <c r="D8" s="243"/>
    </row>
    <row r="9" spans="1:4">
      <c r="A9" s="100" t="s">
        <v>98</v>
      </c>
      <c r="B9" s="102" t="s">
        <v>107</v>
      </c>
      <c r="C9" s="242"/>
      <c r="D9" s="243"/>
    </row>
    <row r="10" spans="1:4">
      <c r="A10" s="100" t="s">
        <v>99</v>
      </c>
      <c r="B10" s="102" t="s">
        <v>108</v>
      </c>
      <c r="C10" s="242"/>
      <c r="D10" s="243"/>
    </row>
    <row r="11" spans="1:4">
      <c r="A11" s="100" t="s">
        <v>100</v>
      </c>
      <c r="B11" s="102" t="s">
        <v>109</v>
      </c>
      <c r="C11" s="244"/>
      <c r="D11" s="245"/>
    </row>
    <row r="13" spans="1:4">
      <c r="A13" s="103" t="s">
        <v>114</v>
      </c>
    </row>
    <row r="14" spans="1:4">
      <c r="A14" s="103" t="s">
        <v>115</v>
      </c>
    </row>
  </sheetData>
  <mergeCells count="2">
    <mergeCell ref="C5:D11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FICHA TÉCNICA INDICADOR</vt:lpstr>
      <vt:lpstr>Grafico de Metricas</vt:lpstr>
      <vt:lpstr>CONSOLIDADO INDICADORES GCAL</vt:lpstr>
      <vt:lpstr>FechasProgramadas</vt:lpstr>
      <vt:lpstr>'CONSOLIDADO INDICADORES GCAL'!Área_de_impresión</vt:lpstr>
      <vt:lpstr>'FICHA TÉCNICA INDICADOR'!Área_de_impresión</vt:lpstr>
      <vt:lpstr>'Grafico de Metricas'!Área_de_impresión</vt:lpstr>
      <vt:lpstr>'CONSOLIDADO INDICADORES GCAL'!Títulos_a_imprimir</vt:lpstr>
    </vt:vector>
  </TitlesOfParts>
  <Company>CGR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Elsa Gonzales Napaico</dc:creator>
  <cp:lastModifiedBy>AnDerSon</cp:lastModifiedBy>
  <cp:lastPrinted>2013-03-14T20:43:59Z</cp:lastPrinted>
  <dcterms:created xsi:type="dcterms:W3CDTF">2009-04-20T16:15:33Z</dcterms:created>
  <dcterms:modified xsi:type="dcterms:W3CDTF">2013-05-02T01:09:26Z</dcterms:modified>
</cp:coreProperties>
</file>