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B3A4D94-DCB2-4BD7-BCC8-E644C8EFE39F}" xr6:coauthVersionLast="47" xr6:coauthVersionMax="47" xr10:uidLastSave="{00000000-0000-0000-0000-000000000000}"/>
  <bookViews>
    <workbookView xWindow="-120" yWindow="-120" windowWidth="20730" windowHeight="11160" xr2:uid="{63CBD2D4-C310-495D-BDC7-715A0E21E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E12" i="1" s="1"/>
  <c r="D13" i="1"/>
  <c r="D14" i="1"/>
  <c r="D15" i="1"/>
  <c r="F12" i="1" l="1"/>
  <c r="G12" i="1" s="1"/>
  <c r="E8" i="1"/>
  <c r="F8" i="1" s="1"/>
  <c r="G8" i="1" s="1"/>
  <c r="E4" i="1"/>
  <c r="F4" i="1" s="1"/>
  <c r="G4" i="1" s="1"/>
  <c r="E14" i="1"/>
  <c r="F14" i="1" s="1"/>
  <c r="G14" i="1" s="1"/>
  <c r="E10" i="1"/>
  <c r="F10" i="1" s="1"/>
  <c r="G10" i="1" s="1"/>
  <c r="E6" i="1"/>
  <c r="F6" i="1" s="1"/>
  <c r="G6" i="1" s="1"/>
  <c r="E2" i="1"/>
  <c r="F2" i="1" s="1"/>
  <c r="G2" i="1" s="1"/>
  <c r="E13" i="1"/>
  <c r="F13" i="1" s="1"/>
  <c r="G13" i="1" s="1"/>
  <c r="E9" i="1"/>
  <c r="F9" i="1" s="1"/>
  <c r="G9" i="1" s="1"/>
  <c r="E5" i="1"/>
  <c r="F5" i="1" s="1"/>
  <c r="G5" i="1" s="1"/>
  <c r="E15" i="1"/>
  <c r="F15" i="1" s="1"/>
  <c r="G15" i="1" s="1"/>
  <c r="E11" i="1"/>
  <c r="F11" i="1" s="1"/>
  <c r="G11" i="1" s="1"/>
  <c r="E7" i="1"/>
  <c r="F7" i="1" s="1"/>
  <c r="G7" i="1" s="1"/>
  <c r="E3" i="1"/>
  <c r="F3" i="1" s="1"/>
  <c r="G3" i="1" s="1"/>
  <c r="G16" i="1" l="1"/>
  <c r="G18" i="1" l="1"/>
  <c r="G19" i="1" s="1"/>
</calcChain>
</file>

<file path=xl/sharedStrings.xml><?xml version="1.0" encoding="utf-8"?>
<sst xmlns="http://schemas.openxmlformats.org/spreadsheetml/2006/main" count="11" uniqueCount="11">
  <si>
    <t>ID</t>
  </si>
  <si>
    <t>PU</t>
  </si>
  <si>
    <t>QTE</t>
  </si>
  <si>
    <t>PT</t>
  </si>
  <si>
    <t>Remise</t>
  </si>
  <si>
    <t>Val Remise</t>
  </si>
  <si>
    <t>Total a payer</t>
  </si>
  <si>
    <t xml:space="preserve">Total Facture : </t>
  </si>
  <si>
    <t>TTC :</t>
  </si>
  <si>
    <t>Val TVA :</t>
  </si>
  <si>
    <t>TVA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</si>
</sst>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[$DZD];[Red]#,##0.00\ [$DZD]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68" fontId="0" fillId="0" borderId="2" xfId="0" applyNumberFormat="1" applyBorder="1"/>
    <xf numFmtId="0" fontId="0" fillId="0" borderId="2" xfId="0" applyBorder="1" applyAlignment="1">
      <alignment horizontal="center"/>
    </xf>
    <xf numFmtId="168" fontId="0" fillId="0" borderId="3" xfId="0" applyNumberFormat="1" applyBorder="1"/>
    <xf numFmtId="168" fontId="0" fillId="0" borderId="0" xfId="0" applyNumberFormat="1" applyBorder="1" applyAlignment="1">
      <alignment horizontal="right"/>
    </xf>
    <xf numFmtId="168" fontId="0" fillId="3" borderId="0" xfId="0" applyNumberFormat="1" applyFill="1" applyBorder="1" applyAlignment="1">
      <alignment horizontal="right"/>
    </xf>
    <xf numFmtId="168" fontId="0" fillId="3" borderId="0" xfId="0" applyNumberFormat="1" applyFill="1" applyBorder="1"/>
    <xf numFmtId="9" fontId="0" fillId="3" borderId="0" xfId="0" applyNumberFormat="1" applyFill="1" applyBorder="1"/>
    <xf numFmtId="168" fontId="1" fillId="2" borderId="0" xfId="0" applyNumberFormat="1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theme="8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border diagonalUp="0" diagonalDown="0" outline="0">
        <left/>
        <right style="thin">
          <color theme="1"/>
        </right>
        <top/>
        <bottom/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8" formatCode="#,##0.00\ [$DZD];[Red]#,##0.00\ [$DZD]"/>
      <border diagonalUp="0" diagonalDown="0" outline="0">
        <left style="thin">
          <color theme="1"/>
        </left>
        <right/>
        <top/>
        <bottom/>
      </border>
    </dxf>
    <dxf>
      <numFmt numFmtId="168" formatCode="#,##0.00\ [$DZD];[Red]#,##0.00\ [$DZD]"/>
      <alignment horizontal="right" vertical="bottom" textRotation="0" wrapText="0" indent="0" justifyLastLine="0" shrinkToFit="0" readingOrder="0"/>
    </dxf>
    <dxf>
      <numFmt numFmtId="168" formatCode="#,##0.00\ [$DZD];[Red]#,##0.00\ [$DZD]"/>
    </dxf>
    <dxf>
      <border diagonalUp="0" diagonalDown="0"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numFmt numFmtId="168" formatCode="#,##0.00\ [$DZD];[Red]#,##0.00\ [$DZD]"/>
      <border diagonalUp="0" diagonalDown="0">
        <left style="thin">
          <color theme="1"/>
        </left>
        <right/>
        <top/>
        <bottom/>
        <vertical style="thin">
          <color theme="1"/>
        </vertical>
        <horizontal/>
      </border>
    </dxf>
    <dxf>
      <numFmt numFmtId="168" formatCode="#,##0.00\ [$DZD];[Red]#,##0.00\ [$DZD]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numFmt numFmtId="168" formatCode="#,##0.00\ [$DZD];[Red]#,##0.00\ [$DZD]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numFmt numFmtId="168" formatCode="#,##0.00\ [$DZD];[Red]#,##0.00\ [$DZD]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/>
      </border>
    </dxf>
    <dxf>
      <border diagonalUp="0" diagonalDown="0">
        <left/>
        <right style="thin">
          <color theme="1"/>
        </right>
        <top/>
        <bottom/>
        <vertical style="thin">
          <color theme="1"/>
        </vertical>
        <horizontal/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97B3F-EDC5-4724-AF46-DB0AC20D1384}" name="Table1" displayName="Table1" ref="A1:G15" headerRowDxfId="0" tableBorderDxfId="18">
  <autoFilter ref="A1:G15" xr:uid="{EA797B3F-EDC5-4724-AF46-DB0AC20D13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F826850-5B1E-457F-A25B-DA59AC2EB49F}" name="ID" totalsRowLabel="Total" dataDxfId="17" totalsRowDxfId="1"/>
    <tableColumn id="2" xr3:uid="{0A3DBB9F-D02A-40CD-BC9B-DAFE5A9DF27C}" name="PU" dataDxfId="16" totalsRowDxfId="2"/>
    <tableColumn id="3" xr3:uid="{58769FFE-616C-42EC-813E-8751684D8C0A}" name="QTE" dataDxfId="15" totalsRowDxfId="3"/>
    <tableColumn id="4" xr3:uid="{51F3B8EE-4A9D-4E25-B5AB-92B8286E93BC}" name="PT" dataDxfId="14" totalsRowDxfId="4">
      <calculatedColumnFormula>Table1[[#This Row],[PU]]*Table1[[#This Row],[QTE]]</calculatedColumnFormula>
    </tableColumn>
    <tableColumn id="5" xr3:uid="{4F572593-7096-4F4E-80A7-C312779EA74E}" name="Remise" dataDxfId="13" totalsRowDxfId="5">
      <calculatedColumnFormula>IF((Table1[[#This Row],[PT]]&lt;100),"0%",IF((AND(Table1[[#This Row],[PT]]&gt;=100,Table1[[#This Row],[PT]]&lt;=999)),"5%","10%"))</calculatedColumnFormula>
    </tableColumn>
    <tableColumn id="6" xr3:uid="{6C0608E0-61DE-47D0-987B-5A7E04BE9821}" name="Val Remise" dataDxfId="12" totalsRowDxfId="6">
      <calculatedColumnFormula>Table1[[#This Row],[PT]]*Table1[[#This Row],[Remise]]</calculatedColumnFormula>
    </tableColumn>
    <tableColumn id="7" xr3:uid="{9CC301B5-A96E-489D-B482-F2BB03AB1D5A}" name="Total a payer" totalsRowFunction="sum" dataDxfId="11" totalsRowDxfId="7">
      <calculatedColumnFormula>Table1[[#This Row],[PT]]-Table1[[#This Row],[Val Remise]]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16532-B2F1-459E-9192-A841ED13D543}" name="Table4" displayName="Table4" ref="F16:G19" headerRowCount="0" totalsRowShown="0" tableBorderDxfId="10">
  <tableColumns count="2">
    <tableColumn id="1" xr3:uid="{65EDBE8E-FB86-4ED6-804A-A2B541985EAD}" name="Column1" dataDxfId="8"/>
    <tableColumn id="2" xr3:uid="{EBAE80B2-9EC4-46B9-942B-4D74A08A4FE5}" name="Column2" dataDxfId="9">
      <calculatedColumnFormula>SUBTOTAL(109,Table1[Total a payer])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FD68-3FB5-43F6-A2BC-05DD8F2EA7F3}">
  <dimension ref="A1:G19"/>
  <sheetViews>
    <sheetView tabSelected="1" workbookViewId="0">
      <selection activeCell="J4" sqref="J4"/>
    </sheetView>
  </sheetViews>
  <sheetFormatPr defaultRowHeight="15" x14ac:dyDescent="0.25"/>
  <cols>
    <col min="1" max="1" width="11" customWidth="1"/>
    <col min="2" max="2" width="14.42578125" customWidth="1"/>
    <col min="3" max="3" width="11" customWidth="1"/>
    <col min="4" max="4" width="12.7109375" customWidth="1"/>
    <col min="5" max="5" width="17.140625" customWidth="1"/>
    <col min="6" max="6" width="15.85546875" customWidth="1"/>
    <col min="7" max="7" width="22.7109375" customWidth="1"/>
  </cols>
  <sheetData>
    <row r="1" spans="1:7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25">
      <c r="A2" s="1">
        <v>1</v>
      </c>
      <c r="B2" s="3">
        <v>120</v>
      </c>
      <c r="C2" s="2">
        <v>3</v>
      </c>
      <c r="D2" s="3">
        <f>Table1[[#This Row],[PU]]*Table1[[#This Row],[QTE]]</f>
        <v>360</v>
      </c>
      <c r="E2" s="4" t="str">
        <f>IF((Table1[[#This Row],[PT]]&lt;100),"0%",IF((AND(Table1[[#This Row],[PT]]&gt;=100,Table1[[#This Row],[PT]]&lt;=999)),"5%","10%"))</f>
        <v>5%</v>
      </c>
      <c r="F2" s="3">
        <f>Table1[[#This Row],[PT]]*Table1[[#This Row],[Remise]]</f>
        <v>18</v>
      </c>
      <c r="G2" s="5">
        <f>Table1[[#This Row],[PT]]-Table1[[#This Row],[Val Remise]]</f>
        <v>342</v>
      </c>
    </row>
    <row r="3" spans="1:7" x14ac:dyDescent="0.25">
      <c r="A3" s="1">
        <v>2</v>
      </c>
      <c r="B3" s="3">
        <v>56</v>
      </c>
      <c r="C3" s="2">
        <v>5</v>
      </c>
      <c r="D3" s="3">
        <f>Table1[[#This Row],[PU]]*Table1[[#This Row],[QTE]]</f>
        <v>280</v>
      </c>
      <c r="E3" s="4" t="str">
        <f>IF((Table1[[#This Row],[PT]]&lt;100),"0%",IF((AND(Table1[[#This Row],[PT]]&gt;=100,Table1[[#This Row],[PT]]&lt;=999)),"5%","10%"))</f>
        <v>5%</v>
      </c>
      <c r="F3" s="3">
        <f>Table1[[#This Row],[PT]]*Table1[[#This Row],[Remise]]</f>
        <v>14</v>
      </c>
      <c r="G3" s="5">
        <f>Table1[[#This Row],[PT]]-Table1[[#This Row],[Val Remise]]</f>
        <v>266</v>
      </c>
    </row>
    <row r="4" spans="1:7" x14ac:dyDescent="0.25">
      <c r="A4" s="1">
        <v>3</v>
      </c>
      <c r="B4" s="3">
        <v>70</v>
      </c>
      <c r="C4" s="2">
        <v>2</v>
      </c>
      <c r="D4" s="3">
        <f>Table1[[#This Row],[PU]]*Table1[[#This Row],[QTE]]</f>
        <v>140</v>
      </c>
      <c r="E4" s="4" t="str">
        <f>IF((Table1[[#This Row],[PT]]&lt;100),"0%",IF((AND(Table1[[#This Row],[PT]]&gt;=100,Table1[[#This Row],[PT]]&lt;=999)),"5%","10%"))</f>
        <v>5%</v>
      </c>
      <c r="F4" s="3">
        <f>Table1[[#This Row],[PT]]*Table1[[#This Row],[Remise]]</f>
        <v>7</v>
      </c>
      <c r="G4" s="5">
        <f>Table1[[#This Row],[PT]]-Table1[[#This Row],[Val Remise]]</f>
        <v>133</v>
      </c>
    </row>
    <row r="5" spans="1:7" x14ac:dyDescent="0.25">
      <c r="A5" s="1">
        <v>4</v>
      </c>
      <c r="B5" s="3">
        <v>430</v>
      </c>
      <c r="C5" s="2">
        <v>7</v>
      </c>
      <c r="D5" s="3">
        <f>Table1[[#This Row],[PU]]*Table1[[#This Row],[QTE]]</f>
        <v>3010</v>
      </c>
      <c r="E5" s="4" t="str">
        <f>IF((Table1[[#This Row],[PT]]&lt;100),"0%",IF((AND(Table1[[#This Row],[PT]]&gt;=100,Table1[[#This Row],[PT]]&lt;=999)),"5%","10%"))</f>
        <v>10%</v>
      </c>
      <c r="F5" s="3">
        <f>Table1[[#This Row],[PT]]*Table1[[#This Row],[Remise]]</f>
        <v>301</v>
      </c>
      <c r="G5" s="5">
        <f>Table1[[#This Row],[PT]]-Table1[[#This Row],[Val Remise]]</f>
        <v>2709</v>
      </c>
    </row>
    <row r="6" spans="1:7" x14ac:dyDescent="0.25">
      <c r="A6" s="1">
        <v>5</v>
      </c>
      <c r="B6" s="3">
        <v>230</v>
      </c>
      <c r="C6" s="2">
        <v>23</v>
      </c>
      <c r="D6" s="3">
        <f>Table1[[#This Row],[PU]]*Table1[[#This Row],[QTE]]</f>
        <v>5290</v>
      </c>
      <c r="E6" s="4" t="str">
        <f>IF((Table1[[#This Row],[PT]]&lt;100),"0%",IF((AND(Table1[[#This Row],[PT]]&gt;=100,Table1[[#This Row],[PT]]&lt;=999)),"5%","10%"))</f>
        <v>10%</v>
      </c>
      <c r="F6" s="3">
        <f>Table1[[#This Row],[PT]]*Table1[[#This Row],[Remise]]</f>
        <v>529</v>
      </c>
      <c r="G6" s="5">
        <f>Table1[[#This Row],[PT]]-Table1[[#This Row],[Val Remise]]</f>
        <v>4761</v>
      </c>
    </row>
    <row r="7" spans="1:7" x14ac:dyDescent="0.25">
      <c r="A7" s="1">
        <v>6</v>
      </c>
      <c r="B7" s="3">
        <v>10</v>
      </c>
      <c r="C7" s="2">
        <v>2</v>
      </c>
      <c r="D7" s="3">
        <f>Table1[[#This Row],[PU]]*Table1[[#This Row],[QTE]]</f>
        <v>20</v>
      </c>
      <c r="E7" s="4" t="str">
        <f>IF((Table1[[#This Row],[PT]]&lt;100),"0%",IF((AND(Table1[[#This Row],[PT]]&gt;=100,Table1[[#This Row],[PT]]&lt;=999)),"5%","10%"))</f>
        <v>0%</v>
      </c>
      <c r="F7" s="3">
        <f>Table1[[#This Row],[PT]]*Table1[[#This Row],[Remise]]</f>
        <v>0</v>
      </c>
      <c r="G7" s="5">
        <f>Table1[[#This Row],[PT]]-Table1[[#This Row],[Val Remise]]</f>
        <v>20</v>
      </c>
    </row>
    <row r="8" spans="1:7" x14ac:dyDescent="0.25">
      <c r="A8" s="1">
        <v>7</v>
      </c>
      <c r="B8" s="3">
        <v>5</v>
      </c>
      <c r="C8" s="2">
        <v>8</v>
      </c>
      <c r="D8" s="3">
        <f>Table1[[#This Row],[PU]]*Table1[[#This Row],[QTE]]</f>
        <v>40</v>
      </c>
      <c r="E8" s="4" t="str">
        <f>IF((Table1[[#This Row],[PT]]&lt;100),"0%",IF((AND(Table1[[#This Row],[PT]]&gt;=100,Table1[[#This Row],[PT]]&lt;=999)),"5%","10%"))</f>
        <v>0%</v>
      </c>
      <c r="F8" s="3">
        <f>Table1[[#This Row],[PT]]*Table1[[#This Row],[Remise]]</f>
        <v>0</v>
      </c>
      <c r="G8" s="5">
        <f>Table1[[#This Row],[PT]]-Table1[[#This Row],[Val Remise]]</f>
        <v>40</v>
      </c>
    </row>
    <row r="9" spans="1:7" x14ac:dyDescent="0.25">
      <c r="A9" s="1">
        <v>8</v>
      </c>
      <c r="B9" s="3">
        <v>5040</v>
      </c>
      <c r="C9" s="2">
        <v>1</v>
      </c>
      <c r="D9" s="3">
        <f>Table1[[#This Row],[PU]]*Table1[[#This Row],[QTE]]</f>
        <v>5040</v>
      </c>
      <c r="E9" s="4" t="str">
        <f>IF((Table1[[#This Row],[PT]]&lt;100),"0%",IF((AND(Table1[[#This Row],[PT]]&gt;=100,Table1[[#This Row],[PT]]&lt;=999)),"5%","10%"))</f>
        <v>10%</v>
      </c>
      <c r="F9" s="3">
        <f>Table1[[#This Row],[PT]]*Table1[[#This Row],[Remise]]</f>
        <v>504</v>
      </c>
      <c r="G9" s="5">
        <f>Table1[[#This Row],[PT]]-Table1[[#This Row],[Val Remise]]</f>
        <v>4536</v>
      </c>
    </row>
    <row r="10" spans="1:7" x14ac:dyDescent="0.25">
      <c r="A10" s="1">
        <v>9</v>
      </c>
      <c r="B10" s="3">
        <v>1200</v>
      </c>
      <c r="C10" s="2">
        <v>3</v>
      </c>
      <c r="D10" s="3">
        <f>Table1[[#This Row],[PU]]*Table1[[#This Row],[QTE]]</f>
        <v>3600</v>
      </c>
      <c r="E10" s="4" t="str">
        <f>IF((Table1[[#This Row],[PT]]&lt;100),"0%",IF((AND(Table1[[#This Row],[PT]]&gt;=100,Table1[[#This Row],[PT]]&lt;=999)),"5%","10%"))</f>
        <v>10%</v>
      </c>
      <c r="F10" s="3">
        <f>Table1[[#This Row],[PT]]*Table1[[#This Row],[Remise]]</f>
        <v>360</v>
      </c>
      <c r="G10" s="5">
        <f>Table1[[#This Row],[PT]]-Table1[[#This Row],[Val Remise]]</f>
        <v>3240</v>
      </c>
    </row>
    <row r="11" spans="1:7" x14ac:dyDescent="0.25">
      <c r="A11" s="1">
        <v>10</v>
      </c>
      <c r="B11" s="3">
        <v>480</v>
      </c>
      <c r="C11" s="2">
        <v>4</v>
      </c>
      <c r="D11" s="3">
        <f>Table1[[#This Row],[PU]]*Table1[[#This Row],[QTE]]</f>
        <v>1920</v>
      </c>
      <c r="E11" s="4" t="str">
        <f>IF((Table1[[#This Row],[PT]]&lt;100),"0%",IF((AND(Table1[[#This Row],[PT]]&gt;=100,Table1[[#This Row],[PT]]&lt;=999)),"5%","10%"))</f>
        <v>10%</v>
      </c>
      <c r="F11" s="3">
        <f>Table1[[#This Row],[PT]]*Table1[[#This Row],[Remise]]</f>
        <v>192</v>
      </c>
      <c r="G11" s="5">
        <f>Table1[[#This Row],[PT]]-Table1[[#This Row],[Val Remise]]</f>
        <v>1728</v>
      </c>
    </row>
    <row r="12" spans="1:7" x14ac:dyDescent="0.25">
      <c r="A12" s="1">
        <v>11</v>
      </c>
      <c r="B12" s="3">
        <v>33</v>
      </c>
      <c r="C12" s="2">
        <v>5</v>
      </c>
      <c r="D12" s="3">
        <f>Table1[[#This Row],[PU]]*Table1[[#This Row],[QTE]]</f>
        <v>165</v>
      </c>
      <c r="E12" s="4" t="str">
        <f>IF((Table1[[#This Row],[PT]]&lt;100),"0%",IF((AND(Table1[[#This Row],[PT]]&gt;=100,Table1[[#This Row],[PT]]&lt;=999)),"5%","10%"))</f>
        <v>5%</v>
      </c>
      <c r="F12" s="3">
        <f>Table1[[#This Row],[PT]]*Table1[[#This Row],[Remise]]</f>
        <v>8.25</v>
      </c>
      <c r="G12" s="5">
        <f>Table1[[#This Row],[PT]]-Table1[[#This Row],[Val Remise]]</f>
        <v>156.75</v>
      </c>
    </row>
    <row r="13" spans="1:7" x14ac:dyDescent="0.25">
      <c r="A13" s="1">
        <v>12</v>
      </c>
      <c r="B13" s="3">
        <v>1200</v>
      </c>
      <c r="C13" s="2">
        <v>2</v>
      </c>
      <c r="D13" s="3">
        <f>Table1[[#This Row],[PU]]*Table1[[#This Row],[QTE]]</f>
        <v>2400</v>
      </c>
      <c r="E13" s="4" t="str">
        <f>IF((Table1[[#This Row],[PT]]&lt;100),"0%",IF((AND(Table1[[#This Row],[PT]]&gt;=100,Table1[[#This Row],[PT]]&lt;=999)),"5%","10%"))</f>
        <v>10%</v>
      </c>
      <c r="F13" s="3">
        <f>Table1[[#This Row],[PT]]*Table1[[#This Row],[Remise]]</f>
        <v>240</v>
      </c>
      <c r="G13" s="5">
        <f>Table1[[#This Row],[PT]]-Table1[[#This Row],[Val Remise]]</f>
        <v>2160</v>
      </c>
    </row>
    <row r="14" spans="1:7" x14ac:dyDescent="0.25">
      <c r="A14" s="1">
        <v>13</v>
      </c>
      <c r="B14" s="3">
        <v>15</v>
      </c>
      <c r="C14" s="2">
        <v>10</v>
      </c>
      <c r="D14" s="3">
        <f>Table1[[#This Row],[PU]]*Table1[[#This Row],[QTE]]</f>
        <v>150</v>
      </c>
      <c r="E14" s="4" t="str">
        <f>IF((Table1[[#This Row],[PT]]&lt;100),"0%",IF((AND(Table1[[#This Row],[PT]]&gt;=100,Table1[[#This Row],[PT]]&lt;=999)),"5%","10%"))</f>
        <v>5%</v>
      </c>
      <c r="F14" s="3">
        <f>Table1[[#This Row],[PT]]*Table1[[#This Row],[Remise]]</f>
        <v>7.5</v>
      </c>
      <c r="G14" s="5">
        <f>Table1[[#This Row],[PT]]-Table1[[#This Row],[Val Remise]]</f>
        <v>142.5</v>
      </c>
    </row>
    <row r="15" spans="1:7" x14ac:dyDescent="0.25">
      <c r="A15" s="1">
        <v>14</v>
      </c>
      <c r="B15" s="3">
        <v>24</v>
      </c>
      <c r="C15" s="2">
        <v>5</v>
      </c>
      <c r="D15" s="3">
        <f>Table1[[#This Row],[PU]]*Table1[[#This Row],[QTE]]</f>
        <v>120</v>
      </c>
      <c r="E15" s="4" t="str">
        <f>IF((Table1[[#This Row],[PT]]&lt;100),"0%",IF((AND(Table1[[#This Row],[PT]]&gt;=100,Table1[[#This Row],[PT]]&lt;=999)),"5%","10%"))</f>
        <v>5%</v>
      </c>
      <c r="F15" s="3">
        <f>Table1[[#This Row],[PT]]*Table1[[#This Row],[Remise]]</f>
        <v>6</v>
      </c>
      <c r="G15" s="5">
        <f>Table1[[#This Row],[PT]]-Table1[[#This Row],[Val Remise]]</f>
        <v>114</v>
      </c>
    </row>
    <row r="16" spans="1:7" x14ac:dyDescent="0.25">
      <c r="F16" s="7" t="s">
        <v>7</v>
      </c>
      <c r="G16" s="8">
        <f>SUBTOTAL(109,Table1[Total a payer])</f>
        <v>20348.25</v>
      </c>
    </row>
    <row r="17" spans="6:7" x14ac:dyDescent="0.25">
      <c r="F17" s="7" t="s">
        <v>10</v>
      </c>
      <c r="G17" s="9">
        <v>0.19</v>
      </c>
    </row>
    <row r="18" spans="6:7" x14ac:dyDescent="0.25">
      <c r="F18" s="7" t="s">
        <v>9</v>
      </c>
      <c r="G18" s="8">
        <f>G16*G17</f>
        <v>3866.1675</v>
      </c>
    </row>
    <row r="19" spans="6:7" x14ac:dyDescent="0.25">
      <c r="F19" s="6" t="s">
        <v>8</v>
      </c>
      <c r="G19" s="10">
        <f>G16+G18</f>
        <v>24214.4175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2024-01-04T08:38:22Z</dcterms:created>
  <dcterms:modified xsi:type="dcterms:W3CDTF">2024-01-04T11:49:00Z</dcterms:modified>
</cp:coreProperties>
</file>