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istrator\Desktop\Entri-Capstone Project\"/>
    </mc:Choice>
  </mc:AlternateContent>
  <xr:revisionPtr revIDLastSave="0" documentId="13_ncr:1_{A8FDF051-A908-4235-8EF2-BE2C27A91B2C}" xr6:coauthVersionLast="47" xr6:coauthVersionMax="47" xr10:uidLastSave="{00000000-0000-0000-0000-000000000000}"/>
  <bookViews>
    <workbookView xWindow="-120" yWindow="-120" windowWidth="20730" windowHeight="11160" firstSheet="1" activeTab="5" xr2:uid="{2BDAB13C-2A2F-46B3-A7D9-F57157819923}"/>
  </bookViews>
  <sheets>
    <sheet name="Sheet7" sheetId="21" r:id="rId1"/>
    <sheet name="Store_Dim" sheetId="6" r:id="rId2"/>
    <sheet name="Sales_Fact" sheetId="4" r:id="rId3"/>
    <sheet name="Customer_Dim" sheetId="2" r:id="rId4"/>
    <sheet name="Product_ID" sheetId="3" r:id="rId5"/>
    <sheet name="Dashboard" sheetId="18" r:id="rId6"/>
  </sheets>
  <definedNames>
    <definedName name="_xlcn.WorksheetConnection_Original.xlsxCustomer_Dim1" hidden="1">Customer_Dim[]</definedName>
    <definedName name="_xlcn.WorksheetConnection_Original.xlsxProduct_Dim1" hidden="1">Product_Dim[]</definedName>
    <definedName name="_xlcn.WorksheetConnection_Original.xlsxSales_Fact1" hidden="1">Sales_Fact[]</definedName>
    <definedName name="_xlcn.WorksheetConnection_Original.xlsxStore_Dim1" hidden="1">Store_Dim[]</definedName>
    <definedName name="ExternalData_1" localSheetId="3" hidden="1">'Customer_Dim'!$A$1:$I$501</definedName>
    <definedName name="ExternalData_1" localSheetId="4" hidden="1">Product_ID!$A$1:$G$101</definedName>
    <definedName name="ExternalData_2" localSheetId="2" hidden="1">Sales_Fact!$A$1:$J$2001</definedName>
    <definedName name="ExternalData_3" localSheetId="1" hidden="1">Store_Dim!$A$1:$E$21</definedName>
    <definedName name="Slicer_City">#N/A</definedName>
    <definedName name="Slicer_Customer_ID">#N/A</definedName>
    <definedName name="Slicer_Quantity">#N/A</definedName>
    <definedName name="Slicer_Region">#N/A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_Dim" name="Store_Dim" connection="WorksheetConnection_Original.xlsx!Store_Dim"/>
          <x15:modelTable id="Sales_Fact" name="Sales_Fact" connection="WorksheetConnection_Original.xlsx!Sales_Fact"/>
          <x15:modelTable id="Product_Dim" name="Product_Dim" connection="WorksheetConnection_Original.xlsx!Product_Dim"/>
          <x15:modelTable id="Customer_Dim" name="Customer_Dim" connection="WorksheetConnection_Original.xlsx!Customer_Dim"/>
        </x15:modelTables>
        <x15:modelRelationships>
          <x15:modelRelationship fromTable="Sales_Fact" fromColumn="Customer_ID" toTable="Customer_Dim" toColumn="Customer_ID"/>
          <x15:modelRelationship fromTable="Sales_Fact" fromColumn="Product_ID" toTable="Product_Dim" toColumn="Product_ID"/>
          <x15:modelRelationship fromTable="Sales_Fact" fromColumn="Store_ID" toTable="Store_Dim" toColumn="Stor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002" i="4" l="1"/>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L2" i="4" l="1"/>
  <c r="M2" i="4"/>
  <c r="N2" i="4"/>
  <c r="L3" i="4"/>
  <c r="M3" i="4"/>
  <c r="N3" i="4"/>
  <c r="L4" i="4"/>
  <c r="M4" i="4"/>
  <c r="N4" i="4"/>
  <c r="L5" i="4"/>
  <c r="M5" i="4"/>
  <c r="N5" i="4"/>
  <c r="L6" i="4"/>
  <c r="M6" i="4"/>
  <c r="N6" i="4"/>
  <c r="L7" i="4"/>
  <c r="M7" i="4"/>
  <c r="N7" i="4"/>
  <c r="L8" i="4"/>
  <c r="M8" i="4"/>
  <c r="N8" i="4"/>
  <c r="L9" i="4"/>
  <c r="M9" i="4"/>
  <c r="N9" i="4"/>
  <c r="L10" i="4"/>
  <c r="M10" i="4"/>
  <c r="N10" i="4"/>
  <c r="L11" i="4"/>
  <c r="M11" i="4"/>
  <c r="N11" i="4"/>
  <c r="L12" i="4"/>
  <c r="M12" i="4"/>
  <c r="N12" i="4"/>
  <c r="L13" i="4"/>
  <c r="M13" i="4"/>
  <c r="N13" i="4"/>
  <c r="L14" i="4"/>
  <c r="M14" i="4"/>
  <c r="N14" i="4"/>
  <c r="L15" i="4"/>
  <c r="M15" i="4"/>
  <c r="N15" i="4"/>
  <c r="L16" i="4"/>
  <c r="M16" i="4"/>
  <c r="N16" i="4"/>
  <c r="L17" i="4"/>
  <c r="M17" i="4"/>
  <c r="N17" i="4"/>
  <c r="L18" i="4"/>
  <c r="M18" i="4"/>
  <c r="N18" i="4"/>
  <c r="L19" i="4"/>
  <c r="M19" i="4"/>
  <c r="N19" i="4"/>
  <c r="L20" i="4"/>
  <c r="M20" i="4"/>
  <c r="N20" i="4"/>
  <c r="L21" i="4"/>
  <c r="M21" i="4"/>
  <c r="N21" i="4"/>
  <c r="L22" i="4"/>
  <c r="M22" i="4"/>
  <c r="N22" i="4"/>
  <c r="L23" i="4"/>
  <c r="M23" i="4"/>
  <c r="N23" i="4"/>
  <c r="L24" i="4"/>
  <c r="M24" i="4"/>
  <c r="N24" i="4"/>
  <c r="L25" i="4"/>
  <c r="M25" i="4"/>
  <c r="N25" i="4"/>
  <c r="L26" i="4"/>
  <c r="M26" i="4"/>
  <c r="N26" i="4"/>
  <c r="L27" i="4"/>
  <c r="M27" i="4"/>
  <c r="N27" i="4"/>
  <c r="L28" i="4"/>
  <c r="M28" i="4"/>
  <c r="N28" i="4"/>
  <c r="L29" i="4"/>
  <c r="M29" i="4"/>
  <c r="N29" i="4"/>
  <c r="L30" i="4"/>
  <c r="M30" i="4"/>
  <c r="N30" i="4"/>
  <c r="L31" i="4"/>
  <c r="M31" i="4"/>
  <c r="N31" i="4"/>
  <c r="L32" i="4"/>
  <c r="M32" i="4"/>
  <c r="N32" i="4"/>
  <c r="L33" i="4"/>
  <c r="M33" i="4"/>
  <c r="N33" i="4"/>
  <c r="L34" i="4"/>
  <c r="M34" i="4"/>
  <c r="N34" i="4"/>
  <c r="L35" i="4"/>
  <c r="M35" i="4"/>
  <c r="N35" i="4"/>
  <c r="L36" i="4"/>
  <c r="M36" i="4"/>
  <c r="N36" i="4"/>
  <c r="L37" i="4"/>
  <c r="M37" i="4"/>
  <c r="N37" i="4"/>
  <c r="L38" i="4"/>
  <c r="M38" i="4"/>
  <c r="N38" i="4"/>
  <c r="L39" i="4"/>
  <c r="M39" i="4"/>
  <c r="N39" i="4"/>
  <c r="L40" i="4"/>
  <c r="M40" i="4"/>
  <c r="N40" i="4"/>
  <c r="L41" i="4"/>
  <c r="M41" i="4"/>
  <c r="N41" i="4"/>
  <c r="L42" i="4"/>
  <c r="M42" i="4"/>
  <c r="N42" i="4"/>
  <c r="L43" i="4"/>
  <c r="M43" i="4"/>
  <c r="N43" i="4"/>
  <c r="L44" i="4"/>
  <c r="M44" i="4"/>
  <c r="N44" i="4"/>
  <c r="L45" i="4"/>
  <c r="M45" i="4"/>
  <c r="N45" i="4"/>
  <c r="L46" i="4"/>
  <c r="M46" i="4"/>
  <c r="N46" i="4"/>
  <c r="L47" i="4"/>
  <c r="M47" i="4"/>
  <c r="N47" i="4"/>
  <c r="L48" i="4"/>
  <c r="M48" i="4"/>
  <c r="N48" i="4"/>
  <c r="L49" i="4"/>
  <c r="M49" i="4"/>
  <c r="N49" i="4"/>
  <c r="L50" i="4"/>
  <c r="M50" i="4"/>
  <c r="N50" i="4"/>
  <c r="L51" i="4"/>
  <c r="M51" i="4"/>
  <c r="N51" i="4"/>
  <c r="L52" i="4"/>
  <c r="M52" i="4"/>
  <c r="N52" i="4"/>
  <c r="L53" i="4"/>
  <c r="M53" i="4"/>
  <c r="N53" i="4"/>
  <c r="L54" i="4"/>
  <c r="M54" i="4"/>
  <c r="N54" i="4"/>
  <c r="L55" i="4"/>
  <c r="M55" i="4"/>
  <c r="N55" i="4"/>
  <c r="L56" i="4"/>
  <c r="M56" i="4"/>
  <c r="N56" i="4"/>
  <c r="L57" i="4"/>
  <c r="M57" i="4"/>
  <c r="N57" i="4"/>
  <c r="L58" i="4"/>
  <c r="M58" i="4"/>
  <c r="N58" i="4"/>
  <c r="L59" i="4"/>
  <c r="M59" i="4"/>
  <c r="N59" i="4"/>
  <c r="L60" i="4"/>
  <c r="M60" i="4"/>
  <c r="N60" i="4"/>
  <c r="L61" i="4"/>
  <c r="M61" i="4"/>
  <c r="N61" i="4"/>
  <c r="L62" i="4"/>
  <c r="M62" i="4"/>
  <c r="N62" i="4"/>
  <c r="L63" i="4"/>
  <c r="M63" i="4"/>
  <c r="N63" i="4"/>
  <c r="L64" i="4"/>
  <c r="M64" i="4"/>
  <c r="N64" i="4"/>
  <c r="L65" i="4"/>
  <c r="M65" i="4"/>
  <c r="N65" i="4"/>
  <c r="L66" i="4"/>
  <c r="M66" i="4"/>
  <c r="N66" i="4"/>
  <c r="L67" i="4"/>
  <c r="M67" i="4"/>
  <c r="N67" i="4"/>
  <c r="L68" i="4"/>
  <c r="M68" i="4"/>
  <c r="N68" i="4"/>
  <c r="L69" i="4"/>
  <c r="M69" i="4"/>
  <c r="N69" i="4"/>
  <c r="L70" i="4"/>
  <c r="M70" i="4"/>
  <c r="N70" i="4"/>
  <c r="L71" i="4"/>
  <c r="M71" i="4"/>
  <c r="N71" i="4"/>
  <c r="L72" i="4"/>
  <c r="M72" i="4"/>
  <c r="N72" i="4"/>
  <c r="L73" i="4"/>
  <c r="M73" i="4"/>
  <c r="N73" i="4"/>
  <c r="L74" i="4"/>
  <c r="M74" i="4"/>
  <c r="N74" i="4"/>
  <c r="L75" i="4"/>
  <c r="M75" i="4"/>
  <c r="N75" i="4"/>
  <c r="L76" i="4"/>
  <c r="M76" i="4"/>
  <c r="N76" i="4"/>
  <c r="L77" i="4"/>
  <c r="M77" i="4"/>
  <c r="N77" i="4"/>
  <c r="L78" i="4"/>
  <c r="M78" i="4"/>
  <c r="N78" i="4"/>
  <c r="L79" i="4"/>
  <c r="M79" i="4"/>
  <c r="N79" i="4"/>
  <c r="L80" i="4"/>
  <c r="M80" i="4"/>
  <c r="N80" i="4"/>
  <c r="L81" i="4"/>
  <c r="M81" i="4"/>
  <c r="N81" i="4"/>
  <c r="L82" i="4"/>
  <c r="M82" i="4"/>
  <c r="N82" i="4"/>
  <c r="L83" i="4"/>
  <c r="M83" i="4"/>
  <c r="N83" i="4"/>
  <c r="L84" i="4"/>
  <c r="M84" i="4"/>
  <c r="N84" i="4"/>
  <c r="L85" i="4"/>
  <c r="M85" i="4"/>
  <c r="N85" i="4"/>
  <c r="L86" i="4"/>
  <c r="M86" i="4"/>
  <c r="N86" i="4"/>
  <c r="L87" i="4"/>
  <c r="M87" i="4"/>
  <c r="N87" i="4"/>
  <c r="L88" i="4"/>
  <c r="M88" i="4"/>
  <c r="N88" i="4"/>
  <c r="L89" i="4"/>
  <c r="M89" i="4"/>
  <c r="N89" i="4"/>
  <c r="L90" i="4"/>
  <c r="M90" i="4"/>
  <c r="N90" i="4"/>
  <c r="L91" i="4"/>
  <c r="M91" i="4"/>
  <c r="N91" i="4"/>
  <c r="L92" i="4"/>
  <c r="M92" i="4"/>
  <c r="N92" i="4"/>
  <c r="L93" i="4"/>
  <c r="M93" i="4"/>
  <c r="N93" i="4"/>
  <c r="L94" i="4"/>
  <c r="M94" i="4"/>
  <c r="N94" i="4"/>
  <c r="L95" i="4"/>
  <c r="M95" i="4"/>
  <c r="N95" i="4"/>
  <c r="L96" i="4"/>
  <c r="M96" i="4"/>
  <c r="N96" i="4"/>
  <c r="L97" i="4"/>
  <c r="M97" i="4"/>
  <c r="N97" i="4"/>
  <c r="L98" i="4"/>
  <c r="M98" i="4"/>
  <c r="N98" i="4"/>
  <c r="L99" i="4"/>
  <c r="M99" i="4"/>
  <c r="N99" i="4"/>
  <c r="L100" i="4"/>
  <c r="M100" i="4"/>
  <c r="N100" i="4"/>
  <c r="L101" i="4"/>
  <c r="M101" i="4"/>
  <c r="N101" i="4"/>
  <c r="L102" i="4"/>
  <c r="M102" i="4"/>
  <c r="N102" i="4"/>
  <c r="L103" i="4"/>
  <c r="M103" i="4"/>
  <c r="N103" i="4"/>
  <c r="L104" i="4"/>
  <c r="M104" i="4"/>
  <c r="N104" i="4"/>
  <c r="L105" i="4"/>
  <c r="M105" i="4"/>
  <c r="N105" i="4"/>
  <c r="L106" i="4"/>
  <c r="M106" i="4"/>
  <c r="N106" i="4"/>
  <c r="L107" i="4"/>
  <c r="M107" i="4"/>
  <c r="N107" i="4"/>
  <c r="L108" i="4"/>
  <c r="M108" i="4"/>
  <c r="N108" i="4"/>
  <c r="L109" i="4"/>
  <c r="M109" i="4"/>
  <c r="N109" i="4"/>
  <c r="L110" i="4"/>
  <c r="M110" i="4"/>
  <c r="N110" i="4"/>
  <c r="L111" i="4"/>
  <c r="M111" i="4"/>
  <c r="N111" i="4"/>
  <c r="L112" i="4"/>
  <c r="M112" i="4"/>
  <c r="N112" i="4"/>
  <c r="L113" i="4"/>
  <c r="M113" i="4"/>
  <c r="N113" i="4"/>
  <c r="L114" i="4"/>
  <c r="M114" i="4"/>
  <c r="N114" i="4"/>
  <c r="L115" i="4"/>
  <c r="M115" i="4"/>
  <c r="N115" i="4"/>
  <c r="L116" i="4"/>
  <c r="M116" i="4"/>
  <c r="N116" i="4"/>
  <c r="L117" i="4"/>
  <c r="M117" i="4"/>
  <c r="N117" i="4"/>
  <c r="L118" i="4"/>
  <c r="M118" i="4"/>
  <c r="N118" i="4"/>
  <c r="L119" i="4"/>
  <c r="M119" i="4"/>
  <c r="N119" i="4"/>
  <c r="L120" i="4"/>
  <c r="M120" i="4"/>
  <c r="N120" i="4"/>
  <c r="L121" i="4"/>
  <c r="M121" i="4"/>
  <c r="N121" i="4"/>
  <c r="L122" i="4"/>
  <c r="M122" i="4"/>
  <c r="N122" i="4"/>
  <c r="L123" i="4"/>
  <c r="M123" i="4"/>
  <c r="N123" i="4"/>
  <c r="L124" i="4"/>
  <c r="M124" i="4"/>
  <c r="N124" i="4"/>
  <c r="L125" i="4"/>
  <c r="M125" i="4"/>
  <c r="N125" i="4"/>
  <c r="L126" i="4"/>
  <c r="M126" i="4"/>
  <c r="N126" i="4"/>
  <c r="L127" i="4"/>
  <c r="M127" i="4"/>
  <c r="N127" i="4"/>
  <c r="L128" i="4"/>
  <c r="M128" i="4"/>
  <c r="N128" i="4"/>
  <c r="L129" i="4"/>
  <c r="M129" i="4"/>
  <c r="N129" i="4"/>
  <c r="L130" i="4"/>
  <c r="M130" i="4"/>
  <c r="N130" i="4"/>
  <c r="L131" i="4"/>
  <c r="M131" i="4"/>
  <c r="N131" i="4"/>
  <c r="L132" i="4"/>
  <c r="M132" i="4"/>
  <c r="N132" i="4"/>
  <c r="L133" i="4"/>
  <c r="M133" i="4"/>
  <c r="N133" i="4"/>
  <c r="L134" i="4"/>
  <c r="M134" i="4"/>
  <c r="N134" i="4"/>
  <c r="L135" i="4"/>
  <c r="M135" i="4"/>
  <c r="N135" i="4"/>
  <c r="L136" i="4"/>
  <c r="M136" i="4"/>
  <c r="N136" i="4"/>
  <c r="L137" i="4"/>
  <c r="M137" i="4"/>
  <c r="N137" i="4"/>
  <c r="L138" i="4"/>
  <c r="M138" i="4"/>
  <c r="N138" i="4"/>
  <c r="L139" i="4"/>
  <c r="M139" i="4"/>
  <c r="N139" i="4"/>
  <c r="L140" i="4"/>
  <c r="M140" i="4"/>
  <c r="N140" i="4"/>
  <c r="L141" i="4"/>
  <c r="M141" i="4"/>
  <c r="N141" i="4"/>
  <c r="L142" i="4"/>
  <c r="M142" i="4"/>
  <c r="N142" i="4"/>
  <c r="L143" i="4"/>
  <c r="M143" i="4"/>
  <c r="N143" i="4"/>
  <c r="L144" i="4"/>
  <c r="M144" i="4"/>
  <c r="N144" i="4"/>
  <c r="L145" i="4"/>
  <c r="M145" i="4"/>
  <c r="N145" i="4"/>
  <c r="L146" i="4"/>
  <c r="M146" i="4"/>
  <c r="N146" i="4"/>
  <c r="L147" i="4"/>
  <c r="M147" i="4"/>
  <c r="N147" i="4"/>
  <c r="L148" i="4"/>
  <c r="M148" i="4"/>
  <c r="N148" i="4"/>
  <c r="L149" i="4"/>
  <c r="M149" i="4"/>
  <c r="N149" i="4"/>
  <c r="L150" i="4"/>
  <c r="M150" i="4"/>
  <c r="N150" i="4"/>
  <c r="L151" i="4"/>
  <c r="M151" i="4"/>
  <c r="N151" i="4"/>
  <c r="L152" i="4"/>
  <c r="M152" i="4"/>
  <c r="N152" i="4"/>
  <c r="L153" i="4"/>
  <c r="M153" i="4"/>
  <c r="N153" i="4"/>
  <c r="L154" i="4"/>
  <c r="M154" i="4"/>
  <c r="N154" i="4"/>
  <c r="L155" i="4"/>
  <c r="M155" i="4"/>
  <c r="N155" i="4"/>
  <c r="L156" i="4"/>
  <c r="M156" i="4"/>
  <c r="N156" i="4"/>
  <c r="L157" i="4"/>
  <c r="M157" i="4"/>
  <c r="N157" i="4"/>
  <c r="L158" i="4"/>
  <c r="M158" i="4"/>
  <c r="N158" i="4"/>
  <c r="L159" i="4"/>
  <c r="M159" i="4"/>
  <c r="N159" i="4"/>
  <c r="L160" i="4"/>
  <c r="M160" i="4"/>
  <c r="N160" i="4"/>
  <c r="L161" i="4"/>
  <c r="M161" i="4"/>
  <c r="N161" i="4"/>
  <c r="L162" i="4"/>
  <c r="M162" i="4"/>
  <c r="N162" i="4"/>
  <c r="L163" i="4"/>
  <c r="M163" i="4"/>
  <c r="N163" i="4"/>
  <c r="L164" i="4"/>
  <c r="M164" i="4"/>
  <c r="N164" i="4"/>
  <c r="L165" i="4"/>
  <c r="M165" i="4"/>
  <c r="N165" i="4"/>
  <c r="L166" i="4"/>
  <c r="M166" i="4"/>
  <c r="N166" i="4"/>
  <c r="L167" i="4"/>
  <c r="M167" i="4"/>
  <c r="N167" i="4"/>
  <c r="L168" i="4"/>
  <c r="M168" i="4"/>
  <c r="N168" i="4"/>
  <c r="L169" i="4"/>
  <c r="M169" i="4"/>
  <c r="N169" i="4"/>
  <c r="L170" i="4"/>
  <c r="M170" i="4"/>
  <c r="N170" i="4"/>
  <c r="L171" i="4"/>
  <c r="M171" i="4"/>
  <c r="N171" i="4"/>
  <c r="L172" i="4"/>
  <c r="M172" i="4"/>
  <c r="N172" i="4"/>
  <c r="L173" i="4"/>
  <c r="M173" i="4"/>
  <c r="N173" i="4"/>
  <c r="L174" i="4"/>
  <c r="M174" i="4"/>
  <c r="N174" i="4"/>
  <c r="L175" i="4"/>
  <c r="M175" i="4"/>
  <c r="N175" i="4"/>
  <c r="L176" i="4"/>
  <c r="M176" i="4"/>
  <c r="N176" i="4"/>
  <c r="L177" i="4"/>
  <c r="M177" i="4"/>
  <c r="N177" i="4"/>
  <c r="L178" i="4"/>
  <c r="M178" i="4"/>
  <c r="N178" i="4"/>
  <c r="L179" i="4"/>
  <c r="M179" i="4"/>
  <c r="N179" i="4"/>
  <c r="L180" i="4"/>
  <c r="M180" i="4"/>
  <c r="N180" i="4"/>
  <c r="L181" i="4"/>
  <c r="M181" i="4"/>
  <c r="N181" i="4"/>
  <c r="L182" i="4"/>
  <c r="M182" i="4"/>
  <c r="N182" i="4"/>
  <c r="L183" i="4"/>
  <c r="M183" i="4"/>
  <c r="N183" i="4"/>
  <c r="L184" i="4"/>
  <c r="M184" i="4"/>
  <c r="N184" i="4"/>
  <c r="L185" i="4"/>
  <c r="M185" i="4"/>
  <c r="N185" i="4"/>
  <c r="L186" i="4"/>
  <c r="M186" i="4"/>
  <c r="N186" i="4"/>
  <c r="L187" i="4"/>
  <c r="M187" i="4"/>
  <c r="N187" i="4"/>
  <c r="L188" i="4"/>
  <c r="M188" i="4"/>
  <c r="N188" i="4"/>
  <c r="L189" i="4"/>
  <c r="M189" i="4"/>
  <c r="N189" i="4"/>
  <c r="L190" i="4"/>
  <c r="M190" i="4"/>
  <c r="N190" i="4"/>
  <c r="L191" i="4"/>
  <c r="M191" i="4"/>
  <c r="N191" i="4"/>
  <c r="L192" i="4"/>
  <c r="M192" i="4"/>
  <c r="N192" i="4"/>
  <c r="L193" i="4"/>
  <c r="M193" i="4"/>
  <c r="N193" i="4"/>
  <c r="L194" i="4"/>
  <c r="M194" i="4"/>
  <c r="N194" i="4"/>
  <c r="L195" i="4"/>
  <c r="M195" i="4"/>
  <c r="N195" i="4"/>
  <c r="L196" i="4"/>
  <c r="M196" i="4"/>
  <c r="N196" i="4"/>
  <c r="L197" i="4"/>
  <c r="M197" i="4"/>
  <c r="N197" i="4"/>
  <c r="L198" i="4"/>
  <c r="M198" i="4"/>
  <c r="N198" i="4"/>
  <c r="L199" i="4"/>
  <c r="M199" i="4"/>
  <c r="N199" i="4"/>
  <c r="L200" i="4"/>
  <c r="M200" i="4"/>
  <c r="N200" i="4"/>
  <c r="L201" i="4"/>
  <c r="M201" i="4"/>
  <c r="N201" i="4"/>
  <c r="L202" i="4"/>
  <c r="M202" i="4"/>
  <c r="N202" i="4"/>
  <c r="L203" i="4"/>
  <c r="M203" i="4"/>
  <c r="N203" i="4"/>
  <c r="L204" i="4"/>
  <c r="M204" i="4"/>
  <c r="N204" i="4"/>
  <c r="L205" i="4"/>
  <c r="M205" i="4"/>
  <c r="N205" i="4"/>
  <c r="L206" i="4"/>
  <c r="M206" i="4"/>
  <c r="N206" i="4"/>
  <c r="L207" i="4"/>
  <c r="M207" i="4"/>
  <c r="N207" i="4"/>
  <c r="L208" i="4"/>
  <c r="M208" i="4"/>
  <c r="N208" i="4"/>
  <c r="L209" i="4"/>
  <c r="M209" i="4"/>
  <c r="N209" i="4"/>
  <c r="L210" i="4"/>
  <c r="M210" i="4"/>
  <c r="N210" i="4"/>
  <c r="L211" i="4"/>
  <c r="M211" i="4"/>
  <c r="N211" i="4"/>
  <c r="L212" i="4"/>
  <c r="M212" i="4"/>
  <c r="N212" i="4"/>
  <c r="L213" i="4"/>
  <c r="M213" i="4"/>
  <c r="N213" i="4"/>
  <c r="L214" i="4"/>
  <c r="M214" i="4"/>
  <c r="N214" i="4"/>
  <c r="L215" i="4"/>
  <c r="M215" i="4"/>
  <c r="N215" i="4"/>
  <c r="L216" i="4"/>
  <c r="M216" i="4"/>
  <c r="N216" i="4"/>
  <c r="L217" i="4"/>
  <c r="M217" i="4"/>
  <c r="N217" i="4"/>
  <c r="L218" i="4"/>
  <c r="M218" i="4"/>
  <c r="N218" i="4"/>
  <c r="L219" i="4"/>
  <c r="M219" i="4"/>
  <c r="N219" i="4"/>
  <c r="L220" i="4"/>
  <c r="M220" i="4"/>
  <c r="N220" i="4"/>
  <c r="L221" i="4"/>
  <c r="M221" i="4"/>
  <c r="N221" i="4"/>
  <c r="L222" i="4"/>
  <c r="M222" i="4"/>
  <c r="N222" i="4"/>
  <c r="L223" i="4"/>
  <c r="M223" i="4"/>
  <c r="N223" i="4"/>
  <c r="L224" i="4"/>
  <c r="M224" i="4"/>
  <c r="N224" i="4"/>
  <c r="L225" i="4"/>
  <c r="M225" i="4"/>
  <c r="N225" i="4"/>
  <c r="L226" i="4"/>
  <c r="M226" i="4"/>
  <c r="N226" i="4"/>
  <c r="L227" i="4"/>
  <c r="M227" i="4"/>
  <c r="N227" i="4"/>
  <c r="L228" i="4"/>
  <c r="M228" i="4"/>
  <c r="N228" i="4"/>
  <c r="L229" i="4"/>
  <c r="M229" i="4"/>
  <c r="N229" i="4"/>
  <c r="L230" i="4"/>
  <c r="M230" i="4"/>
  <c r="N230" i="4"/>
  <c r="L231" i="4"/>
  <c r="M231" i="4"/>
  <c r="N231" i="4"/>
  <c r="L232" i="4"/>
  <c r="M232" i="4"/>
  <c r="N232" i="4"/>
  <c r="L233" i="4"/>
  <c r="M233" i="4"/>
  <c r="N233" i="4"/>
  <c r="L234" i="4"/>
  <c r="M234" i="4"/>
  <c r="N234" i="4"/>
  <c r="L235" i="4"/>
  <c r="M235" i="4"/>
  <c r="N235" i="4"/>
  <c r="L236" i="4"/>
  <c r="M236" i="4"/>
  <c r="N236" i="4"/>
  <c r="L237" i="4"/>
  <c r="M237" i="4"/>
  <c r="N237" i="4"/>
  <c r="L238" i="4"/>
  <c r="M238" i="4"/>
  <c r="N238" i="4"/>
  <c r="L239" i="4"/>
  <c r="M239" i="4"/>
  <c r="N239" i="4"/>
  <c r="L240" i="4"/>
  <c r="M240" i="4"/>
  <c r="N240" i="4"/>
  <c r="L241" i="4"/>
  <c r="M241" i="4"/>
  <c r="N241" i="4"/>
  <c r="L242" i="4"/>
  <c r="M242" i="4"/>
  <c r="N242" i="4"/>
  <c r="L243" i="4"/>
  <c r="M243" i="4"/>
  <c r="N243" i="4"/>
  <c r="L244" i="4"/>
  <c r="M244" i="4"/>
  <c r="N244" i="4"/>
  <c r="L245" i="4"/>
  <c r="M245" i="4"/>
  <c r="N245" i="4"/>
  <c r="L246" i="4"/>
  <c r="M246" i="4"/>
  <c r="N246" i="4"/>
  <c r="L247" i="4"/>
  <c r="M247" i="4"/>
  <c r="N247" i="4"/>
  <c r="L248" i="4"/>
  <c r="M248" i="4"/>
  <c r="N248" i="4"/>
  <c r="L249" i="4"/>
  <c r="M249" i="4"/>
  <c r="N249" i="4"/>
  <c r="L250" i="4"/>
  <c r="M250" i="4"/>
  <c r="N250" i="4"/>
  <c r="L251" i="4"/>
  <c r="M251" i="4"/>
  <c r="N251" i="4"/>
  <c r="L252" i="4"/>
  <c r="M252" i="4"/>
  <c r="N252" i="4"/>
  <c r="L253" i="4"/>
  <c r="M253" i="4"/>
  <c r="N253" i="4"/>
  <c r="L254" i="4"/>
  <c r="M254" i="4"/>
  <c r="N254" i="4"/>
  <c r="L255" i="4"/>
  <c r="M255" i="4"/>
  <c r="N255" i="4"/>
  <c r="L256" i="4"/>
  <c r="M256" i="4"/>
  <c r="N256" i="4"/>
  <c r="L257" i="4"/>
  <c r="M257" i="4"/>
  <c r="N257" i="4"/>
  <c r="L258" i="4"/>
  <c r="M258" i="4"/>
  <c r="N258" i="4"/>
  <c r="L259" i="4"/>
  <c r="M259" i="4"/>
  <c r="N259" i="4"/>
  <c r="L260" i="4"/>
  <c r="M260" i="4"/>
  <c r="N260" i="4"/>
  <c r="L261" i="4"/>
  <c r="M261" i="4"/>
  <c r="N261" i="4"/>
  <c r="L262" i="4"/>
  <c r="M262" i="4"/>
  <c r="N262" i="4"/>
  <c r="L263" i="4"/>
  <c r="M263" i="4"/>
  <c r="N263" i="4"/>
  <c r="L264" i="4"/>
  <c r="M264" i="4"/>
  <c r="N264" i="4"/>
  <c r="L265" i="4"/>
  <c r="M265" i="4"/>
  <c r="N265" i="4"/>
  <c r="L266" i="4"/>
  <c r="M266" i="4"/>
  <c r="N266" i="4"/>
  <c r="L267" i="4"/>
  <c r="M267" i="4"/>
  <c r="N267" i="4"/>
  <c r="L268" i="4"/>
  <c r="M268" i="4"/>
  <c r="N268" i="4"/>
  <c r="L269" i="4"/>
  <c r="M269" i="4"/>
  <c r="N269" i="4"/>
  <c r="L270" i="4"/>
  <c r="M270" i="4"/>
  <c r="N270" i="4"/>
  <c r="L271" i="4"/>
  <c r="M271" i="4"/>
  <c r="N271" i="4"/>
  <c r="L272" i="4"/>
  <c r="M272" i="4"/>
  <c r="N272" i="4"/>
  <c r="L273" i="4"/>
  <c r="M273" i="4"/>
  <c r="N273" i="4"/>
  <c r="L274" i="4"/>
  <c r="M274" i="4"/>
  <c r="N274" i="4"/>
  <c r="L275" i="4"/>
  <c r="M275" i="4"/>
  <c r="N275" i="4"/>
  <c r="L276" i="4"/>
  <c r="M276" i="4"/>
  <c r="N276" i="4"/>
  <c r="L277" i="4"/>
  <c r="M277" i="4"/>
  <c r="N277" i="4"/>
  <c r="L278" i="4"/>
  <c r="M278" i="4"/>
  <c r="N278" i="4"/>
  <c r="L279" i="4"/>
  <c r="M279" i="4"/>
  <c r="N279" i="4"/>
  <c r="L280" i="4"/>
  <c r="M280" i="4"/>
  <c r="N280" i="4"/>
  <c r="L281" i="4"/>
  <c r="M281" i="4"/>
  <c r="N281" i="4"/>
  <c r="L282" i="4"/>
  <c r="M282" i="4"/>
  <c r="N282" i="4"/>
  <c r="L283" i="4"/>
  <c r="M283" i="4"/>
  <c r="N283" i="4"/>
  <c r="L284" i="4"/>
  <c r="M284" i="4"/>
  <c r="N284" i="4"/>
  <c r="L285" i="4"/>
  <c r="M285" i="4"/>
  <c r="N285" i="4"/>
  <c r="L286" i="4"/>
  <c r="M286" i="4"/>
  <c r="N286" i="4"/>
  <c r="L287" i="4"/>
  <c r="M287" i="4"/>
  <c r="N287" i="4"/>
  <c r="L288" i="4"/>
  <c r="M288" i="4"/>
  <c r="N288" i="4"/>
  <c r="L289" i="4"/>
  <c r="M289" i="4"/>
  <c r="N289" i="4"/>
  <c r="L290" i="4"/>
  <c r="M290" i="4"/>
  <c r="N290" i="4"/>
  <c r="L291" i="4"/>
  <c r="M291" i="4"/>
  <c r="N291" i="4"/>
  <c r="L292" i="4"/>
  <c r="M292" i="4"/>
  <c r="N292" i="4"/>
  <c r="L293" i="4"/>
  <c r="M293" i="4"/>
  <c r="N293" i="4"/>
  <c r="L294" i="4"/>
  <c r="M294" i="4"/>
  <c r="N294" i="4"/>
  <c r="L295" i="4"/>
  <c r="M295" i="4"/>
  <c r="N295" i="4"/>
  <c r="L296" i="4"/>
  <c r="M296" i="4"/>
  <c r="N296" i="4"/>
  <c r="L297" i="4"/>
  <c r="M297" i="4"/>
  <c r="N297" i="4"/>
  <c r="L298" i="4"/>
  <c r="M298" i="4"/>
  <c r="N298" i="4"/>
  <c r="L299" i="4"/>
  <c r="M299" i="4"/>
  <c r="N299" i="4"/>
  <c r="L300" i="4"/>
  <c r="M300" i="4"/>
  <c r="N300" i="4"/>
  <c r="L301" i="4"/>
  <c r="M301" i="4"/>
  <c r="N301" i="4"/>
  <c r="L302" i="4"/>
  <c r="M302" i="4"/>
  <c r="N302" i="4"/>
  <c r="L303" i="4"/>
  <c r="M303" i="4"/>
  <c r="N303" i="4"/>
  <c r="L304" i="4"/>
  <c r="M304" i="4"/>
  <c r="N304" i="4"/>
  <c r="L305" i="4"/>
  <c r="M305" i="4"/>
  <c r="N305" i="4"/>
  <c r="L306" i="4"/>
  <c r="M306" i="4"/>
  <c r="N306" i="4"/>
  <c r="L307" i="4"/>
  <c r="M307" i="4"/>
  <c r="N307" i="4"/>
  <c r="L308" i="4"/>
  <c r="M308" i="4"/>
  <c r="N308" i="4"/>
  <c r="L309" i="4"/>
  <c r="M309" i="4"/>
  <c r="N309" i="4"/>
  <c r="L310" i="4"/>
  <c r="M310" i="4"/>
  <c r="N310" i="4"/>
  <c r="L311" i="4"/>
  <c r="M311" i="4"/>
  <c r="N311" i="4"/>
  <c r="L312" i="4"/>
  <c r="M312" i="4"/>
  <c r="N312" i="4"/>
  <c r="L313" i="4"/>
  <c r="M313" i="4"/>
  <c r="N313" i="4"/>
  <c r="L314" i="4"/>
  <c r="M314" i="4"/>
  <c r="N314" i="4"/>
  <c r="L315" i="4"/>
  <c r="M315" i="4"/>
  <c r="N315" i="4"/>
  <c r="L316" i="4"/>
  <c r="M316" i="4"/>
  <c r="N316" i="4"/>
  <c r="L317" i="4"/>
  <c r="M317" i="4"/>
  <c r="N317" i="4"/>
  <c r="L318" i="4"/>
  <c r="M318" i="4"/>
  <c r="N318" i="4"/>
  <c r="L319" i="4"/>
  <c r="M319" i="4"/>
  <c r="N319" i="4"/>
  <c r="L320" i="4"/>
  <c r="M320" i="4"/>
  <c r="N320" i="4"/>
  <c r="L321" i="4"/>
  <c r="M321" i="4"/>
  <c r="N321" i="4"/>
  <c r="L322" i="4"/>
  <c r="M322" i="4"/>
  <c r="N322" i="4"/>
  <c r="L323" i="4"/>
  <c r="M323" i="4"/>
  <c r="N323" i="4"/>
  <c r="L324" i="4"/>
  <c r="M324" i="4"/>
  <c r="N324" i="4"/>
  <c r="L325" i="4"/>
  <c r="M325" i="4"/>
  <c r="N325" i="4"/>
  <c r="L326" i="4"/>
  <c r="M326" i="4"/>
  <c r="N326" i="4"/>
  <c r="L327" i="4"/>
  <c r="M327" i="4"/>
  <c r="N327" i="4"/>
  <c r="L328" i="4"/>
  <c r="M328" i="4"/>
  <c r="N328" i="4"/>
  <c r="L329" i="4"/>
  <c r="M329" i="4"/>
  <c r="N329" i="4"/>
  <c r="L330" i="4"/>
  <c r="M330" i="4"/>
  <c r="N330" i="4"/>
  <c r="L331" i="4"/>
  <c r="M331" i="4"/>
  <c r="N331" i="4"/>
  <c r="L332" i="4"/>
  <c r="M332" i="4"/>
  <c r="N332" i="4"/>
  <c r="L333" i="4"/>
  <c r="M333" i="4"/>
  <c r="N333" i="4"/>
  <c r="L334" i="4"/>
  <c r="M334" i="4"/>
  <c r="N334" i="4"/>
  <c r="L335" i="4"/>
  <c r="M335" i="4"/>
  <c r="N335" i="4"/>
  <c r="L336" i="4"/>
  <c r="M336" i="4"/>
  <c r="N336" i="4"/>
  <c r="L337" i="4"/>
  <c r="M337" i="4"/>
  <c r="N337" i="4"/>
  <c r="L338" i="4"/>
  <c r="M338" i="4"/>
  <c r="N338" i="4"/>
  <c r="L339" i="4"/>
  <c r="M339" i="4"/>
  <c r="N339" i="4"/>
  <c r="L340" i="4"/>
  <c r="M340" i="4"/>
  <c r="N340" i="4"/>
  <c r="L341" i="4"/>
  <c r="M341" i="4"/>
  <c r="N341" i="4"/>
  <c r="L342" i="4"/>
  <c r="M342" i="4"/>
  <c r="N342" i="4"/>
  <c r="L343" i="4"/>
  <c r="M343" i="4"/>
  <c r="N343" i="4"/>
  <c r="L344" i="4"/>
  <c r="M344" i="4"/>
  <c r="N344" i="4"/>
  <c r="L345" i="4"/>
  <c r="M345" i="4"/>
  <c r="N345" i="4"/>
  <c r="L346" i="4"/>
  <c r="M346" i="4"/>
  <c r="N346" i="4"/>
  <c r="L347" i="4"/>
  <c r="M347" i="4"/>
  <c r="N347" i="4"/>
  <c r="L348" i="4"/>
  <c r="M348" i="4"/>
  <c r="N348" i="4"/>
  <c r="L349" i="4"/>
  <c r="M349" i="4"/>
  <c r="N349" i="4"/>
  <c r="L350" i="4"/>
  <c r="M350" i="4"/>
  <c r="N350" i="4"/>
  <c r="L351" i="4"/>
  <c r="M351" i="4"/>
  <c r="N351" i="4"/>
  <c r="L352" i="4"/>
  <c r="M352" i="4"/>
  <c r="N352" i="4"/>
  <c r="L353" i="4"/>
  <c r="M353" i="4"/>
  <c r="N353" i="4"/>
  <c r="L354" i="4"/>
  <c r="M354" i="4"/>
  <c r="N354" i="4"/>
  <c r="L355" i="4"/>
  <c r="M355" i="4"/>
  <c r="N355" i="4"/>
  <c r="L356" i="4"/>
  <c r="M356" i="4"/>
  <c r="N356" i="4"/>
  <c r="L357" i="4"/>
  <c r="M357" i="4"/>
  <c r="N357" i="4"/>
  <c r="L358" i="4"/>
  <c r="M358" i="4"/>
  <c r="N358" i="4"/>
  <c r="L359" i="4"/>
  <c r="M359" i="4"/>
  <c r="N359" i="4"/>
  <c r="L360" i="4"/>
  <c r="M360" i="4"/>
  <c r="N360" i="4"/>
  <c r="L361" i="4"/>
  <c r="M361" i="4"/>
  <c r="N361" i="4"/>
  <c r="L362" i="4"/>
  <c r="M362" i="4"/>
  <c r="N362" i="4"/>
  <c r="L363" i="4"/>
  <c r="M363" i="4"/>
  <c r="N363" i="4"/>
  <c r="L364" i="4"/>
  <c r="M364" i="4"/>
  <c r="N364" i="4"/>
  <c r="L365" i="4"/>
  <c r="M365" i="4"/>
  <c r="N365" i="4"/>
  <c r="L366" i="4"/>
  <c r="M366" i="4"/>
  <c r="N366" i="4"/>
  <c r="L367" i="4"/>
  <c r="M367" i="4"/>
  <c r="N367" i="4"/>
  <c r="L368" i="4"/>
  <c r="M368" i="4"/>
  <c r="N368" i="4"/>
  <c r="L369" i="4"/>
  <c r="M369" i="4"/>
  <c r="N369" i="4"/>
  <c r="L370" i="4"/>
  <c r="M370" i="4"/>
  <c r="N370" i="4"/>
  <c r="L371" i="4"/>
  <c r="M371" i="4"/>
  <c r="N371" i="4"/>
  <c r="L372" i="4"/>
  <c r="M372" i="4"/>
  <c r="N372" i="4"/>
  <c r="L373" i="4"/>
  <c r="M373" i="4"/>
  <c r="N373" i="4"/>
  <c r="L374" i="4"/>
  <c r="M374" i="4"/>
  <c r="N374" i="4"/>
  <c r="L375" i="4"/>
  <c r="M375" i="4"/>
  <c r="N375" i="4"/>
  <c r="L376" i="4"/>
  <c r="M376" i="4"/>
  <c r="N376" i="4"/>
  <c r="L377" i="4"/>
  <c r="M377" i="4"/>
  <c r="N377" i="4"/>
  <c r="L378" i="4"/>
  <c r="M378" i="4"/>
  <c r="N378" i="4"/>
  <c r="L379" i="4"/>
  <c r="M379" i="4"/>
  <c r="N379" i="4"/>
  <c r="L380" i="4"/>
  <c r="M380" i="4"/>
  <c r="N380" i="4"/>
  <c r="L381" i="4"/>
  <c r="M381" i="4"/>
  <c r="N381" i="4"/>
  <c r="L382" i="4"/>
  <c r="M382" i="4"/>
  <c r="N382" i="4"/>
  <c r="L383" i="4"/>
  <c r="M383" i="4"/>
  <c r="N383" i="4"/>
  <c r="L384" i="4"/>
  <c r="M384" i="4"/>
  <c r="N384" i="4"/>
  <c r="L385" i="4"/>
  <c r="M385" i="4"/>
  <c r="N385" i="4"/>
  <c r="L386" i="4"/>
  <c r="M386" i="4"/>
  <c r="N386" i="4"/>
  <c r="L387" i="4"/>
  <c r="M387" i="4"/>
  <c r="N387" i="4"/>
  <c r="L388" i="4"/>
  <c r="M388" i="4"/>
  <c r="N388" i="4"/>
  <c r="L389" i="4"/>
  <c r="M389" i="4"/>
  <c r="N389" i="4"/>
  <c r="L390" i="4"/>
  <c r="M390" i="4"/>
  <c r="N390" i="4"/>
  <c r="L391" i="4"/>
  <c r="M391" i="4"/>
  <c r="N391" i="4"/>
  <c r="L392" i="4"/>
  <c r="M392" i="4"/>
  <c r="N392" i="4"/>
  <c r="L393" i="4"/>
  <c r="M393" i="4"/>
  <c r="N393" i="4"/>
  <c r="L394" i="4"/>
  <c r="M394" i="4"/>
  <c r="N394" i="4"/>
  <c r="L395" i="4"/>
  <c r="M395" i="4"/>
  <c r="N395" i="4"/>
  <c r="L396" i="4"/>
  <c r="M396" i="4"/>
  <c r="N396" i="4"/>
  <c r="L397" i="4"/>
  <c r="M397" i="4"/>
  <c r="N397" i="4"/>
  <c r="L398" i="4"/>
  <c r="M398" i="4"/>
  <c r="N398" i="4"/>
  <c r="L399" i="4"/>
  <c r="M399" i="4"/>
  <c r="N399" i="4"/>
  <c r="L400" i="4"/>
  <c r="M400" i="4"/>
  <c r="N400" i="4"/>
  <c r="L401" i="4"/>
  <c r="M401" i="4"/>
  <c r="N401" i="4"/>
  <c r="L402" i="4"/>
  <c r="M402" i="4"/>
  <c r="N402" i="4"/>
  <c r="L403" i="4"/>
  <c r="M403" i="4"/>
  <c r="N403" i="4"/>
  <c r="L404" i="4"/>
  <c r="M404" i="4"/>
  <c r="N404" i="4"/>
  <c r="L405" i="4"/>
  <c r="M405" i="4"/>
  <c r="N405" i="4"/>
  <c r="L406" i="4"/>
  <c r="M406" i="4"/>
  <c r="N406" i="4"/>
  <c r="L407" i="4"/>
  <c r="M407" i="4"/>
  <c r="N407" i="4"/>
  <c r="L408" i="4"/>
  <c r="M408" i="4"/>
  <c r="N408" i="4"/>
  <c r="L409" i="4"/>
  <c r="M409" i="4"/>
  <c r="N409" i="4"/>
  <c r="L410" i="4"/>
  <c r="M410" i="4"/>
  <c r="N410" i="4"/>
  <c r="L411" i="4"/>
  <c r="M411" i="4"/>
  <c r="N411" i="4"/>
  <c r="L412" i="4"/>
  <c r="M412" i="4"/>
  <c r="N412" i="4"/>
  <c r="L413" i="4"/>
  <c r="M413" i="4"/>
  <c r="N413" i="4"/>
  <c r="L414" i="4"/>
  <c r="M414" i="4"/>
  <c r="N414" i="4"/>
  <c r="L415" i="4"/>
  <c r="M415" i="4"/>
  <c r="N415" i="4"/>
  <c r="L416" i="4"/>
  <c r="M416" i="4"/>
  <c r="N416" i="4"/>
  <c r="L417" i="4"/>
  <c r="M417" i="4"/>
  <c r="N417" i="4"/>
  <c r="L418" i="4"/>
  <c r="M418" i="4"/>
  <c r="N418" i="4"/>
  <c r="L419" i="4"/>
  <c r="M419" i="4"/>
  <c r="N419" i="4"/>
  <c r="L420" i="4"/>
  <c r="M420" i="4"/>
  <c r="N420" i="4"/>
  <c r="L421" i="4"/>
  <c r="M421" i="4"/>
  <c r="N421" i="4"/>
  <c r="L422" i="4"/>
  <c r="M422" i="4"/>
  <c r="N422" i="4"/>
  <c r="L423" i="4"/>
  <c r="M423" i="4"/>
  <c r="N423" i="4"/>
  <c r="L424" i="4"/>
  <c r="M424" i="4"/>
  <c r="N424" i="4"/>
  <c r="L425" i="4"/>
  <c r="M425" i="4"/>
  <c r="N425" i="4"/>
  <c r="L426" i="4"/>
  <c r="M426" i="4"/>
  <c r="N426" i="4"/>
  <c r="L427" i="4"/>
  <c r="M427" i="4"/>
  <c r="N427" i="4"/>
  <c r="L428" i="4"/>
  <c r="M428" i="4"/>
  <c r="N428" i="4"/>
  <c r="L429" i="4"/>
  <c r="M429" i="4"/>
  <c r="N429" i="4"/>
  <c r="L430" i="4"/>
  <c r="M430" i="4"/>
  <c r="N430" i="4"/>
  <c r="L431" i="4"/>
  <c r="M431" i="4"/>
  <c r="N431" i="4"/>
  <c r="L432" i="4"/>
  <c r="M432" i="4"/>
  <c r="N432" i="4"/>
  <c r="L433" i="4"/>
  <c r="M433" i="4"/>
  <c r="N433" i="4"/>
  <c r="L434" i="4"/>
  <c r="M434" i="4"/>
  <c r="N434" i="4"/>
  <c r="L435" i="4"/>
  <c r="M435" i="4"/>
  <c r="N435" i="4"/>
  <c r="L436" i="4"/>
  <c r="M436" i="4"/>
  <c r="N436" i="4"/>
  <c r="L437" i="4"/>
  <c r="M437" i="4"/>
  <c r="N437" i="4"/>
  <c r="L438" i="4"/>
  <c r="M438" i="4"/>
  <c r="N438" i="4"/>
  <c r="L439" i="4"/>
  <c r="M439" i="4"/>
  <c r="N439" i="4"/>
  <c r="L440" i="4"/>
  <c r="M440" i="4"/>
  <c r="N440" i="4"/>
  <c r="L441" i="4"/>
  <c r="M441" i="4"/>
  <c r="N441" i="4"/>
  <c r="L442" i="4"/>
  <c r="M442" i="4"/>
  <c r="N442" i="4"/>
  <c r="L443" i="4"/>
  <c r="M443" i="4"/>
  <c r="N443" i="4"/>
  <c r="L444" i="4"/>
  <c r="M444" i="4"/>
  <c r="N444" i="4"/>
  <c r="L445" i="4"/>
  <c r="M445" i="4"/>
  <c r="N445" i="4"/>
  <c r="L446" i="4"/>
  <c r="M446" i="4"/>
  <c r="N446" i="4"/>
  <c r="L447" i="4"/>
  <c r="M447" i="4"/>
  <c r="N447" i="4"/>
  <c r="L448" i="4"/>
  <c r="M448" i="4"/>
  <c r="N448" i="4"/>
  <c r="L449" i="4"/>
  <c r="M449" i="4"/>
  <c r="N449" i="4"/>
  <c r="L450" i="4"/>
  <c r="M450" i="4"/>
  <c r="N450" i="4"/>
  <c r="L451" i="4"/>
  <c r="M451" i="4"/>
  <c r="N451" i="4"/>
  <c r="L452" i="4"/>
  <c r="M452" i="4"/>
  <c r="N452" i="4"/>
  <c r="L453" i="4"/>
  <c r="M453" i="4"/>
  <c r="N453" i="4"/>
  <c r="L454" i="4"/>
  <c r="M454" i="4"/>
  <c r="N454" i="4"/>
  <c r="L455" i="4"/>
  <c r="M455" i="4"/>
  <c r="N455" i="4"/>
  <c r="L456" i="4"/>
  <c r="M456" i="4"/>
  <c r="N456" i="4"/>
  <c r="L457" i="4"/>
  <c r="M457" i="4"/>
  <c r="N457" i="4"/>
  <c r="L458" i="4"/>
  <c r="M458" i="4"/>
  <c r="N458" i="4"/>
  <c r="L459" i="4"/>
  <c r="M459" i="4"/>
  <c r="N459" i="4"/>
  <c r="L460" i="4"/>
  <c r="M460" i="4"/>
  <c r="N460" i="4"/>
  <c r="L461" i="4"/>
  <c r="M461" i="4"/>
  <c r="N461" i="4"/>
  <c r="L462" i="4"/>
  <c r="M462" i="4"/>
  <c r="N462" i="4"/>
  <c r="L463" i="4"/>
  <c r="M463" i="4"/>
  <c r="N463" i="4"/>
  <c r="L464" i="4"/>
  <c r="M464" i="4"/>
  <c r="N464" i="4"/>
  <c r="L465" i="4"/>
  <c r="M465" i="4"/>
  <c r="N465" i="4"/>
  <c r="L466" i="4"/>
  <c r="M466" i="4"/>
  <c r="N466" i="4"/>
  <c r="L467" i="4"/>
  <c r="M467" i="4"/>
  <c r="N467" i="4"/>
  <c r="L468" i="4"/>
  <c r="M468" i="4"/>
  <c r="N468" i="4"/>
  <c r="L469" i="4"/>
  <c r="M469" i="4"/>
  <c r="N469" i="4"/>
  <c r="L470" i="4"/>
  <c r="M470" i="4"/>
  <c r="N470" i="4"/>
  <c r="L471" i="4"/>
  <c r="M471" i="4"/>
  <c r="N471" i="4"/>
  <c r="L472" i="4"/>
  <c r="M472" i="4"/>
  <c r="N472" i="4"/>
  <c r="L473" i="4"/>
  <c r="M473" i="4"/>
  <c r="N473" i="4"/>
  <c r="L474" i="4"/>
  <c r="M474" i="4"/>
  <c r="N474" i="4"/>
  <c r="L475" i="4"/>
  <c r="M475" i="4"/>
  <c r="N475" i="4"/>
  <c r="L476" i="4"/>
  <c r="M476" i="4"/>
  <c r="N476" i="4"/>
  <c r="L477" i="4"/>
  <c r="M477" i="4"/>
  <c r="N477" i="4"/>
  <c r="L478" i="4"/>
  <c r="M478" i="4"/>
  <c r="N478" i="4"/>
  <c r="L479" i="4"/>
  <c r="M479" i="4"/>
  <c r="N479" i="4"/>
  <c r="L480" i="4"/>
  <c r="M480" i="4"/>
  <c r="N480" i="4"/>
  <c r="L481" i="4"/>
  <c r="M481" i="4"/>
  <c r="N481" i="4"/>
  <c r="L482" i="4"/>
  <c r="M482" i="4"/>
  <c r="N482" i="4"/>
  <c r="L483" i="4"/>
  <c r="M483" i="4"/>
  <c r="N483" i="4"/>
  <c r="L484" i="4"/>
  <c r="M484" i="4"/>
  <c r="N484" i="4"/>
  <c r="L485" i="4"/>
  <c r="M485" i="4"/>
  <c r="N485" i="4"/>
  <c r="L486" i="4"/>
  <c r="M486" i="4"/>
  <c r="N486" i="4"/>
  <c r="L487" i="4"/>
  <c r="M487" i="4"/>
  <c r="N487" i="4"/>
  <c r="L488" i="4"/>
  <c r="M488" i="4"/>
  <c r="N488" i="4"/>
  <c r="L489" i="4"/>
  <c r="M489" i="4"/>
  <c r="N489" i="4"/>
  <c r="L490" i="4"/>
  <c r="M490" i="4"/>
  <c r="N490" i="4"/>
  <c r="L491" i="4"/>
  <c r="M491" i="4"/>
  <c r="N491" i="4"/>
  <c r="L492" i="4"/>
  <c r="M492" i="4"/>
  <c r="N492" i="4"/>
  <c r="L493" i="4"/>
  <c r="M493" i="4"/>
  <c r="N493" i="4"/>
  <c r="L494" i="4"/>
  <c r="M494" i="4"/>
  <c r="N494" i="4"/>
  <c r="L495" i="4"/>
  <c r="M495" i="4"/>
  <c r="N495" i="4"/>
  <c r="L496" i="4"/>
  <c r="M496" i="4"/>
  <c r="N496" i="4"/>
  <c r="L497" i="4"/>
  <c r="M497" i="4"/>
  <c r="N497" i="4"/>
  <c r="L498" i="4"/>
  <c r="M498" i="4"/>
  <c r="N498" i="4"/>
  <c r="L499" i="4"/>
  <c r="M499" i="4"/>
  <c r="N499" i="4"/>
  <c r="L500" i="4"/>
  <c r="M500" i="4"/>
  <c r="N500" i="4"/>
  <c r="L501" i="4"/>
  <c r="M501" i="4"/>
  <c r="N501" i="4"/>
  <c r="L502" i="4"/>
  <c r="M502" i="4"/>
  <c r="N502" i="4"/>
  <c r="L503" i="4"/>
  <c r="M503" i="4"/>
  <c r="N503" i="4"/>
  <c r="L504" i="4"/>
  <c r="M504" i="4"/>
  <c r="N504" i="4"/>
  <c r="L505" i="4"/>
  <c r="M505" i="4"/>
  <c r="N505" i="4"/>
  <c r="L506" i="4"/>
  <c r="M506" i="4"/>
  <c r="N506" i="4"/>
  <c r="L507" i="4"/>
  <c r="M507" i="4"/>
  <c r="N507" i="4"/>
  <c r="L508" i="4"/>
  <c r="M508" i="4"/>
  <c r="N508" i="4"/>
  <c r="L509" i="4"/>
  <c r="M509" i="4"/>
  <c r="N509" i="4"/>
  <c r="L510" i="4"/>
  <c r="M510" i="4"/>
  <c r="N510" i="4"/>
  <c r="L511" i="4"/>
  <c r="M511" i="4"/>
  <c r="N511" i="4"/>
  <c r="L512" i="4"/>
  <c r="M512" i="4"/>
  <c r="N512" i="4"/>
  <c r="L513" i="4"/>
  <c r="M513" i="4"/>
  <c r="N513" i="4"/>
  <c r="L514" i="4"/>
  <c r="M514" i="4"/>
  <c r="N514" i="4"/>
  <c r="L515" i="4"/>
  <c r="M515" i="4"/>
  <c r="N515" i="4"/>
  <c r="L516" i="4"/>
  <c r="M516" i="4"/>
  <c r="N516" i="4"/>
  <c r="L517" i="4"/>
  <c r="M517" i="4"/>
  <c r="N517" i="4"/>
  <c r="L518" i="4"/>
  <c r="M518" i="4"/>
  <c r="N518" i="4"/>
  <c r="L519" i="4"/>
  <c r="M519" i="4"/>
  <c r="N519" i="4"/>
  <c r="L520" i="4"/>
  <c r="M520" i="4"/>
  <c r="N520" i="4"/>
  <c r="L521" i="4"/>
  <c r="M521" i="4"/>
  <c r="N521" i="4"/>
  <c r="L522" i="4"/>
  <c r="M522" i="4"/>
  <c r="N522" i="4"/>
  <c r="L523" i="4"/>
  <c r="M523" i="4"/>
  <c r="N523" i="4"/>
  <c r="L524" i="4"/>
  <c r="M524" i="4"/>
  <c r="N524" i="4"/>
  <c r="L525" i="4"/>
  <c r="M525" i="4"/>
  <c r="N525" i="4"/>
  <c r="L526" i="4"/>
  <c r="M526" i="4"/>
  <c r="N526" i="4"/>
  <c r="L527" i="4"/>
  <c r="M527" i="4"/>
  <c r="N527" i="4"/>
  <c r="L528" i="4"/>
  <c r="M528" i="4"/>
  <c r="N528" i="4"/>
  <c r="L529" i="4"/>
  <c r="M529" i="4"/>
  <c r="N529" i="4"/>
  <c r="L530" i="4"/>
  <c r="M530" i="4"/>
  <c r="N530" i="4"/>
  <c r="L531" i="4"/>
  <c r="M531" i="4"/>
  <c r="N531" i="4"/>
  <c r="L532" i="4"/>
  <c r="M532" i="4"/>
  <c r="N532" i="4"/>
  <c r="L533" i="4"/>
  <c r="M533" i="4"/>
  <c r="N533" i="4"/>
  <c r="L534" i="4"/>
  <c r="M534" i="4"/>
  <c r="N534" i="4"/>
  <c r="L535" i="4"/>
  <c r="M535" i="4"/>
  <c r="N535" i="4"/>
  <c r="L536" i="4"/>
  <c r="M536" i="4"/>
  <c r="N536" i="4"/>
  <c r="L537" i="4"/>
  <c r="M537" i="4"/>
  <c r="N537" i="4"/>
  <c r="L538" i="4"/>
  <c r="M538" i="4"/>
  <c r="N538" i="4"/>
  <c r="L539" i="4"/>
  <c r="M539" i="4"/>
  <c r="N539" i="4"/>
  <c r="L540" i="4"/>
  <c r="M540" i="4"/>
  <c r="N540" i="4"/>
  <c r="L541" i="4"/>
  <c r="M541" i="4"/>
  <c r="N541" i="4"/>
  <c r="L542" i="4"/>
  <c r="M542" i="4"/>
  <c r="N542" i="4"/>
  <c r="L543" i="4"/>
  <c r="M543" i="4"/>
  <c r="N543" i="4"/>
  <c r="L544" i="4"/>
  <c r="M544" i="4"/>
  <c r="N544" i="4"/>
  <c r="L545" i="4"/>
  <c r="M545" i="4"/>
  <c r="N545" i="4"/>
  <c r="L546" i="4"/>
  <c r="M546" i="4"/>
  <c r="N546" i="4"/>
  <c r="L547" i="4"/>
  <c r="M547" i="4"/>
  <c r="N547" i="4"/>
  <c r="L548" i="4"/>
  <c r="M548" i="4"/>
  <c r="N548" i="4"/>
  <c r="L549" i="4"/>
  <c r="M549" i="4"/>
  <c r="N549" i="4"/>
  <c r="L550" i="4"/>
  <c r="M550" i="4"/>
  <c r="N550" i="4"/>
  <c r="L551" i="4"/>
  <c r="M551" i="4"/>
  <c r="N551" i="4"/>
  <c r="L552" i="4"/>
  <c r="M552" i="4"/>
  <c r="N552" i="4"/>
  <c r="L553" i="4"/>
  <c r="M553" i="4"/>
  <c r="N553" i="4"/>
  <c r="L554" i="4"/>
  <c r="M554" i="4"/>
  <c r="N554" i="4"/>
  <c r="L555" i="4"/>
  <c r="M555" i="4"/>
  <c r="N555" i="4"/>
  <c r="L556" i="4"/>
  <c r="M556" i="4"/>
  <c r="N556" i="4"/>
  <c r="L557" i="4"/>
  <c r="M557" i="4"/>
  <c r="N557" i="4"/>
  <c r="L558" i="4"/>
  <c r="M558" i="4"/>
  <c r="N558" i="4"/>
  <c r="L559" i="4"/>
  <c r="M559" i="4"/>
  <c r="N559" i="4"/>
  <c r="L560" i="4"/>
  <c r="M560" i="4"/>
  <c r="N560" i="4"/>
  <c r="L561" i="4"/>
  <c r="M561" i="4"/>
  <c r="N561" i="4"/>
  <c r="L562" i="4"/>
  <c r="M562" i="4"/>
  <c r="N562" i="4"/>
  <c r="L563" i="4"/>
  <c r="M563" i="4"/>
  <c r="N563" i="4"/>
  <c r="L564" i="4"/>
  <c r="M564" i="4"/>
  <c r="N564" i="4"/>
  <c r="L565" i="4"/>
  <c r="M565" i="4"/>
  <c r="N565" i="4"/>
  <c r="L566" i="4"/>
  <c r="M566" i="4"/>
  <c r="N566" i="4"/>
  <c r="L567" i="4"/>
  <c r="M567" i="4"/>
  <c r="N567" i="4"/>
  <c r="L568" i="4"/>
  <c r="M568" i="4"/>
  <c r="N568" i="4"/>
  <c r="L569" i="4"/>
  <c r="M569" i="4"/>
  <c r="N569" i="4"/>
  <c r="L570" i="4"/>
  <c r="M570" i="4"/>
  <c r="N570" i="4"/>
  <c r="L571" i="4"/>
  <c r="M571" i="4"/>
  <c r="N571" i="4"/>
  <c r="L572" i="4"/>
  <c r="M572" i="4"/>
  <c r="N572" i="4"/>
  <c r="L573" i="4"/>
  <c r="M573" i="4"/>
  <c r="N573" i="4"/>
  <c r="L574" i="4"/>
  <c r="M574" i="4"/>
  <c r="N574" i="4"/>
  <c r="L575" i="4"/>
  <c r="M575" i="4"/>
  <c r="N575" i="4"/>
  <c r="L576" i="4"/>
  <c r="M576" i="4"/>
  <c r="N576" i="4"/>
  <c r="L577" i="4"/>
  <c r="M577" i="4"/>
  <c r="N577" i="4"/>
  <c r="L578" i="4"/>
  <c r="M578" i="4"/>
  <c r="N578" i="4"/>
  <c r="L579" i="4"/>
  <c r="M579" i="4"/>
  <c r="N579" i="4"/>
  <c r="L580" i="4"/>
  <c r="M580" i="4"/>
  <c r="N580" i="4"/>
  <c r="L581" i="4"/>
  <c r="M581" i="4"/>
  <c r="N581" i="4"/>
  <c r="L582" i="4"/>
  <c r="M582" i="4"/>
  <c r="N582" i="4"/>
  <c r="L583" i="4"/>
  <c r="M583" i="4"/>
  <c r="N583" i="4"/>
  <c r="L584" i="4"/>
  <c r="M584" i="4"/>
  <c r="N584" i="4"/>
  <c r="L585" i="4"/>
  <c r="M585" i="4"/>
  <c r="N585" i="4"/>
  <c r="L586" i="4"/>
  <c r="M586" i="4"/>
  <c r="N586" i="4"/>
  <c r="L587" i="4"/>
  <c r="M587" i="4"/>
  <c r="N587" i="4"/>
  <c r="L588" i="4"/>
  <c r="M588" i="4"/>
  <c r="N588" i="4"/>
  <c r="L589" i="4"/>
  <c r="M589" i="4"/>
  <c r="N589" i="4"/>
  <c r="L590" i="4"/>
  <c r="M590" i="4"/>
  <c r="N590" i="4"/>
  <c r="L591" i="4"/>
  <c r="M591" i="4"/>
  <c r="N591" i="4"/>
  <c r="L592" i="4"/>
  <c r="M592" i="4"/>
  <c r="N592" i="4"/>
  <c r="L593" i="4"/>
  <c r="M593" i="4"/>
  <c r="N593" i="4"/>
  <c r="L594" i="4"/>
  <c r="M594" i="4"/>
  <c r="N594" i="4"/>
  <c r="L595" i="4"/>
  <c r="M595" i="4"/>
  <c r="N595" i="4"/>
  <c r="L596" i="4"/>
  <c r="M596" i="4"/>
  <c r="N596" i="4"/>
  <c r="L597" i="4"/>
  <c r="M597" i="4"/>
  <c r="N597" i="4"/>
  <c r="L598" i="4"/>
  <c r="M598" i="4"/>
  <c r="N598" i="4"/>
  <c r="L599" i="4"/>
  <c r="M599" i="4"/>
  <c r="N599" i="4"/>
  <c r="L600" i="4"/>
  <c r="M600" i="4"/>
  <c r="N600" i="4"/>
  <c r="L601" i="4"/>
  <c r="M601" i="4"/>
  <c r="N601" i="4"/>
  <c r="L602" i="4"/>
  <c r="M602" i="4"/>
  <c r="N602" i="4"/>
  <c r="L603" i="4"/>
  <c r="M603" i="4"/>
  <c r="N603" i="4"/>
  <c r="L604" i="4"/>
  <c r="M604" i="4"/>
  <c r="N604" i="4"/>
  <c r="L605" i="4"/>
  <c r="M605" i="4"/>
  <c r="N605" i="4"/>
  <c r="L606" i="4"/>
  <c r="M606" i="4"/>
  <c r="N606" i="4"/>
  <c r="L607" i="4"/>
  <c r="M607" i="4"/>
  <c r="N607" i="4"/>
  <c r="L608" i="4"/>
  <c r="M608" i="4"/>
  <c r="N608" i="4"/>
  <c r="L609" i="4"/>
  <c r="M609" i="4"/>
  <c r="N609" i="4"/>
  <c r="L610" i="4"/>
  <c r="M610" i="4"/>
  <c r="N610" i="4"/>
  <c r="L611" i="4"/>
  <c r="M611" i="4"/>
  <c r="N611" i="4"/>
  <c r="L612" i="4"/>
  <c r="M612" i="4"/>
  <c r="N612" i="4"/>
  <c r="L613" i="4"/>
  <c r="M613" i="4"/>
  <c r="N613" i="4"/>
  <c r="L614" i="4"/>
  <c r="M614" i="4"/>
  <c r="N614" i="4"/>
  <c r="L615" i="4"/>
  <c r="M615" i="4"/>
  <c r="N615" i="4"/>
  <c r="L616" i="4"/>
  <c r="M616" i="4"/>
  <c r="N616" i="4"/>
  <c r="L617" i="4"/>
  <c r="M617" i="4"/>
  <c r="N617" i="4"/>
  <c r="L618" i="4"/>
  <c r="M618" i="4"/>
  <c r="N618" i="4"/>
  <c r="L619" i="4"/>
  <c r="M619" i="4"/>
  <c r="N619" i="4"/>
  <c r="L620" i="4"/>
  <c r="M620" i="4"/>
  <c r="N620" i="4"/>
  <c r="L621" i="4"/>
  <c r="M621" i="4"/>
  <c r="N621" i="4"/>
  <c r="L622" i="4"/>
  <c r="M622" i="4"/>
  <c r="N622" i="4"/>
  <c r="L623" i="4"/>
  <c r="M623" i="4"/>
  <c r="N623" i="4"/>
  <c r="L624" i="4"/>
  <c r="M624" i="4"/>
  <c r="N624" i="4"/>
  <c r="L625" i="4"/>
  <c r="M625" i="4"/>
  <c r="N625" i="4"/>
  <c r="L626" i="4"/>
  <c r="M626" i="4"/>
  <c r="N626" i="4"/>
  <c r="L627" i="4"/>
  <c r="M627" i="4"/>
  <c r="N627" i="4"/>
  <c r="L628" i="4"/>
  <c r="M628" i="4"/>
  <c r="N628" i="4"/>
  <c r="L629" i="4"/>
  <c r="M629" i="4"/>
  <c r="N629" i="4"/>
  <c r="L630" i="4"/>
  <c r="M630" i="4"/>
  <c r="N630" i="4"/>
  <c r="L631" i="4"/>
  <c r="M631" i="4"/>
  <c r="N631" i="4"/>
  <c r="L632" i="4"/>
  <c r="M632" i="4"/>
  <c r="N632" i="4"/>
  <c r="L633" i="4"/>
  <c r="M633" i="4"/>
  <c r="N633" i="4"/>
  <c r="L634" i="4"/>
  <c r="M634" i="4"/>
  <c r="N634" i="4"/>
  <c r="L635" i="4"/>
  <c r="M635" i="4"/>
  <c r="N635" i="4"/>
  <c r="L636" i="4"/>
  <c r="M636" i="4"/>
  <c r="N636" i="4"/>
  <c r="L637" i="4"/>
  <c r="M637" i="4"/>
  <c r="N637" i="4"/>
  <c r="L638" i="4"/>
  <c r="M638" i="4"/>
  <c r="N638" i="4"/>
  <c r="L639" i="4"/>
  <c r="M639" i="4"/>
  <c r="N639" i="4"/>
  <c r="L640" i="4"/>
  <c r="M640" i="4"/>
  <c r="N640" i="4"/>
  <c r="L641" i="4"/>
  <c r="M641" i="4"/>
  <c r="N641" i="4"/>
  <c r="L642" i="4"/>
  <c r="M642" i="4"/>
  <c r="N642" i="4"/>
  <c r="L643" i="4"/>
  <c r="M643" i="4"/>
  <c r="N643" i="4"/>
  <c r="L644" i="4"/>
  <c r="M644" i="4"/>
  <c r="N644" i="4"/>
  <c r="L645" i="4"/>
  <c r="M645" i="4"/>
  <c r="N645" i="4"/>
  <c r="L646" i="4"/>
  <c r="M646" i="4"/>
  <c r="N646" i="4"/>
  <c r="L647" i="4"/>
  <c r="M647" i="4"/>
  <c r="N647" i="4"/>
  <c r="L648" i="4"/>
  <c r="M648" i="4"/>
  <c r="N648" i="4"/>
  <c r="L649" i="4"/>
  <c r="M649" i="4"/>
  <c r="N649" i="4"/>
  <c r="L650" i="4"/>
  <c r="M650" i="4"/>
  <c r="N650" i="4"/>
  <c r="L651" i="4"/>
  <c r="M651" i="4"/>
  <c r="N651" i="4"/>
  <c r="L652" i="4"/>
  <c r="M652" i="4"/>
  <c r="N652" i="4"/>
  <c r="L653" i="4"/>
  <c r="M653" i="4"/>
  <c r="N653" i="4"/>
  <c r="L654" i="4"/>
  <c r="M654" i="4"/>
  <c r="N654" i="4"/>
  <c r="L655" i="4"/>
  <c r="M655" i="4"/>
  <c r="N655" i="4"/>
  <c r="L656" i="4"/>
  <c r="M656" i="4"/>
  <c r="N656" i="4"/>
  <c r="L657" i="4"/>
  <c r="M657" i="4"/>
  <c r="N657" i="4"/>
  <c r="L658" i="4"/>
  <c r="M658" i="4"/>
  <c r="N658" i="4"/>
  <c r="L659" i="4"/>
  <c r="M659" i="4"/>
  <c r="N659" i="4"/>
  <c r="L660" i="4"/>
  <c r="M660" i="4"/>
  <c r="N660" i="4"/>
  <c r="L661" i="4"/>
  <c r="M661" i="4"/>
  <c r="N661" i="4"/>
  <c r="L662" i="4"/>
  <c r="M662" i="4"/>
  <c r="N662" i="4"/>
  <c r="L663" i="4"/>
  <c r="M663" i="4"/>
  <c r="N663" i="4"/>
  <c r="L664" i="4"/>
  <c r="M664" i="4"/>
  <c r="N664" i="4"/>
  <c r="L665" i="4"/>
  <c r="M665" i="4"/>
  <c r="N665" i="4"/>
  <c r="L666" i="4"/>
  <c r="M666" i="4"/>
  <c r="N666" i="4"/>
  <c r="L667" i="4"/>
  <c r="M667" i="4"/>
  <c r="N667" i="4"/>
  <c r="L668" i="4"/>
  <c r="M668" i="4"/>
  <c r="N668" i="4"/>
  <c r="L669" i="4"/>
  <c r="M669" i="4"/>
  <c r="N669" i="4"/>
  <c r="L670" i="4"/>
  <c r="M670" i="4"/>
  <c r="N670" i="4"/>
  <c r="L671" i="4"/>
  <c r="M671" i="4"/>
  <c r="N671" i="4"/>
  <c r="L672" i="4"/>
  <c r="M672" i="4"/>
  <c r="N672" i="4"/>
  <c r="L673" i="4"/>
  <c r="M673" i="4"/>
  <c r="N673" i="4"/>
  <c r="L674" i="4"/>
  <c r="M674" i="4"/>
  <c r="N674" i="4"/>
  <c r="L675" i="4"/>
  <c r="M675" i="4"/>
  <c r="N675" i="4"/>
  <c r="L676" i="4"/>
  <c r="M676" i="4"/>
  <c r="N676" i="4"/>
  <c r="L677" i="4"/>
  <c r="M677" i="4"/>
  <c r="N677" i="4"/>
  <c r="L678" i="4"/>
  <c r="M678" i="4"/>
  <c r="N678" i="4"/>
  <c r="L679" i="4"/>
  <c r="M679" i="4"/>
  <c r="N679" i="4"/>
  <c r="L680" i="4"/>
  <c r="M680" i="4"/>
  <c r="N680" i="4"/>
  <c r="L681" i="4"/>
  <c r="M681" i="4"/>
  <c r="N681" i="4"/>
  <c r="L682" i="4"/>
  <c r="M682" i="4"/>
  <c r="N682" i="4"/>
  <c r="L683" i="4"/>
  <c r="M683" i="4"/>
  <c r="N683" i="4"/>
  <c r="L684" i="4"/>
  <c r="M684" i="4"/>
  <c r="N684" i="4"/>
  <c r="L685" i="4"/>
  <c r="M685" i="4"/>
  <c r="N685" i="4"/>
  <c r="L686" i="4"/>
  <c r="M686" i="4"/>
  <c r="N686" i="4"/>
  <c r="L687" i="4"/>
  <c r="M687" i="4"/>
  <c r="N687" i="4"/>
  <c r="L688" i="4"/>
  <c r="M688" i="4"/>
  <c r="N688" i="4"/>
  <c r="L689" i="4"/>
  <c r="M689" i="4"/>
  <c r="N689" i="4"/>
  <c r="L690" i="4"/>
  <c r="M690" i="4"/>
  <c r="N690" i="4"/>
  <c r="L691" i="4"/>
  <c r="M691" i="4"/>
  <c r="N691" i="4"/>
  <c r="L692" i="4"/>
  <c r="M692" i="4"/>
  <c r="N692" i="4"/>
  <c r="L693" i="4"/>
  <c r="M693" i="4"/>
  <c r="N693" i="4"/>
  <c r="L694" i="4"/>
  <c r="M694" i="4"/>
  <c r="N694" i="4"/>
  <c r="L695" i="4"/>
  <c r="M695" i="4"/>
  <c r="N695" i="4"/>
  <c r="L696" i="4"/>
  <c r="M696" i="4"/>
  <c r="N696" i="4"/>
  <c r="L697" i="4"/>
  <c r="M697" i="4"/>
  <c r="N697" i="4"/>
  <c r="L698" i="4"/>
  <c r="M698" i="4"/>
  <c r="N698" i="4"/>
  <c r="L699" i="4"/>
  <c r="M699" i="4"/>
  <c r="N699" i="4"/>
  <c r="L700" i="4"/>
  <c r="M700" i="4"/>
  <c r="N700" i="4"/>
  <c r="L701" i="4"/>
  <c r="M701" i="4"/>
  <c r="N701" i="4"/>
  <c r="L702" i="4"/>
  <c r="M702" i="4"/>
  <c r="N702" i="4"/>
  <c r="L703" i="4"/>
  <c r="M703" i="4"/>
  <c r="N703" i="4"/>
  <c r="L704" i="4"/>
  <c r="M704" i="4"/>
  <c r="N704" i="4"/>
  <c r="L705" i="4"/>
  <c r="M705" i="4"/>
  <c r="N705" i="4"/>
  <c r="L706" i="4"/>
  <c r="M706" i="4"/>
  <c r="N706" i="4"/>
  <c r="L707" i="4"/>
  <c r="M707" i="4"/>
  <c r="N707" i="4"/>
  <c r="L708" i="4"/>
  <c r="M708" i="4"/>
  <c r="N708" i="4"/>
  <c r="L709" i="4"/>
  <c r="M709" i="4"/>
  <c r="N709" i="4"/>
  <c r="L710" i="4"/>
  <c r="M710" i="4"/>
  <c r="N710" i="4"/>
  <c r="L711" i="4"/>
  <c r="M711" i="4"/>
  <c r="N711" i="4"/>
  <c r="L712" i="4"/>
  <c r="M712" i="4"/>
  <c r="N712" i="4"/>
  <c r="L713" i="4"/>
  <c r="M713" i="4"/>
  <c r="N713" i="4"/>
  <c r="L714" i="4"/>
  <c r="M714" i="4"/>
  <c r="N714" i="4"/>
  <c r="L715" i="4"/>
  <c r="M715" i="4"/>
  <c r="N715" i="4"/>
  <c r="L716" i="4"/>
  <c r="M716" i="4"/>
  <c r="N716" i="4"/>
  <c r="L717" i="4"/>
  <c r="M717" i="4"/>
  <c r="N717" i="4"/>
  <c r="L718" i="4"/>
  <c r="M718" i="4"/>
  <c r="N718" i="4"/>
  <c r="L719" i="4"/>
  <c r="M719" i="4"/>
  <c r="N719" i="4"/>
  <c r="L720" i="4"/>
  <c r="M720" i="4"/>
  <c r="N720" i="4"/>
  <c r="L721" i="4"/>
  <c r="M721" i="4"/>
  <c r="N721" i="4"/>
  <c r="L722" i="4"/>
  <c r="M722" i="4"/>
  <c r="N722" i="4"/>
  <c r="L723" i="4"/>
  <c r="M723" i="4"/>
  <c r="N723" i="4"/>
  <c r="L724" i="4"/>
  <c r="M724" i="4"/>
  <c r="N724" i="4"/>
  <c r="L725" i="4"/>
  <c r="M725" i="4"/>
  <c r="N725" i="4"/>
  <c r="L726" i="4"/>
  <c r="M726" i="4"/>
  <c r="N726" i="4"/>
  <c r="L727" i="4"/>
  <c r="M727" i="4"/>
  <c r="N727" i="4"/>
  <c r="L728" i="4"/>
  <c r="M728" i="4"/>
  <c r="N728" i="4"/>
  <c r="L729" i="4"/>
  <c r="M729" i="4"/>
  <c r="N729" i="4"/>
  <c r="L730" i="4"/>
  <c r="M730" i="4"/>
  <c r="N730" i="4"/>
  <c r="L731" i="4"/>
  <c r="M731" i="4"/>
  <c r="N731" i="4"/>
  <c r="L732" i="4"/>
  <c r="M732" i="4"/>
  <c r="N732" i="4"/>
  <c r="L733" i="4"/>
  <c r="M733" i="4"/>
  <c r="N733" i="4"/>
  <c r="L734" i="4"/>
  <c r="M734" i="4"/>
  <c r="N734" i="4"/>
  <c r="L735" i="4"/>
  <c r="M735" i="4"/>
  <c r="N735" i="4"/>
  <c r="L736" i="4"/>
  <c r="M736" i="4"/>
  <c r="N736" i="4"/>
  <c r="L737" i="4"/>
  <c r="M737" i="4"/>
  <c r="N737" i="4"/>
  <c r="L738" i="4"/>
  <c r="M738" i="4"/>
  <c r="N738" i="4"/>
  <c r="L739" i="4"/>
  <c r="M739" i="4"/>
  <c r="N739" i="4"/>
  <c r="L740" i="4"/>
  <c r="M740" i="4"/>
  <c r="N740" i="4"/>
  <c r="L741" i="4"/>
  <c r="M741" i="4"/>
  <c r="N741" i="4"/>
  <c r="L742" i="4"/>
  <c r="M742" i="4"/>
  <c r="N742" i="4"/>
  <c r="L743" i="4"/>
  <c r="M743" i="4"/>
  <c r="N743" i="4"/>
  <c r="L744" i="4"/>
  <c r="M744" i="4"/>
  <c r="N744" i="4"/>
  <c r="L745" i="4"/>
  <c r="M745" i="4"/>
  <c r="N745" i="4"/>
  <c r="L746" i="4"/>
  <c r="M746" i="4"/>
  <c r="N746" i="4"/>
  <c r="L747" i="4"/>
  <c r="M747" i="4"/>
  <c r="N747" i="4"/>
  <c r="L748" i="4"/>
  <c r="M748" i="4"/>
  <c r="N748" i="4"/>
  <c r="L749" i="4"/>
  <c r="M749" i="4"/>
  <c r="N749" i="4"/>
  <c r="L750" i="4"/>
  <c r="M750" i="4"/>
  <c r="N750" i="4"/>
  <c r="L751" i="4"/>
  <c r="M751" i="4"/>
  <c r="N751" i="4"/>
  <c r="L752" i="4"/>
  <c r="M752" i="4"/>
  <c r="N752" i="4"/>
  <c r="L753" i="4"/>
  <c r="M753" i="4"/>
  <c r="N753" i="4"/>
  <c r="L754" i="4"/>
  <c r="M754" i="4"/>
  <c r="N754" i="4"/>
  <c r="L755" i="4"/>
  <c r="M755" i="4"/>
  <c r="N755" i="4"/>
  <c r="L756" i="4"/>
  <c r="M756" i="4"/>
  <c r="N756" i="4"/>
  <c r="L757" i="4"/>
  <c r="M757" i="4"/>
  <c r="N757" i="4"/>
  <c r="L758" i="4"/>
  <c r="M758" i="4"/>
  <c r="N758" i="4"/>
  <c r="L759" i="4"/>
  <c r="M759" i="4"/>
  <c r="N759" i="4"/>
  <c r="L760" i="4"/>
  <c r="M760" i="4"/>
  <c r="N760" i="4"/>
  <c r="L761" i="4"/>
  <c r="M761" i="4"/>
  <c r="N761" i="4"/>
  <c r="L762" i="4"/>
  <c r="M762" i="4"/>
  <c r="N762" i="4"/>
  <c r="L763" i="4"/>
  <c r="M763" i="4"/>
  <c r="N763" i="4"/>
  <c r="L764" i="4"/>
  <c r="M764" i="4"/>
  <c r="N764" i="4"/>
  <c r="L765" i="4"/>
  <c r="M765" i="4"/>
  <c r="N765" i="4"/>
  <c r="L766" i="4"/>
  <c r="M766" i="4"/>
  <c r="N766" i="4"/>
  <c r="L767" i="4"/>
  <c r="M767" i="4"/>
  <c r="N767" i="4"/>
  <c r="L768" i="4"/>
  <c r="M768" i="4"/>
  <c r="N768" i="4"/>
  <c r="L769" i="4"/>
  <c r="M769" i="4"/>
  <c r="N769" i="4"/>
  <c r="L770" i="4"/>
  <c r="M770" i="4"/>
  <c r="N770" i="4"/>
  <c r="L771" i="4"/>
  <c r="M771" i="4"/>
  <c r="N771" i="4"/>
  <c r="L772" i="4"/>
  <c r="M772" i="4"/>
  <c r="N772" i="4"/>
  <c r="L773" i="4"/>
  <c r="M773" i="4"/>
  <c r="N773" i="4"/>
  <c r="L774" i="4"/>
  <c r="M774" i="4"/>
  <c r="N774" i="4"/>
  <c r="L775" i="4"/>
  <c r="M775" i="4"/>
  <c r="N775" i="4"/>
  <c r="L776" i="4"/>
  <c r="M776" i="4"/>
  <c r="N776" i="4"/>
  <c r="L777" i="4"/>
  <c r="M777" i="4"/>
  <c r="N777" i="4"/>
  <c r="L778" i="4"/>
  <c r="M778" i="4"/>
  <c r="N778" i="4"/>
  <c r="L779" i="4"/>
  <c r="M779" i="4"/>
  <c r="N779" i="4"/>
  <c r="L780" i="4"/>
  <c r="M780" i="4"/>
  <c r="N780" i="4"/>
  <c r="L781" i="4"/>
  <c r="M781" i="4"/>
  <c r="N781" i="4"/>
  <c r="L782" i="4"/>
  <c r="M782" i="4"/>
  <c r="N782" i="4"/>
  <c r="L783" i="4"/>
  <c r="M783" i="4"/>
  <c r="N783" i="4"/>
  <c r="L784" i="4"/>
  <c r="M784" i="4"/>
  <c r="N784" i="4"/>
  <c r="L785" i="4"/>
  <c r="M785" i="4"/>
  <c r="N785" i="4"/>
  <c r="L786" i="4"/>
  <c r="M786" i="4"/>
  <c r="N786" i="4"/>
  <c r="L787" i="4"/>
  <c r="M787" i="4"/>
  <c r="N787" i="4"/>
  <c r="L788" i="4"/>
  <c r="M788" i="4"/>
  <c r="N788" i="4"/>
  <c r="L789" i="4"/>
  <c r="M789" i="4"/>
  <c r="N789" i="4"/>
  <c r="L790" i="4"/>
  <c r="M790" i="4"/>
  <c r="N790" i="4"/>
  <c r="L791" i="4"/>
  <c r="M791" i="4"/>
  <c r="N791" i="4"/>
  <c r="L792" i="4"/>
  <c r="M792" i="4"/>
  <c r="N792" i="4"/>
  <c r="L793" i="4"/>
  <c r="M793" i="4"/>
  <c r="N793" i="4"/>
  <c r="L794" i="4"/>
  <c r="M794" i="4"/>
  <c r="N794" i="4"/>
  <c r="L795" i="4"/>
  <c r="M795" i="4"/>
  <c r="N795" i="4"/>
  <c r="L796" i="4"/>
  <c r="M796" i="4"/>
  <c r="N796" i="4"/>
  <c r="L797" i="4"/>
  <c r="M797" i="4"/>
  <c r="N797" i="4"/>
  <c r="L798" i="4"/>
  <c r="M798" i="4"/>
  <c r="N798" i="4"/>
  <c r="L799" i="4"/>
  <c r="M799" i="4"/>
  <c r="N799" i="4"/>
  <c r="L800" i="4"/>
  <c r="M800" i="4"/>
  <c r="N800" i="4"/>
  <c r="L801" i="4"/>
  <c r="M801" i="4"/>
  <c r="N801" i="4"/>
  <c r="L802" i="4"/>
  <c r="M802" i="4"/>
  <c r="N802" i="4"/>
  <c r="L803" i="4"/>
  <c r="M803" i="4"/>
  <c r="N803" i="4"/>
  <c r="L804" i="4"/>
  <c r="M804" i="4"/>
  <c r="N804" i="4"/>
  <c r="L805" i="4"/>
  <c r="M805" i="4"/>
  <c r="N805" i="4"/>
  <c r="L806" i="4"/>
  <c r="M806" i="4"/>
  <c r="N806" i="4"/>
  <c r="L807" i="4"/>
  <c r="M807" i="4"/>
  <c r="N807" i="4"/>
  <c r="L808" i="4"/>
  <c r="M808" i="4"/>
  <c r="N808" i="4"/>
  <c r="L809" i="4"/>
  <c r="M809" i="4"/>
  <c r="N809" i="4"/>
  <c r="L810" i="4"/>
  <c r="M810" i="4"/>
  <c r="N810" i="4"/>
  <c r="L811" i="4"/>
  <c r="M811" i="4"/>
  <c r="N811" i="4"/>
  <c r="L812" i="4"/>
  <c r="M812" i="4"/>
  <c r="N812" i="4"/>
  <c r="L813" i="4"/>
  <c r="M813" i="4"/>
  <c r="N813" i="4"/>
  <c r="L814" i="4"/>
  <c r="M814" i="4"/>
  <c r="N814" i="4"/>
  <c r="L815" i="4"/>
  <c r="M815" i="4"/>
  <c r="N815" i="4"/>
  <c r="L816" i="4"/>
  <c r="M816" i="4"/>
  <c r="N816" i="4"/>
  <c r="L817" i="4"/>
  <c r="M817" i="4"/>
  <c r="N817" i="4"/>
  <c r="L818" i="4"/>
  <c r="M818" i="4"/>
  <c r="N818" i="4"/>
  <c r="L819" i="4"/>
  <c r="M819" i="4"/>
  <c r="N819" i="4"/>
  <c r="L820" i="4"/>
  <c r="M820" i="4"/>
  <c r="N820" i="4"/>
  <c r="L821" i="4"/>
  <c r="M821" i="4"/>
  <c r="N821" i="4"/>
  <c r="L822" i="4"/>
  <c r="M822" i="4"/>
  <c r="N822" i="4"/>
  <c r="L823" i="4"/>
  <c r="M823" i="4"/>
  <c r="N823" i="4"/>
  <c r="L824" i="4"/>
  <c r="M824" i="4"/>
  <c r="N824" i="4"/>
  <c r="L825" i="4"/>
  <c r="M825" i="4"/>
  <c r="N825" i="4"/>
  <c r="L826" i="4"/>
  <c r="M826" i="4"/>
  <c r="N826" i="4"/>
  <c r="L827" i="4"/>
  <c r="M827" i="4"/>
  <c r="N827" i="4"/>
  <c r="L828" i="4"/>
  <c r="M828" i="4"/>
  <c r="N828" i="4"/>
  <c r="L829" i="4"/>
  <c r="M829" i="4"/>
  <c r="N829" i="4"/>
  <c r="L830" i="4"/>
  <c r="M830" i="4"/>
  <c r="N830" i="4"/>
  <c r="L831" i="4"/>
  <c r="M831" i="4"/>
  <c r="N831" i="4"/>
  <c r="L832" i="4"/>
  <c r="M832" i="4"/>
  <c r="N832" i="4"/>
  <c r="L833" i="4"/>
  <c r="M833" i="4"/>
  <c r="N833" i="4"/>
  <c r="L834" i="4"/>
  <c r="M834" i="4"/>
  <c r="N834" i="4"/>
  <c r="L835" i="4"/>
  <c r="M835" i="4"/>
  <c r="N835" i="4"/>
  <c r="L836" i="4"/>
  <c r="M836" i="4"/>
  <c r="N836" i="4"/>
  <c r="L837" i="4"/>
  <c r="M837" i="4"/>
  <c r="N837" i="4"/>
  <c r="L838" i="4"/>
  <c r="M838" i="4"/>
  <c r="N838" i="4"/>
  <c r="L839" i="4"/>
  <c r="M839" i="4"/>
  <c r="N839" i="4"/>
  <c r="L840" i="4"/>
  <c r="M840" i="4"/>
  <c r="N840" i="4"/>
  <c r="L841" i="4"/>
  <c r="M841" i="4"/>
  <c r="N841" i="4"/>
  <c r="L842" i="4"/>
  <c r="M842" i="4"/>
  <c r="N842" i="4"/>
  <c r="L843" i="4"/>
  <c r="M843" i="4"/>
  <c r="N843" i="4"/>
  <c r="L844" i="4"/>
  <c r="M844" i="4"/>
  <c r="N844" i="4"/>
  <c r="L845" i="4"/>
  <c r="M845" i="4"/>
  <c r="N845" i="4"/>
  <c r="L846" i="4"/>
  <c r="M846" i="4"/>
  <c r="N846" i="4"/>
  <c r="L847" i="4"/>
  <c r="M847" i="4"/>
  <c r="N847" i="4"/>
  <c r="L848" i="4"/>
  <c r="M848" i="4"/>
  <c r="N848" i="4"/>
  <c r="L849" i="4"/>
  <c r="M849" i="4"/>
  <c r="N849" i="4"/>
  <c r="L850" i="4"/>
  <c r="M850" i="4"/>
  <c r="N850" i="4"/>
  <c r="L851" i="4"/>
  <c r="M851" i="4"/>
  <c r="N851" i="4"/>
  <c r="L852" i="4"/>
  <c r="M852" i="4"/>
  <c r="N852" i="4"/>
  <c r="L853" i="4"/>
  <c r="M853" i="4"/>
  <c r="N853" i="4"/>
  <c r="L854" i="4"/>
  <c r="M854" i="4"/>
  <c r="N854" i="4"/>
  <c r="L855" i="4"/>
  <c r="M855" i="4"/>
  <c r="N855" i="4"/>
  <c r="L856" i="4"/>
  <c r="M856" i="4"/>
  <c r="N856" i="4"/>
  <c r="L857" i="4"/>
  <c r="M857" i="4"/>
  <c r="N857" i="4"/>
  <c r="L858" i="4"/>
  <c r="M858" i="4"/>
  <c r="N858" i="4"/>
  <c r="L859" i="4"/>
  <c r="M859" i="4"/>
  <c r="N859" i="4"/>
  <c r="L860" i="4"/>
  <c r="M860" i="4"/>
  <c r="N860" i="4"/>
  <c r="L861" i="4"/>
  <c r="M861" i="4"/>
  <c r="N861" i="4"/>
  <c r="L862" i="4"/>
  <c r="M862" i="4"/>
  <c r="N862" i="4"/>
  <c r="L863" i="4"/>
  <c r="M863" i="4"/>
  <c r="N863" i="4"/>
  <c r="L864" i="4"/>
  <c r="M864" i="4"/>
  <c r="N864" i="4"/>
  <c r="L865" i="4"/>
  <c r="M865" i="4"/>
  <c r="N865" i="4"/>
  <c r="L866" i="4"/>
  <c r="M866" i="4"/>
  <c r="N866" i="4"/>
  <c r="L867" i="4"/>
  <c r="M867" i="4"/>
  <c r="N867" i="4"/>
  <c r="L868" i="4"/>
  <c r="M868" i="4"/>
  <c r="N868" i="4"/>
  <c r="L869" i="4"/>
  <c r="M869" i="4"/>
  <c r="N869" i="4"/>
  <c r="L870" i="4"/>
  <c r="M870" i="4"/>
  <c r="N870" i="4"/>
  <c r="L871" i="4"/>
  <c r="M871" i="4"/>
  <c r="N871" i="4"/>
  <c r="L872" i="4"/>
  <c r="M872" i="4"/>
  <c r="N872" i="4"/>
  <c r="L873" i="4"/>
  <c r="M873" i="4"/>
  <c r="N873" i="4"/>
  <c r="L874" i="4"/>
  <c r="M874" i="4"/>
  <c r="N874" i="4"/>
  <c r="L875" i="4"/>
  <c r="M875" i="4"/>
  <c r="N875" i="4"/>
  <c r="L876" i="4"/>
  <c r="M876" i="4"/>
  <c r="N876" i="4"/>
  <c r="L877" i="4"/>
  <c r="M877" i="4"/>
  <c r="N877" i="4"/>
  <c r="L878" i="4"/>
  <c r="M878" i="4"/>
  <c r="N878" i="4"/>
  <c r="L879" i="4"/>
  <c r="M879" i="4"/>
  <c r="N879" i="4"/>
  <c r="L880" i="4"/>
  <c r="M880" i="4"/>
  <c r="N880" i="4"/>
  <c r="L881" i="4"/>
  <c r="M881" i="4"/>
  <c r="N881" i="4"/>
  <c r="L882" i="4"/>
  <c r="M882" i="4"/>
  <c r="N882" i="4"/>
  <c r="L883" i="4"/>
  <c r="M883" i="4"/>
  <c r="N883" i="4"/>
  <c r="L884" i="4"/>
  <c r="M884" i="4"/>
  <c r="N884" i="4"/>
  <c r="L885" i="4"/>
  <c r="M885" i="4"/>
  <c r="N885" i="4"/>
  <c r="L886" i="4"/>
  <c r="M886" i="4"/>
  <c r="N886" i="4"/>
  <c r="L887" i="4"/>
  <c r="M887" i="4"/>
  <c r="N887" i="4"/>
  <c r="L888" i="4"/>
  <c r="M888" i="4"/>
  <c r="N888" i="4"/>
  <c r="L889" i="4"/>
  <c r="M889" i="4"/>
  <c r="N889" i="4"/>
  <c r="L890" i="4"/>
  <c r="M890" i="4"/>
  <c r="N890" i="4"/>
  <c r="L891" i="4"/>
  <c r="M891" i="4"/>
  <c r="N891" i="4"/>
  <c r="L892" i="4"/>
  <c r="M892" i="4"/>
  <c r="N892" i="4"/>
  <c r="L893" i="4"/>
  <c r="M893" i="4"/>
  <c r="N893" i="4"/>
  <c r="L894" i="4"/>
  <c r="M894" i="4"/>
  <c r="N894" i="4"/>
  <c r="L895" i="4"/>
  <c r="M895" i="4"/>
  <c r="N895" i="4"/>
  <c r="L896" i="4"/>
  <c r="M896" i="4"/>
  <c r="N896" i="4"/>
  <c r="L897" i="4"/>
  <c r="M897" i="4"/>
  <c r="N897" i="4"/>
  <c r="L898" i="4"/>
  <c r="M898" i="4"/>
  <c r="N898" i="4"/>
  <c r="L899" i="4"/>
  <c r="M899" i="4"/>
  <c r="N899" i="4"/>
  <c r="L900" i="4"/>
  <c r="M900" i="4"/>
  <c r="N900" i="4"/>
  <c r="L901" i="4"/>
  <c r="M901" i="4"/>
  <c r="N901" i="4"/>
  <c r="L902" i="4"/>
  <c r="M902" i="4"/>
  <c r="N902" i="4"/>
  <c r="L903" i="4"/>
  <c r="M903" i="4"/>
  <c r="N903" i="4"/>
  <c r="L904" i="4"/>
  <c r="M904" i="4"/>
  <c r="N904" i="4"/>
  <c r="L905" i="4"/>
  <c r="M905" i="4"/>
  <c r="N905" i="4"/>
  <c r="L906" i="4"/>
  <c r="M906" i="4"/>
  <c r="N906" i="4"/>
  <c r="L907" i="4"/>
  <c r="M907" i="4"/>
  <c r="N907" i="4"/>
  <c r="L908" i="4"/>
  <c r="M908" i="4"/>
  <c r="N908" i="4"/>
  <c r="L909" i="4"/>
  <c r="M909" i="4"/>
  <c r="N909" i="4"/>
  <c r="L910" i="4"/>
  <c r="M910" i="4"/>
  <c r="N910" i="4"/>
  <c r="L911" i="4"/>
  <c r="M911" i="4"/>
  <c r="N911" i="4"/>
  <c r="L912" i="4"/>
  <c r="M912" i="4"/>
  <c r="N912" i="4"/>
  <c r="L913" i="4"/>
  <c r="M913" i="4"/>
  <c r="N913" i="4"/>
  <c r="L914" i="4"/>
  <c r="M914" i="4"/>
  <c r="N914" i="4"/>
  <c r="L915" i="4"/>
  <c r="M915" i="4"/>
  <c r="N915" i="4"/>
  <c r="L916" i="4"/>
  <c r="M916" i="4"/>
  <c r="N916" i="4"/>
  <c r="L917" i="4"/>
  <c r="M917" i="4"/>
  <c r="N917" i="4"/>
  <c r="L918" i="4"/>
  <c r="M918" i="4"/>
  <c r="N918" i="4"/>
  <c r="L919" i="4"/>
  <c r="M919" i="4"/>
  <c r="N919" i="4"/>
  <c r="L920" i="4"/>
  <c r="M920" i="4"/>
  <c r="N920" i="4"/>
  <c r="L921" i="4"/>
  <c r="M921" i="4"/>
  <c r="N921" i="4"/>
  <c r="L922" i="4"/>
  <c r="M922" i="4"/>
  <c r="N922" i="4"/>
  <c r="L923" i="4"/>
  <c r="M923" i="4"/>
  <c r="N923" i="4"/>
  <c r="L924" i="4"/>
  <c r="M924" i="4"/>
  <c r="N924" i="4"/>
  <c r="L925" i="4"/>
  <c r="M925" i="4"/>
  <c r="N925" i="4"/>
  <c r="L926" i="4"/>
  <c r="M926" i="4"/>
  <c r="N926" i="4"/>
  <c r="L927" i="4"/>
  <c r="M927" i="4"/>
  <c r="N927" i="4"/>
  <c r="L928" i="4"/>
  <c r="M928" i="4"/>
  <c r="N928" i="4"/>
  <c r="L929" i="4"/>
  <c r="M929" i="4"/>
  <c r="N929" i="4"/>
  <c r="L930" i="4"/>
  <c r="M930" i="4"/>
  <c r="N930" i="4"/>
  <c r="L931" i="4"/>
  <c r="M931" i="4"/>
  <c r="N931" i="4"/>
  <c r="L932" i="4"/>
  <c r="M932" i="4"/>
  <c r="N932" i="4"/>
  <c r="L933" i="4"/>
  <c r="M933" i="4"/>
  <c r="N933" i="4"/>
  <c r="L934" i="4"/>
  <c r="M934" i="4"/>
  <c r="N934" i="4"/>
  <c r="L935" i="4"/>
  <c r="M935" i="4"/>
  <c r="N935" i="4"/>
  <c r="L936" i="4"/>
  <c r="M936" i="4"/>
  <c r="N936" i="4"/>
  <c r="L937" i="4"/>
  <c r="M937" i="4"/>
  <c r="N937" i="4"/>
  <c r="L938" i="4"/>
  <c r="M938" i="4"/>
  <c r="N938" i="4"/>
  <c r="L939" i="4"/>
  <c r="M939" i="4"/>
  <c r="N939" i="4"/>
  <c r="L940" i="4"/>
  <c r="M940" i="4"/>
  <c r="N940" i="4"/>
  <c r="L941" i="4"/>
  <c r="M941" i="4"/>
  <c r="N941" i="4"/>
  <c r="L942" i="4"/>
  <c r="M942" i="4"/>
  <c r="N942" i="4"/>
  <c r="L943" i="4"/>
  <c r="M943" i="4"/>
  <c r="N943" i="4"/>
  <c r="L944" i="4"/>
  <c r="M944" i="4"/>
  <c r="N944" i="4"/>
  <c r="L945" i="4"/>
  <c r="M945" i="4"/>
  <c r="N945" i="4"/>
  <c r="L946" i="4"/>
  <c r="M946" i="4"/>
  <c r="N946" i="4"/>
  <c r="L947" i="4"/>
  <c r="M947" i="4"/>
  <c r="N947" i="4"/>
  <c r="L948" i="4"/>
  <c r="M948" i="4"/>
  <c r="N948" i="4"/>
  <c r="L949" i="4"/>
  <c r="M949" i="4"/>
  <c r="N949" i="4"/>
  <c r="L950" i="4"/>
  <c r="M950" i="4"/>
  <c r="N950" i="4"/>
  <c r="L951" i="4"/>
  <c r="M951" i="4"/>
  <c r="N951" i="4"/>
  <c r="L952" i="4"/>
  <c r="M952" i="4"/>
  <c r="N952" i="4"/>
  <c r="L953" i="4"/>
  <c r="M953" i="4"/>
  <c r="N953" i="4"/>
  <c r="L954" i="4"/>
  <c r="M954" i="4"/>
  <c r="N954" i="4"/>
  <c r="L955" i="4"/>
  <c r="M955" i="4"/>
  <c r="N955" i="4"/>
  <c r="L956" i="4"/>
  <c r="M956" i="4"/>
  <c r="N956" i="4"/>
  <c r="L957" i="4"/>
  <c r="M957" i="4"/>
  <c r="N957" i="4"/>
  <c r="L958" i="4"/>
  <c r="M958" i="4"/>
  <c r="N958" i="4"/>
  <c r="L959" i="4"/>
  <c r="M959" i="4"/>
  <c r="N959" i="4"/>
  <c r="L960" i="4"/>
  <c r="M960" i="4"/>
  <c r="N960" i="4"/>
  <c r="L961" i="4"/>
  <c r="M961" i="4"/>
  <c r="N961" i="4"/>
  <c r="L962" i="4"/>
  <c r="M962" i="4"/>
  <c r="N962" i="4"/>
  <c r="L963" i="4"/>
  <c r="M963" i="4"/>
  <c r="N963" i="4"/>
  <c r="L964" i="4"/>
  <c r="M964" i="4"/>
  <c r="N964" i="4"/>
  <c r="L965" i="4"/>
  <c r="M965" i="4"/>
  <c r="N965" i="4"/>
  <c r="L966" i="4"/>
  <c r="M966" i="4"/>
  <c r="N966" i="4"/>
  <c r="L967" i="4"/>
  <c r="M967" i="4"/>
  <c r="N967" i="4"/>
  <c r="L968" i="4"/>
  <c r="M968" i="4"/>
  <c r="N968" i="4"/>
  <c r="L969" i="4"/>
  <c r="M969" i="4"/>
  <c r="N969" i="4"/>
  <c r="L970" i="4"/>
  <c r="M970" i="4"/>
  <c r="N970" i="4"/>
  <c r="L971" i="4"/>
  <c r="M971" i="4"/>
  <c r="N971" i="4"/>
  <c r="L972" i="4"/>
  <c r="M972" i="4"/>
  <c r="N972" i="4"/>
  <c r="L973" i="4"/>
  <c r="M973" i="4"/>
  <c r="N973" i="4"/>
  <c r="L974" i="4"/>
  <c r="M974" i="4"/>
  <c r="N974" i="4"/>
  <c r="L975" i="4"/>
  <c r="M975" i="4"/>
  <c r="N975" i="4"/>
  <c r="L976" i="4"/>
  <c r="M976" i="4"/>
  <c r="N976" i="4"/>
  <c r="L977" i="4"/>
  <c r="M977" i="4"/>
  <c r="N977" i="4"/>
  <c r="L978" i="4"/>
  <c r="M978" i="4"/>
  <c r="N978" i="4"/>
  <c r="L979" i="4"/>
  <c r="M979" i="4"/>
  <c r="N979" i="4"/>
  <c r="L980" i="4"/>
  <c r="M980" i="4"/>
  <c r="N980" i="4"/>
  <c r="L981" i="4"/>
  <c r="M981" i="4"/>
  <c r="N981" i="4"/>
  <c r="L982" i="4"/>
  <c r="M982" i="4"/>
  <c r="N982" i="4"/>
  <c r="L983" i="4"/>
  <c r="M983" i="4"/>
  <c r="N983" i="4"/>
  <c r="L984" i="4"/>
  <c r="M984" i="4"/>
  <c r="N984" i="4"/>
  <c r="L985" i="4"/>
  <c r="M985" i="4"/>
  <c r="N985" i="4"/>
  <c r="L986" i="4"/>
  <c r="M986" i="4"/>
  <c r="N986" i="4"/>
  <c r="L987" i="4"/>
  <c r="M987" i="4"/>
  <c r="N987" i="4"/>
  <c r="L988" i="4"/>
  <c r="M988" i="4"/>
  <c r="N988" i="4"/>
  <c r="L989" i="4"/>
  <c r="M989" i="4"/>
  <c r="N989" i="4"/>
  <c r="L990" i="4"/>
  <c r="M990" i="4"/>
  <c r="N990" i="4"/>
  <c r="L991" i="4"/>
  <c r="M991" i="4"/>
  <c r="N991" i="4"/>
  <c r="L992" i="4"/>
  <c r="M992" i="4"/>
  <c r="N992" i="4"/>
  <c r="L993" i="4"/>
  <c r="M993" i="4"/>
  <c r="N993" i="4"/>
  <c r="L994" i="4"/>
  <c r="M994" i="4"/>
  <c r="N994" i="4"/>
  <c r="L995" i="4"/>
  <c r="M995" i="4"/>
  <c r="N995" i="4"/>
  <c r="L996" i="4"/>
  <c r="M996" i="4"/>
  <c r="N996" i="4"/>
  <c r="L997" i="4"/>
  <c r="M997" i="4"/>
  <c r="N997" i="4"/>
  <c r="L998" i="4"/>
  <c r="M998" i="4"/>
  <c r="N998" i="4"/>
  <c r="L999" i="4"/>
  <c r="M999" i="4"/>
  <c r="N999" i="4"/>
  <c r="L1000" i="4"/>
  <c r="M1000" i="4"/>
  <c r="N1000" i="4"/>
  <c r="L1001" i="4"/>
  <c r="M1001" i="4"/>
  <c r="N1001" i="4"/>
  <c r="L1002" i="4"/>
  <c r="M1002" i="4"/>
  <c r="N1002" i="4"/>
  <c r="L1003" i="4"/>
  <c r="M1003" i="4"/>
  <c r="N1003" i="4"/>
  <c r="L1004" i="4"/>
  <c r="M1004" i="4"/>
  <c r="N1004" i="4"/>
  <c r="L1005" i="4"/>
  <c r="M1005" i="4"/>
  <c r="N1005" i="4"/>
  <c r="L1006" i="4"/>
  <c r="M1006" i="4"/>
  <c r="N1006" i="4"/>
  <c r="L1007" i="4"/>
  <c r="M1007" i="4"/>
  <c r="N1007" i="4"/>
  <c r="L1008" i="4"/>
  <c r="M1008" i="4"/>
  <c r="N1008" i="4"/>
  <c r="L1009" i="4"/>
  <c r="M1009" i="4"/>
  <c r="N1009" i="4"/>
  <c r="L1010" i="4"/>
  <c r="M1010" i="4"/>
  <c r="N1010" i="4"/>
  <c r="L1011" i="4"/>
  <c r="M1011" i="4"/>
  <c r="N1011" i="4"/>
  <c r="L1012" i="4"/>
  <c r="M1012" i="4"/>
  <c r="N1012" i="4"/>
  <c r="L1013" i="4"/>
  <c r="M1013" i="4"/>
  <c r="N1013" i="4"/>
  <c r="L1014" i="4"/>
  <c r="M1014" i="4"/>
  <c r="N1014" i="4"/>
  <c r="L1015" i="4"/>
  <c r="M1015" i="4"/>
  <c r="N1015" i="4"/>
  <c r="L1016" i="4"/>
  <c r="M1016" i="4"/>
  <c r="N1016" i="4"/>
  <c r="L1017" i="4"/>
  <c r="M1017" i="4"/>
  <c r="N1017" i="4"/>
  <c r="L1018" i="4"/>
  <c r="M1018" i="4"/>
  <c r="N1018" i="4"/>
  <c r="L1019" i="4"/>
  <c r="M1019" i="4"/>
  <c r="N1019" i="4"/>
  <c r="L1020" i="4"/>
  <c r="M1020" i="4"/>
  <c r="N1020" i="4"/>
  <c r="L1021" i="4"/>
  <c r="M1021" i="4"/>
  <c r="N1021" i="4"/>
  <c r="L1022" i="4"/>
  <c r="M1022" i="4"/>
  <c r="N1022" i="4"/>
  <c r="L1023" i="4"/>
  <c r="M1023" i="4"/>
  <c r="N1023" i="4"/>
  <c r="L1024" i="4"/>
  <c r="M1024" i="4"/>
  <c r="N1024" i="4"/>
  <c r="L1025" i="4"/>
  <c r="M1025" i="4"/>
  <c r="N1025" i="4"/>
  <c r="L1026" i="4"/>
  <c r="M1026" i="4"/>
  <c r="N1026" i="4"/>
  <c r="L1027" i="4"/>
  <c r="M1027" i="4"/>
  <c r="N1027" i="4"/>
  <c r="L1028" i="4"/>
  <c r="M1028" i="4"/>
  <c r="N1028" i="4"/>
  <c r="L1029" i="4"/>
  <c r="M1029" i="4"/>
  <c r="N1029" i="4"/>
  <c r="L1030" i="4"/>
  <c r="M1030" i="4"/>
  <c r="N1030" i="4"/>
  <c r="L1031" i="4"/>
  <c r="M1031" i="4"/>
  <c r="N1031" i="4"/>
  <c r="L1032" i="4"/>
  <c r="M1032" i="4"/>
  <c r="N1032" i="4"/>
  <c r="L1033" i="4"/>
  <c r="M1033" i="4"/>
  <c r="N1033" i="4"/>
  <c r="L1034" i="4"/>
  <c r="M1034" i="4"/>
  <c r="N1034" i="4"/>
  <c r="L1035" i="4"/>
  <c r="M1035" i="4"/>
  <c r="N1035" i="4"/>
  <c r="L1036" i="4"/>
  <c r="M1036" i="4"/>
  <c r="N1036" i="4"/>
  <c r="L1037" i="4"/>
  <c r="M1037" i="4"/>
  <c r="N1037" i="4"/>
  <c r="L1038" i="4"/>
  <c r="M1038" i="4"/>
  <c r="N1038" i="4"/>
  <c r="L1039" i="4"/>
  <c r="M1039" i="4"/>
  <c r="N1039" i="4"/>
  <c r="L1040" i="4"/>
  <c r="M1040" i="4"/>
  <c r="N1040" i="4"/>
  <c r="L1041" i="4"/>
  <c r="M1041" i="4"/>
  <c r="N1041" i="4"/>
  <c r="L1042" i="4"/>
  <c r="M1042" i="4"/>
  <c r="N1042" i="4"/>
  <c r="L1043" i="4"/>
  <c r="M1043" i="4"/>
  <c r="N1043" i="4"/>
  <c r="L1044" i="4"/>
  <c r="M1044" i="4"/>
  <c r="N1044" i="4"/>
  <c r="L1045" i="4"/>
  <c r="M1045" i="4"/>
  <c r="N1045" i="4"/>
  <c r="L1046" i="4"/>
  <c r="M1046" i="4"/>
  <c r="N1046" i="4"/>
  <c r="L1047" i="4"/>
  <c r="M1047" i="4"/>
  <c r="N1047" i="4"/>
  <c r="L1048" i="4"/>
  <c r="M1048" i="4"/>
  <c r="N1048" i="4"/>
  <c r="L1049" i="4"/>
  <c r="M1049" i="4"/>
  <c r="N1049" i="4"/>
  <c r="L1050" i="4"/>
  <c r="M1050" i="4"/>
  <c r="N1050" i="4"/>
  <c r="L1051" i="4"/>
  <c r="M1051" i="4"/>
  <c r="N1051" i="4"/>
  <c r="L1052" i="4"/>
  <c r="M1052" i="4"/>
  <c r="N1052" i="4"/>
  <c r="L1053" i="4"/>
  <c r="M1053" i="4"/>
  <c r="N1053" i="4"/>
  <c r="L1054" i="4"/>
  <c r="M1054" i="4"/>
  <c r="N1054" i="4"/>
  <c r="L1055" i="4"/>
  <c r="M1055" i="4"/>
  <c r="N1055" i="4"/>
  <c r="L1056" i="4"/>
  <c r="M1056" i="4"/>
  <c r="N1056" i="4"/>
  <c r="L1057" i="4"/>
  <c r="M1057" i="4"/>
  <c r="N1057" i="4"/>
  <c r="L1058" i="4"/>
  <c r="M1058" i="4"/>
  <c r="N1058" i="4"/>
  <c r="L1059" i="4"/>
  <c r="M1059" i="4"/>
  <c r="N1059" i="4"/>
  <c r="L1060" i="4"/>
  <c r="M1060" i="4"/>
  <c r="N1060" i="4"/>
  <c r="L1061" i="4"/>
  <c r="M1061" i="4"/>
  <c r="N1061" i="4"/>
  <c r="L1062" i="4"/>
  <c r="M1062" i="4"/>
  <c r="N1062" i="4"/>
  <c r="L1063" i="4"/>
  <c r="M1063" i="4"/>
  <c r="N1063" i="4"/>
  <c r="L1064" i="4"/>
  <c r="M1064" i="4"/>
  <c r="N1064" i="4"/>
  <c r="L1065" i="4"/>
  <c r="M1065" i="4"/>
  <c r="N1065" i="4"/>
  <c r="L1066" i="4"/>
  <c r="M1066" i="4"/>
  <c r="N1066" i="4"/>
  <c r="L1067" i="4"/>
  <c r="M1067" i="4"/>
  <c r="N1067" i="4"/>
  <c r="L1068" i="4"/>
  <c r="M1068" i="4"/>
  <c r="N1068" i="4"/>
  <c r="L1069" i="4"/>
  <c r="M1069" i="4"/>
  <c r="N1069" i="4"/>
  <c r="L1070" i="4"/>
  <c r="M1070" i="4"/>
  <c r="N1070" i="4"/>
  <c r="L1071" i="4"/>
  <c r="M1071" i="4"/>
  <c r="N1071" i="4"/>
  <c r="L1072" i="4"/>
  <c r="M1072" i="4"/>
  <c r="N1072" i="4"/>
  <c r="L1073" i="4"/>
  <c r="M1073" i="4"/>
  <c r="N1073" i="4"/>
  <c r="L1074" i="4"/>
  <c r="M1074" i="4"/>
  <c r="N1074" i="4"/>
  <c r="L1075" i="4"/>
  <c r="M1075" i="4"/>
  <c r="N1075" i="4"/>
  <c r="L1076" i="4"/>
  <c r="M1076" i="4"/>
  <c r="N1076" i="4"/>
  <c r="L1077" i="4"/>
  <c r="M1077" i="4"/>
  <c r="N1077" i="4"/>
  <c r="L1078" i="4"/>
  <c r="M1078" i="4"/>
  <c r="N1078" i="4"/>
  <c r="L1079" i="4"/>
  <c r="M1079" i="4"/>
  <c r="N1079" i="4"/>
  <c r="L1080" i="4"/>
  <c r="M1080" i="4"/>
  <c r="N1080" i="4"/>
  <c r="L1081" i="4"/>
  <c r="M1081" i="4"/>
  <c r="N1081" i="4"/>
  <c r="L1082" i="4"/>
  <c r="M1082" i="4"/>
  <c r="N1082" i="4"/>
  <c r="L1083" i="4"/>
  <c r="M1083" i="4"/>
  <c r="N1083" i="4"/>
  <c r="L1084" i="4"/>
  <c r="M1084" i="4"/>
  <c r="N1084" i="4"/>
  <c r="L1085" i="4"/>
  <c r="M1085" i="4"/>
  <c r="N1085" i="4"/>
  <c r="L1086" i="4"/>
  <c r="M1086" i="4"/>
  <c r="N1086" i="4"/>
  <c r="L1087" i="4"/>
  <c r="M1087" i="4"/>
  <c r="N1087" i="4"/>
  <c r="L1088" i="4"/>
  <c r="M1088" i="4"/>
  <c r="N1088" i="4"/>
  <c r="L1089" i="4"/>
  <c r="M1089" i="4"/>
  <c r="N1089" i="4"/>
  <c r="L1090" i="4"/>
  <c r="M1090" i="4"/>
  <c r="N1090" i="4"/>
  <c r="L1091" i="4"/>
  <c r="M1091" i="4"/>
  <c r="N1091" i="4"/>
  <c r="L1092" i="4"/>
  <c r="M1092" i="4"/>
  <c r="N1092" i="4"/>
  <c r="L1093" i="4"/>
  <c r="M1093" i="4"/>
  <c r="N1093" i="4"/>
  <c r="L1094" i="4"/>
  <c r="M1094" i="4"/>
  <c r="N1094" i="4"/>
  <c r="L1095" i="4"/>
  <c r="M1095" i="4"/>
  <c r="N1095" i="4"/>
  <c r="L1096" i="4"/>
  <c r="M1096" i="4"/>
  <c r="N1096" i="4"/>
  <c r="L1097" i="4"/>
  <c r="M1097" i="4"/>
  <c r="N1097" i="4"/>
  <c r="L1098" i="4"/>
  <c r="M1098" i="4"/>
  <c r="N1098" i="4"/>
  <c r="L1099" i="4"/>
  <c r="M1099" i="4"/>
  <c r="N1099" i="4"/>
  <c r="L1100" i="4"/>
  <c r="M1100" i="4"/>
  <c r="N1100" i="4"/>
  <c r="L1101" i="4"/>
  <c r="M1101" i="4"/>
  <c r="N1101" i="4"/>
  <c r="L1102" i="4"/>
  <c r="M1102" i="4"/>
  <c r="N1102" i="4"/>
  <c r="L1103" i="4"/>
  <c r="M1103" i="4"/>
  <c r="N1103" i="4"/>
  <c r="L1104" i="4"/>
  <c r="M1104" i="4"/>
  <c r="N1104" i="4"/>
  <c r="L1105" i="4"/>
  <c r="M1105" i="4"/>
  <c r="N1105" i="4"/>
  <c r="L1106" i="4"/>
  <c r="M1106" i="4"/>
  <c r="N1106" i="4"/>
  <c r="L1107" i="4"/>
  <c r="M1107" i="4"/>
  <c r="N1107" i="4"/>
  <c r="L1108" i="4"/>
  <c r="M1108" i="4"/>
  <c r="N1108" i="4"/>
  <c r="L1109" i="4"/>
  <c r="M1109" i="4"/>
  <c r="N1109" i="4"/>
  <c r="L1110" i="4"/>
  <c r="M1110" i="4"/>
  <c r="N1110" i="4"/>
  <c r="L1111" i="4"/>
  <c r="M1111" i="4"/>
  <c r="N1111" i="4"/>
  <c r="L1112" i="4"/>
  <c r="M1112" i="4"/>
  <c r="N1112" i="4"/>
  <c r="L1113" i="4"/>
  <c r="M1113" i="4"/>
  <c r="N1113" i="4"/>
  <c r="L1114" i="4"/>
  <c r="M1114" i="4"/>
  <c r="N1114" i="4"/>
  <c r="L1115" i="4"/>
  <c r="M1115" i="4"/>
  <c r="N1115" i="4"/>
  <c r="L1116" i="4"/>
  <c r="M1116" i="4"/>
  <c r="N1116" i="4"/>
  <c r="L1117" i="4"/>
  <c r="M1117" i="4"/>
  <c r="N1117" i="4"/>
  <c r="L1118" i="4"/>
  <c r="M1118" i="4"/>
  <c r="N1118" i="4"/>
  <c r="L1119" i="4"/>
  <c r="M1119" i="4"/>
  <c r="N1119" i="4"/>
  <c r="L1120" i="4"/>
  <c r="M1120" i="4"/>
  <c r="N1120" i="4"/>
  <c r="L1121" i="4"/>
  <c r="M1121" i="4"/>
  <c r="N1121" i="4"/>
  <c r="L1122" i="4"/>
  <c r="M1122" i="4"/>
  <c r="N1122" i="4"/>
  <c r="L1123" i="4"/>
  <c r="M1123" i="4"/>
  <c r="N1123" i="4"/>
  <c r="L1124" i="4"/>
  <c r="M1124" i="4"/>
  <c r="N1124" i="4"/>
  <c r="L1125" i="4"/>
  <c r="M1125" i="4"/>
  <c r="N1125" i="4"/>
  <c r="L1126" i="4"/>
  <c r="M1126" i="4"/>
  <c r="N1126" i="4"/>
  <c r="L1127" i="4"/>
  <c r="M1127" i="4"/>
  <c r="N1127" i="4"/>
  <c r="L1128" i="4"/>
  <c r="M1128" i="4"/>
  <c r="N1128" i="4"/>
  <c r="L1129" i="4"/>
  <c r="M1129" i="4"/>
  <c r="N1129" i="4"/>
  <c r="L1130" i="4"/>
  <c r="M1130" i="4"/>
  <c r="N1130" i="4"/>
  <c r="L1131" i="4"/>
  <c r="M1131" i="4"/>
  <c r="N1131" i="4"/>
  <c r="L1132" i="4"/>
  <c r="M1132" i="4"/>
  <c r="N1132" i="4"/>
  <c r="L1133" i="4"/>
  <c r="M1133" i="4"/>
  <c r="N1133" i="4"/>
  <c r="L1134" i="4"/>
  <c r="M1134" i="4"/>
  <c r="N1134" i="4"/>
  <c r="L1135" i="4"/>
  <c r="M1135" i="4"/>
  <c r="N1135" i="4"/>
  <c r="L1136" i="4"/>
  <c r="M1136" i="4"/>
  <c r="N1136" i="4"/>
  <c r="L1137" i="4"/>
  <c r="M1137" i="4"/>
  <c r="N1137" i="4"/>
  <c r="L1138" i="4"/>
  <c r="M1138" i="4"/>
  <c r="N1138" i="4"/>
  <c r="L1139" i="4"/>
  <c r="M1139" i="4"/>
  <c r="N1139" i="4"/>
  <c r="L1140" i="4"/>
  <c r="M1140" i="4"/>
  <c r="N1140" i="4"/>
  <c r="L1141" i="4"/>
  <c r="M1141" i="4"/>
  <c r="N1141" i="4"/>
  <c r="L1142" i="4"/>
  <c r="M1142" i="4"/>
  <c r="N1142" i="4"/>
  <c r="L1143" i="4"/>
  <c r="M1143" i="4"/>
  <c r="N1143" i="4"/>
  <c r="L1144" i="4"/>
  <c r="M1144" i="4"/>
  <c r="N1144" i="4"/>
  <c r="L1145" i="4"/>
  <c r="M1145" i="4"/>
  <c r="N1145" i="4"/>
  <c r="L1146" i="4"/>
  <c r="M1146" i="4"/>
  <c r="N1146" i="4"/>
  <c r="L1147" i="4"/>
  <c r="M1147" i="4"/>
  <c r="N1147" i="4"/>
  <c r="L1148" i="4"/>
  <c r="M1148" i="4"/>
  <c r="N1148" i="4"/>
  <c r="L1149" i="4"/>
  <c r="M1149" i="4"/>
  <c r="N1149" i="4"/>
  <c r="L1150" i="4"/>
  <c r="M1150" i="4"/>
  <c r="N1150" i="4"/>
  <c r="L1151" i="4"/>
  <c r="M1151" i="4"/>
  <c r="N1151" i="4"/>
  <c r="L1152" i="4"/>
  <c r="M1152" i="4"/>
  <c r="N1152" i="4"/>
  <c r="L1153" i="4"/>
  <c r="M1153" i="4"/>
  <c r="N1153" i="4"/>
  <c r="L1154" i="4"/>
  <c r="M1154" i="4"/>
  <c r="N1154" i="4"/>
  <c r="L1155" i="4"/>
  <c r="M1155" i="4"/>
  <c r="N1155" i="4"/>
  <c r="L1156" i="4"/>
  <c r="M1156" i="4"/>
  <c r="N1156" i="4"/>
  <c r="L1157" i="4"/>
  <c r="M1157" i="4"/>
  <c r="N1157" i="4"/>
  <c r="L1158" i="4"/>
  <c r="M1158" i="4"/>
  <c r="N1158" i="4"/>
  <c r="L1159" i="4"/>
  <c r="M1159" i="4"/>
  <c r="N1159" i="4"/>
  <c r="L1160" i="4"/>
  <c r="M1160" i="4"/>
  <c r="N1160" i="4"/>
  <c r="L1161" i="4"/>
  <c r="M1161" i="4"/>
  <c r="N1161" i="4"/>
  <c r="L1162" i="4"/>
  <c r="M1162" i="4"/>
  <c r="N1162" i="4"/>
  <c r="L1163" i="4"/>
  <c r="M1163" i="4"/>
  <c r="N1163" i="4"/>
  <c r="L1164" i="4"/>
  <c r="M1164" i="4"/>
  <c r="N1164" i="4"/>
  <c r="L1165" i="4"/>
  <c r="M1165" i="4"/>
  <c r="N1165" i="4"/>
  <c r="L1166" i="4"/>
  <c r="M1166" i="4"/>
  <c r="N1166" i="4"/>
  <c r="L1167" i="4"/>
  <c r="M1167" i="4"/>
  <c r="N1167" i="4"/>
  <c r="L1168" i="4"/>
  <c r="M1168" i="4"/>
  <c r="N1168" i="4"/>
  <c r="L1169" i="4"/>
  <c r="M1169" i="4"/>
  <c r="N1169" i="4"/>
  <c r="L1170" i="4"/>
  <c r="M1170" i="4"/>
  <c r="N1170" i="4"/>
  <c r="L1171" i="4"/>
  <c r="M1171" i="4"/>
  <c r="N1171" i="4"/>
  <c r="L1172" i="4"/>
  <c r="M1172" i="4"/>
  <c r="N1172" i="4"/>
  <c r="L1173" i="4"/>
  <c r="M1173" i="4"/>
  <c r="N1173" i="4"/>
  <c r="L1174" i="4"/>
  <c r="M1174" i="4"/>
  <c r="N1174" i="4"/>
  <c r="L1175" i="4"/>
  <c r="M1175" i="4"/>
  <c r="N1175" i="4"/>
  <c r="L1176" i="4"/>
  <c r="M1176" i="4"/>
  <c r="N1176" i="4"/>
  <c r="L1177" i="4"/>
  <c r="M1177" i="4"/>
  <c r="N1177" i="4"/>
  <c r="L1178" i="4"/>
  <c r="M1178" i="4"/>
  <c r="N1178" i="4"/>
  <c r="L1179" i="4"/>
  <c r="M1179" i="4"/>
  <c r="N1179" i="4"/>
  <c r="L1180" i="4"/>
  <c r="M1180" i="4"/>
  <c r="N1180" i="4"/>
  <c r="L1181" i="4"/>
  <c r="M1181" i="4"/>
  <c r="N1181" i="4"/>
  <c r="L1182" i="4"/>
  <c r="M1182" i="4"/>
  <c r="N1182" i="4"/>
  <c r="L1183" i="4"/>
  <c r="M1183" i="4"/>
  <c r="N1183" i="4"/>
  <c r="L1184" i="4"/>
  <c r="M1184" i="4"/>
  <c r="N1184" i="4"/>
  <c r="L1185" i="4"/>
  <c r="M1185" i="4"/>
  <c r="N1185" i="4"/>
  <c r="L1186" i="4"/>
  <c r="M1186" i="4"/>
  <c r="N1186" i="4"/>
  <c r="L1187" i="4"/>
  <c r="M1187" i="4"/>
  <c r="N1187" i="4"/>
  <c r="L1188" i="4"/>
  <c r="M1188" i="4"/>
  <c r="N1188" i="4"/>
  <c r="L1189" i="4"/>
  <c r="M1189" i="4"/>
  <c r="N1189" i="4"/>
  <c r="L1190" i="4"/>
  <c r="M1190" i="4"/>
  <c r="N1190" i="4"/>
  <c r="L1191" i="4"/>
  <c r="M1191" i="4"/>
  <c r="N1191" i="4"/>
  <c r="L1192" i="4"/>
  <c r="M1192" i="4"/>
  <c r="N1192" i="4"/>
  <c r="L1193" i="4"/>
  <c r="M1193" i="4"/>
  <c r="N1193" i="4"/>
  <c r="L1194" i="4"/>
  <c r="M1194" i="4"/>
  <c r="N1194" i="4"/>
  <c r="L1195" i="4"/>
  <c r="M1195" i="4"/>
  <c r="N1195" i="4"/>
  <c r="L1196" i="4"/>
  <c r="M1196" i="4"/>
  <c r="N1196" i="4"/>
  <c r="L1197" i="4"/>
  <c r="M1197" i="4"/>
  <c r="N1197" i="4"/>
  <c r="L1198" i="4"/>
  <c r="M1198" i="4"/>
  <c r="N1198" i="4"/>
  <c r="L1199" i="4"/>
  <c r="M1199" i="4"/>
  <c r="N1199" i="4"/>
  <c r="L1200" i="4"/>
  <c r="M1200" i="4"/>
  <c r="N1200" i="4"/>
  <c r="L1201" i="4"/>
  <c r="M1201" i="4"/>
  <c r="N1201" i="4"/>
  <c r="L1202" i="4"/>
  <c r="M1202" i="4"/>
  <c r="N1202" i="4"/>
  <c r="L1203" i="4"/>
  <c r="M1203" i="4"/>
  <c r="N1203" i="4"/>
  <c r="L1204" i="4"/>
  <c r="M1204" i="4"/>
  <c r="N1204" i="4"/>
  <c r="L1205" i="4"/>
  <c r="M1205" i="4"/>
  <c r="N1205" i="4"/>
  <c r="L1206" i="4"/>
  <c r="M1206" i="4"/>
  <c r="N1206" i="4"/>
  <c r="L1207" i="4"/>
  <c r="M1207" i="4"/>
  <c r="N1207" i="4"/>
  <c r="L1208" i="4"/>
  <c r="M1208" i="4"/>
  <c r="N1208" i="4"/>
  <c r="L1209" i="4"/>
  <c r="M1209" i="4"/>
  <c r="N1209" i="4"/>
  <c r="L1210" i="4"/>
  <c r="M1210" i="4"/>
  <c r="N1210" i="4"/>
  <c r="L1211" i="4"/>
  <c r="M1211" i="4"/>
  <c r="N1211" i="4"/>
  <c r="L1212" i="4"/>
  <c r="M1212" i="4"/>
  <c r="N1212" i="4"/>
  <c r="L1213" i="4"/>
  <c r="M1213" i="4"/>
  <c r="N1213" i="4"/>
  <c r="L1214" i="4"/>
  <c r="M1214" i="4"/>
  <c r="N1214" i="4"/>
  <c r="L1215" i="4"/>
  <c r="M1215" i="4"/>
  <c r="N1215" i="4"/>
  <c r="L1216" i="4"/>
  <c r="M1216" i="4"/>
  <c r="N1216" i="4"/>
  <c r="L1217" i="4"/>
  <c r="M1217" i="4"/>
  <c r="N1217" i="4"/>
  <c r="L1218" i="4"/>
  <c r="M1218" i="4"/>
  <c r="N1218" i="4"/>
  <c r="L1219" i="4"/>
  <c r="M1219" i="4"/>
  <c r="N1219" i="4"/>
  <c r="L1220" i="4"/>
  <c r="M1220" i="4"/>
  <c r="N1220" i="4"/>
  <c r="L1221" i="4"/>
  <c r="M1221" i="4"/>
  <c r="N1221" i="4"/>
  <c r="L1222" i="4"/>
  <c r="M1222" i="4"/>
  <c r="N1222" i="4"/>
  <c r="L1223" i="4"/>
  <c r="M1223" i="4"/>
  <c r="N1223" i="4"/>
  <c r="L1224" i="4"/>
  <c r="M1224" i="4"/>
  <c r="N1224" i="4"/>
  <c r="L1225" i="4"/>
  <c r="M1225" i="4"/>
  <c r="N1225" i="4"/>
  <c r="L1226" i="4"/>
  <c r="M1226" i="4"/>
  <c r="N1226" i="4"/>
  <c r="L1227" i="4"/>
  <c r="M1227" i="4"/>
  <c r="N1227" i="4"/>
  <c r="L1228" i="4"/>
  <c r="M1228" i="4"/>
  <c r="N1228" i="4"/>
  <c r="L1229" i="4"/>
  <c r="M1229" i="4"/>
  <c r="N1229" i="4"/>
  <c r="L1230" i="4"/>
  <c r="M1230" i="4"/>
  <c r="N1230" i="4"/>
  <c r="L1231" i="4"/>
  <c r="M1231" i="4"/>
  <c r="N1231" i="4"/>
  <c r="L1232" i="4"/>
  <c r="M1232" i="4"/>
  <c r="N1232" i="4"/>
  <c r="L1233" i="4"/>
  <c r="M1233" i="4"/>
  <c r="N1233" i="4"/>
  <c r="L1234" i="4"/>
  <c r="M1234" i="4"/>
  <c r="N1234" i="4"/>
  <c r="L1235" i="4"/>
  <c r="M1235" i="4"/>
  <c r="N1235" i="4"/>
  <c r="L1236" i="4"/>
  <c r="M1236" i="4"/>
  <c r="N1236" i="4"/>
  <c r="L1237" i="4"/>
  <c r="M1237" i="4"/>
  <c r="N1237" i="4"/>
  <c r="L1238" i="4"/>
  <c r="M1238" i="4"/>
  <c r="N1238" i="4"/>
  <c r="L1239" i="4"/>
  <c r="M1239" i="4"/>
  <c r="N1239" i="4"/>
  <c r="L1240" i="4"/>
  <c r="M1240" i="4"/>
  <c r="N1240" i="4"/>
  <c r="L1241" i="4"/>
  <c r="M1241" i="4"/>
  <c r="N1241" i="4"/>
  <c r="L1242" i="4"/>
  <c r="M1242" i="4"/>
  <c r="N1242" i="4"/>
  <c r="L1243" i="4"/>
  <c r="M1243" i="4"/>
  <c r="N1243" i="4"/>
  <c r="L1244" i="4"/>
  <c r="M1244" i="4"/>
  <c r="N1244" i="4"/>
  <c r="L1245" i="4"/>
  <c r="M1245" i="4"/>
  <c r="N1245" i="4"/>
  <c r="L1246" i="4"/>
  <c r="M1246" i="4"/>
  <c r="N1246" i="4"/>
  <c r="L1247" i="4"/>
  <c r="M1247" i="4"/>
  <c r="N1247" i="4"/>
  <c r="L1248" i="4"/>
  <c r="M1248" i="4"/>
  <c r="N1248" i="4"/>
  <c r="L1249" i="4"/>
  <c r="M1249" i="4"/>
  <c r="N1249" i="4"/>
  <c r="L1250" i="4"/>
  <c r="M1250" i="4"/>
  <c r="N1250" i="4"/>
  <c r="L1251" i="4"/>
  <c r="M1251" i="4"/>
  <c r="N1251" i="4"/>
  <c r="L1252" i="4"/>
  <c r="M1252" i="4"/>
  <c r="N1252" i="4"/>
  <c r="L1253" i="4"/>
  <c r="M1253" i="4"/>
  <c r="N1253" i="4"/>
  <c r="L1254" i="4"/>
  <c r="M1254" i="4"/>
  <c r="N1254" i="4"/>
  <c r="L1255" i="4"/>
  <c r="M1255" i="4"/>
  <c r="N1255" i="4"/>
  <c r="L1256" i="4"/>
  <c r="M1256" i="4"/>
  <c r="N1256" i="4"/>
  <c r="L1257" i="4"/>
  <c r="M1257" i="4"/>
  <c r="N1257" i="4"/>
  <c r="L1258" i="4"/>
  <c r="M1258" i="4"/>
  <c r="N1258" i="4"/>
  <c r="L1259" i="4"/>
  <c r="M1259" i="4"/>
  <c r="N1259" i="4"/>
  <c r="L1260" i="4"/>
  <c r="M1260" i="4"/>
  <c r="N1260" i="4"/>
  <c r="L1261" i="4"/>
  <c r="M1261" i="4"/>
  <c r="N1261" i="4"/>
  <c r="L1262" i="4"/>
  <c r="M1262" i="4"/>
  <c r="N1262" i="4"/>
  <c r="L1263" i="4"/>
  <c r="M1263" i="4"/>
  <c r="N1263" i="4"/>
  <c r="L1264" i="4"/>
  <c r="M1264" i="4"/>
  <c r="N1264" i="4"/>
  <c r="L1265" i="4"/>
  <c r="M1265" i="4"/>
  <c r="N1265" i="4"/>
  <c r="L1266" i="4"/>
  <c r="M1266" i="4"/>
  <c r="N1266" i="4"/>
  <c r="L1267" i="4"/>
  <c r="M1267" i="4"/>
  <c r="N1267" i="4"/>
  <c r="L1268" i="4"/>
  <c r="M1268" i="4"/>
  <c r="N1268" i="4"/>
  <c r="L1269" i="4"/>
  <c r="M1269" i="4"/>
  <c r="N1269" i="4"/>
  <c r="L1270" i="4"/>
  <c r="M1270" i="4"/>
  <c r="N1270" i="4"/>
  <c r="L1271" i="4"/>
  <c r="M1271" i="4"/>
  <c r="N1271" i="4"/>
  <c r="L1272" i="4"/>
  <c r="M1272" i="4"/>
  <c r="N1272" i="4"/>
  <c r="L1273" i="4"/>
  <c r="M1273" i="4"/>
  <c r="N1273" i="4"/>
  <c r="L1274" i="4"/>
  <c r="M1274" i="4"/>
  <c r="N1274" i="4"/>
  <c r="L1275" i="4"/>
  <c r="M1275" i="4"/>
  <c r="N1275" i="4"/>
  <c r="L1276" i="4"/>
  <c r="M1276" i="4"/>
  <c r="N1276" i="4"/>
  <c r="L1277" i="4"/>
  <c r="M1277" i="4"/>
  <c r="N1277" i="4"/>
  <c r="L1278" i="4"/>
  <c r="M1278" i="4"/>
  <c r="N1278" i="4"/>
  <c r="L1279" i="4"/>
  <c r="M1279" i="4"/>
  <c r="N1279" i="4"/>
  <c r="L1280" i="4"/>
  <c r="M1280" i="4"/>
  <c r="N1280" i="4"/>
  <c r="L1281" i="4"/>
  <c r="M1281" i="4"/>
  <c r="N1281" i="4"/>
  <c r="L1282" i="4"/>
  <c r="M1282" i="4"/>
  <c r="N1282" i="4"/>
  <c r="L1283" i="4"/>
  <c r="M1283" i="4"/>
  <c r="N1283" i="4"/>
  <c r="L1284" i="4"/>
  <c r="M1284" i="4"/>
  <c r="N1284" i="4"/>
  <c r="L1285" i="4"/>
  <c r="M1285" i="4"/>
  <c r="N1285" i="4"/>
  <c r="L1286" i="4"/>
  <c r="M1286" i="4"/>
  <c r="N1286" i="4"/>
  <c r="L1287" i="4"/>
  <c r="M1287" i="4"/>
  <c r="N1287" i="4"/>
  <c r="L1288" i="4"/>
  <c r="M1288" i="4"/>
  <c r="N1288" i="4"/>
  <c r="L1289" i="4"/>
  <c r="M1289" i="4"/>
  <c r="N1289" i="4"/>
  <c r="L1290" i="4"/>
  <c r="M1290" i="4"/>
  <c r="N1290" i="4"/>
  <c r="L1291" i="4"/>
  <c r="M1291" i="4"/>
  <c r="N1291" i="4"/>
  <c r="L1292" i="4"/>
  <c r="M1292" i="4"/>
  <c r="N1292" i="4"/>
  <c r="L1293" i="4"/>
  <c r="M1293" i="4"/>
  <c r="N1293" i="4"/>
  <c r="L1294" i="4"/>
  <c r="M1294" i="4"/>
  <c r="N1294" i="4"/>
  <c r="L1295" i="4"/>
  <c r="M1295" i="4"/>
  <c r="N1295" i="4"/>
  <c r="L1296" i="4"/>
  <c r="M1296" i="4"/>
  <c r="N1296" i="4"/>
  <c r="L1297" i="4"/>
  <c r="M1297" i="4"/>
  <c r="N1297" i="4"/>
  <c r="L1298" i="4"/>
  <c r="M1298" i="4"/>
  <c r="N1298" i="4"/>
  <c r="L1299" i="4"/>
  <c r="M1299" i="4"/>
  <c r="N1299" i="4"/>
  <c r="L1300" i="4"/>
  <c r="M1300" i="4"/>
  <c r="N1300" i="4"/>
  <c r="L1301" i="4"/>
  <c r="M1301" i="4"/>
  <c r="N1301" i="4"/>
  <c r="L1302" i="4"/>
  <c r="M1302" i="4"/>
  <c r="N1302" i="4"/>
  <c r="L1303" i="4"/>
  <c r="M1303" i="4"/>
  <c r="N1303" i="4"/>
  <c r="L1304" i="4"/>
  <c r="M1304" i="4"/>
  <c r="N1304" i="4"/>
  <c r="L1305" i="4"/>
  <c r="M1305" i="4"/>
  <c r="N1305" i="4"/>
  <c r="L1306" i="4"/>
  <c r="M1306" i="4"/>
  <c r="N1306" i="4"/>
  <c r="L1307" i="4"/>
  <c r="M1307" i="4"/>
  <c r="N1307" i="4"/>
  <c r="L1308" i="4"/>
  <c r="M1308" i="4"/>
  <c r="N1308" i="4"/>
  <c r="L1309" i="4"/>
  <c r="M1309" i="4"/>
  <c r="N1309" i="4"/>
  <c r="L1310" i="4"/>
  <c r="M1310" i="4"/>
  <c r="N1310" i="4"/>
  <c r="L1311" i="4"/>
  <c r="M1311" i="4"/>
  <c r="N1311" i="4"/>
  <c r="L1312" i="4"/>
  <c r="M1312" i="4"/>
  <c r="N1312" i="4"/>
  <c r="L1313" i="4"/>
  <c r="M1313" i="4"/>
  <c r="N1313" i="4"/>
  <c r="L1314" i="4"/>
  <c r="M1314" i="4"/>
  <c r="N1314" i="4"/>
  <c r="L1315" i="4"/>
  <c r="M1315" i="4"/>
  <c r="N1315" i="4"/>
  <c r="L1316" i="4"/>
  <c r="M1316" i="4"/>
  <c r="N1316" i="4"/>
  <c r="L1317" i="4"/>
  <c r="M1317" i="4"/>
  <c r="N1317" i="4"/>
  <c r="L1318" i="4"/>
  <c r="M1318" i="4"/>
  <c r="N1318" i="4"/>
  <c r="L1319" i="4"/>
  <c r="M1319" i="4"/>
  <c r="N1319" i="4"/>
  <c r="L1320" i="4"/>
  <c r="M1320" i="4"/>
  <c r="N1320" i="4"/>
  <c r="L1321" i="4"/>
  <c r="M1321" i="4"/>
  <c r="N1321" i="4"/>
  <c r="L1322" i="4"/>
  <c r="M1322" i="4"/>
  <c r="N1322" i="4"/>
  <c r="L1323" i="4"/>
  <c r="M1323" i="4"/>
  <c r="N1323" i="4"/>
  <c r="L1324" i="4"/>
  <c r="M1324" i="4"/>
  <c r="N1324" i="4"/>
  <c r="L1325" i="4"/>
  <c r="M1325" i="4"/>
  <c r="N1325" i="4"/>
  <c r="L1326" i="4"/>
  <c r="M1326" i="4"/>
  <c r="N1326" i="4"/>
  <c r="L1327" i="4"/>
  <c r="M1327" i="4"/>
  <c r="N1327" i="4"/>
  <c r="L1328" i="4"/>
  <c r="M1328" i="4"/>
  <c r="N1328" i="4"/>
  <c r="L1329" i="4"/>
  <c r="M1329" i="4"/>
  <c r="N1329" i="4"/>
  <c r="L1330" i="4"/>
  <c r="M1330" i="4"/>
  <c r="N1330" i="4"/>
  <c r="L1331" i="4"/>
  <c r="M1331" i="4"/>
  <c r="N1331" i="4"/>
  <c r="L1332" i="4"/>
  <c r="M1332" i="4"/>
  <c r="N1332" i="4"/>
  <c r="L1333" i="4"/>
  <c r="M1333" i="4"/>
  <c r="N1333" i="4"/>
  <c r="L1334" i="4"/>
  <c r="M1334" i="4"/>
  <c r="N1334" i="4"/>
  <c r="L1335" i="4"/>
  <c r="M1335" i="4"/>
  <c r="N1335" i="4"/>
  <c r="L1336" i="4"/>
  <c r="M1336" i="4"/>
  <c r="N1336" i="4"/>
  <c r="L1337" i="4"/>
  <c r="M1337" i="4"/>
  <c r="N1337" i="4"/>
  <c r="L1338" i="4"/>
  <c r="M1338" i="4"/>
  <c r="N1338" i="4"/>
  <c r="L1339" i="4"/>
  <c r="M1339" i="4"/>
  <c r="N1339" i="4"/>
  <c r="L1340" i="4"/>
  <c r="M1340" i="4"/>
  <c r="N1340" i="4"/>
  <c r="L1341" i="4"/>
  <c r="M1341" i="4"/>
  <c r="N1341" i="4"/>
  <c r="L1342" i="4"/>
  <c r="M1342" i="4"/>
  <c r="N1342" i="4"/>
  <c r="L1343" i="4"/>
  <c r="M1343" i="4"/>
  <c r="N1343" i="4"/>
  <c r="L1344" i="4"/>
  <c r="M1344" i="4"/>
  <c r="N1344" i="4"/>
  <c r="L1345" i="4"/>
  <c r="M1345" i="4"/>
  <c r="N1345" i="4"/>
  <c r="L1346" i="4"/>
  <c r="M1346" i="4"/>
  <c r="N1346" i="4"/>
  <c r="L1347" i="4"/>
  <c r="M1347" i="4"/>
  <c r="N1347" i="4"/>
  <c r="L1348" i="4"/>
  <c r="M1348" i="4"/>
  <c r="N1348" i="4"/>
  <c r="L1349" i="4"/>
  <c r="M1349" i="4"/>
  <c r="N1349" i="4"/>
  <c r="L1350" i="4"/>
  <c r="M1350" i="4"/>
  <c r="N1350" i="4"/>
  <c r="L1351" i="4"/>
  <c r="M1351" i="4"/>
  <c r="N1351" i="4"/>
  <c r="L1352" i="4"/>
  <c r="M1352" i="4"/>
  <c r="N1352" i="4"/>
  <c r="L1353" i="4"/>
  <c r="M1353" i="4"/>
  <c r="N1353" i="4"/>
  <c r="L1354" i="4"/>
  <c r="M1354" i="4"/>
  <c r="N1354" i="4"/>
  <c r="L1355" i="4"/>
  <c r="M1355" i="4"/>
  <c r="N1355" i="4"/>
  <c r="L1356" i="4"/>
  <c r="M1356" i="4"/>
  <c r="N1356" i="4"/>
  <c r="L1357" i="4"/>
  <c r="M1357" i="4"/>
  <c r="N1357" i="4"/>
  <c r="L1358" i="4"/>
  <c r="M1358" i="4"/>
  <c r="N1358" i="4"/>
  <c r="L1359" i="4"/>
  <c r="M1359" i="4"/>
  <c r="N1359" i="4"/>
  <c r="L1360" i="4"/>
  <c r="M1360" i="4"/>
  <c r="N1360" i="4"/>
  <c r="L1361" i="4"/>
  <c r="M1361" i="4"/>
  <c r="N1361" i="4"/>
  <c r="L1362" i="4"/>
  <c r="M1362" i="4"/>
  <c r="N1362" i="4"/>
  <c r="L1363" i="4"/>
  <c r="M1363" i="4"/>
  <c r="N1363" i="4"/>
  <c r="L1364" i="4"/>
  <c r="M1364" i="4"/>
  <c r="N1364" i="4"/>
  <c r="L1365" i="4"/>
  <c r="M1365" i="4"/>
  <c r="N1365" i="4"/>
  <c r="L1366" i="4"/>
  <c r="M1366" i="4"/>
  <c r="N1366" i="4"/>
  <c r="L1367" i="4"/>
  <c r="M1367" i="4"/>
  <c r="N1367" i="4"/>
  <c r="L1368" i="4"/>
  <c r="M1368" i="4"/>
  <c r="N1368" i="4"/>
  <c r="L1369" i="4"/>
  <c r="M1369" i="4"/>
  <c r="N1369" i="4"/>
  <c r="L1370" i="4"/>
  <c r="M1370" i="4"/>
  <c r="N1370" i="4"/>
  <c r="L1371" i="4"/>
  <c r="M1371" i="4"/>
  <c r="N1371" i="4"/>
  <c r="L1372" i="4"/>
  <c r="M1372" i="4"/>
  <c r="N1372" i="4"/>
  <c r="L1373" i="4"/>
  <c r="M1373" i="4"/>
  <c r="N1373" i="4"/>
  <c r="L1374" i="4"/>
  <c r="M1374" i="4"/>
  <c r="N1374" i="4"/>
  <c r="L1375" i="4"/>
  <c r="M1375" i="4"/>
  <c r="N1375" i="4"/>
  <c r="L1376" i="4"/>
  <c r="M1376" i="4"/>
  <c r="N1376" i="4"/>
  <c r="L1377" i="4"/>
  <c r="M1377" i="4"/>
  <c r="N1377" i="4"/>
  <c r="L1378" i="4"/>
  <c r="M1378" i="4"/>
  <c r="N1378" i="4"/>
  <c r="L1379" i="4"/>
  <c r="M1379" i="4"/>
  <c r="N1379" i="4"/>
  <c r="L1380" i="4"/>
  <c r="M1380" i="4"/>
  <c r="N1380" i="4"/>
  <c r="L1381" i="4"/>
  <c r="M1381" i="4"/>
  <c r="N1381" i="4"/>
  <c r="L1382" i="4"/>
  <c r="M1382" i="4"/>
  <c r="N1382" i="4"/>
  <c r="L1383" i="4"/>
  <c r="M1383" i="4"/>
  <c r="N1383" i="4"/>
  <c r="L1384" i="4"/>
  <c r="M1384" i="4"/>
  <c r="N1384" i="4"/>
  <c r="L1385" i="4"/>
  <c r="M1385" i="4"/>
  <c r="N1385" i="4"/>
  <c r="L1386" i="4"/>
  <c r="M1386" i="4"/>
  <c r="N1386" i="4"/>
  <c r="L1387" i="4"/>
  <c r="M1387" i="4"/>
  <c r="N1387" i="4"/>
  <c r="L1388" i="4"/>
  <c r="M1388" i="4"/>
  <c r="N1388" i="4"/>
  <c r="L1389" i="4"/>
  <c r="M1389" i="4"/>
  <c r="N1389" i="4"/>
  <c r="L1390" i="4"/>
  <c r="M1390" i="4"/>
  <c r="N1390" i="4"/>
  <c r="L1391" i="4"/>
  <c r="M1391" i="4"/>
  <c r="N1391" i="4"/>
  <c r="L1392" i="4"/>
  <c r="M1392" i="4"/>
  <c r="N1392" i="4"/>
  <c r="L1393" i="4"/>
  <c r="M1393" i="4"/>
  <c r="N1393" i="4"/>
  <c r="L1394" i="4"/>
  <c r="M1394" i="4"/>
  <c r="N1394" i="4"/>
  <c r="L1395" i="4"/>
  <c r="M1395" i="4"/>
  <c r="N1395" i="4"/>
  <c r="L1396" i="4"/>
  <c r="M1396" i="4"/>
  <c r="N1396" i="4"/>
  <c r="L1397" i="4"/>
  <c r="M1397" i="4"/>
  <c r="N1397" i="4"/>
  <c r="L1398" i="4"/>
  <c r="M1398" i="4"/>
  <c r="N1398" i="4"/>
  <c r="L1399" i="4"/>
  <c r="M1399" i="4"/>
  <c r="N1399" i="4"/>
  <c r="L1400" i="4"/>
  <c r="M1400" i="4"/>
  <c r="N1400" i="4"/>
  <c r="L1401" i="4"/>
  <c r="M1401" i="4"/>
  <c r="N1401" i="4"/>
  <c r="L1402" i="4"/>
  <c r="M1402" i="4"/>
  <c r="N1402" i="4"/>
  <c r="L1403" i="4"/>
  <c r="M1403" i="4"/>
  <c r="N1403" i="4"/>
  <c r="L1404" i="4"/>
  <c r="M1404" i="4"/>
  <c r="N1404" i="4"/>
  <c r="L1405" i="4"/>
  <c r="M1405" i="4"/>
  <c r="N1405" i="4"/>
  <c r="L1406" i="4"/>
  <c r="M1406" i="4"/>
  <c r="N1406" i="4"/>
  <c r="L1407" i="4"/>
  <c r="M1407" i="4"/>
  <c r="N1407" i="4"/>
  <c r="L1408" i="4"/>
  <c r="M1408" i="4"/>
  <c r="N1408" i="4"/>
  <c r="L1409" i="4"/>
  <c r="M1409" i="4"/>
  <c r="N1409" i="4"/>
  <c r="L1410" i="4"/>
  <c r="M1410" i="4"/>
  <c r="N1410" i="4"/>
  <c r="L1411" i="4"/>
  <c r="M1411" i="4"/>
  <c r="N1411" i="4"/>
  <c r="L1412" i="4"/>
  <c r="M1412" i="4"/>
  <c r="N1412" i="4"/>
  <c r="L1413" i="4"/>
  <c r="M1413" i="4"/>
  <c r="N1413" i="4"/>
  <c r="L1414" i="4"/>
  <c r="M1414" i="4"/>
  <c r="N1414" i="4"/>
  <c r="L1415" i="4"/>
  <c r="M1415" i="4"/>
  <c r="N1415" i="4"/>
  <c r="L1416" i="4"/>
  <c r="M1416" i="4"/>
  <c r="N1416" i="4"/>
  <c r="L1417" i="4"/>
  <c r="M1417" i="4"/>
  <c r="N1417" i="4"/>
  <c r="L1418" i="4"/>
  <c r="M1418" i="4"/>
  <c r="N1418" i="4"/>
  <c r="L1419" i="4"/>
  <c r="M1419" i="4"/>
  <c r="N1419" i="4"/>
  <c r="L1420" i="4"/>
  <c r="M1420" i="4"/>
  <c r="N1420" i="4"/>
  <c r="L1421" i="4"/>
  <c r="M1421" i="4"/>
  <c r="N1421" i="4"/>
  <c r="L1422" i="4"/>
  <c r="M1422" i="4"/>
  <c r="N1422" i="4"/>
  <c r="L1423" i="4"/>
  <c r="M1423" i="4"/>
  <c r="N1423" i="4"/>
  <c r="L1424" i="4"/>
  <c r="M1424" i="4"/>
  <c r="N1424" i="4"/>
  <c r="L1425" i="4"/>
  <c r="M1425" i="4"/>
  <c r="N1425" i="4"/>
  <c r="L1426" i="4"/>
  <c r="M1426" i="4"/>
  <c r="N1426" i="4"/>
  <c r="L1427" i="4"/>
  <c r="M1427" i="4"/>
  <c r="N1427" i="4"/>
  <c r="L1428" i="4"/>
  <c r="M1428" i="4"/>
  <c r="N1428" i="4"/>
  <c r="L1429" i="4"/>
  <c r="M1429" i="4"/>
  <c r="N1429" i="4"/>
  <c r="L1430" i="4"/>
  <c r="M1430" i="4"/>
  <c r="N1430" i="4"/>
  <c r="L1431" i="4"/>
  <c r="M1431" i="4"/>
  <c r="N1431" i="4"/>
  <c r="L1432" i="4"/>
  <c r="M1432" i="4"/>
  <c r="N1432" i="4"/>
  <c r="L1433" i="4"/>
  <c r="M1433" i="4"/>
  <c r="N1433" i="4"/>
  <c r="L1434" i="4"/>
  <c r="M1434" i="4"/>
  <c r="N1434" i="4"/>
  <c r="L1435" i="4"/>
  <c r="M1435" i="4"/>
  <c r="N1435" i="4"/>
  <c r="L1436" i="4"/>
  <c r="M1436" i="4"/>
  <c r="N1436" i="4"/>
  <c r="L1437" i="4"/>
  <c r="M1437" i="4"/>
  <c r="N1437" i="4"/>
  <c r="L1438" i="4"/>
  <c r="M1438" i="4"/>
  <c r="N1438" i="4"/>
  <c r="L1439" i="4"/>
  <c r="M1439" i="4"/>
  <c r="N1439" i="4"/>
  <c r="L1440" i="4"/>
  <c r="M1440" i="4"/>
  <c r="N1440" i="4"/>
  <c r="L1441" i="4"/>
  <c r="M1441" i="4"/>
  <c r="N1441" i="4"/>
  <c r="L1442" i="4"/>
  <c r="M1442" i="4"/>
  <c r="N1442" i="4"/>
  <c r="L1443" i="4"/>
  <c r="M1443" i="4"/>
  <c r="N1443" i="4"/>
  <c r="L1444" i="4"/>
  <c r="M1444" i="4"/>
  <c r="N1444" i="4"/>
  <c r="L1445" i="4"/>
  <c r="M1445" i="4"/>
  <c r="N1445" i="4"/>
  <c r="L1446" i="4"/>
  <c r="M1446" i="4"/>
  <c r="N1446" i="4"/>
  <c r="L1447" i="4"/>
  <c r="M1447" i="4"/>
  <c r="N1447" i="4"/>
  <c r="L1448" i="4"/>
  <c r="M1448" i="4"/>
  <c r="N1448" i="4"/>
  <c r="L1449" i="4"/>
  <c r="M1449" i="4"/>
  <c r="N1449" i="4"/>
  <c r="L1450" i="4"/>
  <c r="M1450" i="4"/>
  <c r="N1450" i="4"/>
  <c r="L1451" i="4"/>
  <c r="M1451" i="4"/>
  <c r="N1451" i="4"/>
  <c r="L1452" i="4"/>
  <c r="M1452" i="4"/>
  <c r="N1452" i="4"/>
  <c r="L1453" i="4"/>
  <c r="M1453" i="4"/>
  <c r="N1453" i="4"/>
  <c r="L1454" i="4"/>
  <c r="M1454" i="4"/>
  <c r="N1454" i="4"/>
  <c r="L1455" i="4"/>
  <c r="M1455" i="4"/>
  <c r="N1455" i="4"/>
  <c r="L1456" i="4"/>
  <c r="M1456" i="4"/>
  <c r="N1456" i="4"/>
  <c r="L1457" i="4"/>
  <c r="M1457" i="4"/>
  <c r="N1457" i="4"/>
  <c r="L1458" i="4"/>
  <c r="M1458" i="4"/>
  <c r="N1458" i="4"/>
  <c r="L1459" i="4"/>
  <c r="M1459" i="4"/>
  <c r="N1459" i="4"/>
  <c r="L1460" i="4"/>
  <c r="M1460" i="4"/>
  <c r="N1460" i="4"/>
  <c r="L1461" i="4"/>
  <c r="M1461" i="4"/>
  <c r="N1461" i="4"/>
  <c r="L1462" i="4"/>
  <c r="M1462" i="4"/>
  <c r="N1462" i="4"/>
  <c r="L1463" i="4"/>
  <c r="M1463" i="4"/>
  <c r="N1463" i="4"/>
  <c r="L1464" i="4"/>
  <c r="M1464" i="4"/>
  <c r="N1464" i="4"/>
  <c r="L1465" i="4"/>
  <c r="M1465" i="4"/>
  <c r="N1465" i="4"/>
  <c r="L1466" i="4"/>
  <c r="M1466" i="4"/>
  <c r="N1466" i="4"/>
  <c r="L1467" i="4"/>
  <c r="M1467" i="4"/>
  <c r="N1467" i="4"/>
  <c r="L1468" i="4"/>
  <c r="M1468" i="4"/>
  <c r="N1468" i="4"/>
  <c r="L1469" i="4"/>
  <c r="M1469" i="4"/>
  <c r="N1469" i="4"/>
  <c r="L1470" i="4"/>
  <c r="M1470" i="4"/>
  <c r="N1470" i="4"/>
  <c r="L1471" i="4"/>
  <c r="M1471" i="4"/>
  <c r="N1471" i="4"/>
  <c r="L1472" i="4"/>
  <c r="M1472" i="4"/>
  <c r="N1472" i="4"/>
  <c r="L1473" i="4"/>
  <c r="M1473" i="4"/>
  <c r="N1473" i="4"/>
  <c r="L1474" i="4"/>
  <c r="M1474" i="4"/>
  <c r="N1474" i="4"/>
  <c r="L1475" i="4"/>
  <c r="M1475" i="4"/>
  <c r="N1475" i="4"/>
  <c r="L1476" i="4"/>
  <c r="M1476" i="4"/>
  <c r="N1476" i="4"/>
  <c r="L1477" i="4"/>
  <c r="M1477" i="4"/>
  <c r="N1477" i="4"/>
  <c r="L1478" i="4"/>
  <c r="M1478" i="4"/>
  <c r="N1478" i="4"/>
  <c r="L1479" i="4"/>
  <c r="M1479" i="4"/>
  <c r="N1479" i="4"/>
  <c r="L1480" i="4"/>
  <c r="M1480" i="4"/>
  <c r="N1480" i="4"/>
  <c r="L1481" i="4"/>
  <c r="M1481" i="4"/>
  <c r="N1481" i="4"/>
  <c r="L1482" i="4"/>
  <c r="M1482" i="4"/>
  <c r="N1482" i="4"/>
  <c r="L1483" i="4"/>
  <c r="M1483" i="4"/>
  <c r="N1483" i="4"/>
  <c r="L1484" i="4"/>
  <c r="M1484" i="4"/>
  <c r="N1484" i="4"/>
  <c r="L1485" i="4"/>
  <c r="M1485" i="4"/>
  <c r="N1485" i="4"/>
  <c r="L1486" i="4"/>
  <c r="M1486" i="4"/>
  <c r="N1486" i="4"/>
  <c r="L1487" i="4"/>
  <c r="M1487" i="4"/>
  <c r="N1487" i="4"/>
  <c r="L1488" i="4"/>
  <c r="M1488" i="4"/>
  <c r="N1488" i="4"/>
  <c r="L1489" i="4"/>
  <c r="M1489" i="4"/>
  <c r="N1489" i="4"/>
  <c r="L1490" i="4"/>
  <c r="M1490" i="4"/>
  <c r="N1490" i="4"/>
  <c r="L1491" i="4"/>
  <c r="M1491" i="4"/>
  <c r="N1491" i="4"/>
  <c r="L1492" i="4"/>
  <c r="M1492" i="4"/>
  <c r="N1492" i="4"/>
  <c r="L1493" i="4"/>
  <c r="M1493" i="4"/>
  <c r="N1493" i="4"/>
  <c r="L1494" i="4"/>
  <c r="M1494" i="4"/>
  <c r="N1494" i="4"/>
  <c r="L1495" i="4"/>
  <c r="M1495" i="4"/>
  <c r="N1495" i="4"/>
  <c r="L1496" i="4"/>
  <c r="M1496" i="4"/>
  <c r="N1496" i="4"/>
  <c r="L1497" i="4"/>
  <c r="M1497" i="4"/>
  <c r="N1497" i="4"/>
  <c r="L1498" i="4"/>
  <c r="M1498" i="4"/>
  <c r="N1498" i="4"/>
  <c r="L1499" i="4"/>
  <c r="M1499" i="4"/>
  <c r="N1499" i="4"/>
  <c r="L1500" i="4"/>
  <c r="M1500" i="4"/>
  <c r="N1500" i="4"/>
  <c r="L1501" i="4"/>
  <c r="M1501" i="4"/>
  <c r="N1501" i="4"/>
  <c r="L1502" i="4"/>
  <c r="M1502" i="4"/>
  <c r="N1502" i="4"/>
  <c r="L1503" i="4"/>
  <c r="M1503" i="4"/>
  <c r="N1503" i="4"/>
  <c r="L1504" i="4"/>
  <c r="M1504" i="4"/>
  <c r="N1504" i="4"/>
  <c r="L1505" i="4"/>
  <c r="M1505" i="4"/>
  <c r="N1505" i="4"/>
  <c r="L1506" i="4"/>
  <c r="M1506" i="4"/>
  <c r="N1506" i="4"/>
  <c r="L1507" i="4"/>
  <c r="M1507" i="4"/>
  <c r="N1507" i="4"/>
  <c r="L1508" i="4"/>
  <c r="M1508" i="4"/>
  <c r="N1508" i="4"/>
  <c r="L1509" i="4"/>
  <c r="M1509" i="4"/>
  <c r="N1509" i="4"/>
  <c r="L1510" i="4"/>
  <c r="M1510" i="4"/>
  <c r="N1510" i="4"/>
  <c r="L1511" i="4"/>
  <c r="M1511" i="4"/>
  <c r="N1511" i="4"/>
  <c r="L1512" i="4"/>
  <c r="M1512" i="4"/>
  <c r="N1512" i="4"/>
  <c r="L1513" i="4"/>
  <c r="M1513" i="4"/>
  <c r="N1513" i="4"/>
  <c r="L1514" i="4"/>
  <c r="M1514" i="4"/>
  <c r="N1514" i="4"/>
  <c r="L1515" i="4"/>
  <c r="M1515" i="4"/>
  <c r="N1515" i="4"/>
  <c r="L1516" i="4"/>
  <c r="M1516" i="4"/>
  <c r="N1516" i="4"/>
  <c r="L1517" i="4"/>
  <c r="M1517" i="4"/>
  <c r="N1517" i="4"/>
  <c r="L1518" i="4"/>
  <c r="M1518" i="4"/>
  <c r="N1518" i="4"/>
  <c r="L1519" i="4"/>
  <c r="M1519" i="4"/>
  <c r="N1519" i="4"/>
  <c r="L1520" i="4"/>
  <c r="M1520" i="4"/>
  <c r="N1520" i="4"/>
  <c r="L1521" i="4"/>
  <c r="M1521" i="4"/>
  <c r="N1521" i="4"/>
  <c r="L1522" i="4"/>
  <c r="M1522" i="4"/>
  <c r="N1522" i="4"/>
  <c r="L1523" i="4"/>
  <c r="M1523" i="4"/>
  <c r="N1523" i="4"/>
  <c r="L1524" i="4"/>
  <c r="M1524" i="4"/>
  <c r="N1524" i="4"/>
  <c r="L1525" i="4"/>
  <c r="M1525" i="4"/>
  <c r="N1525" i="4"/>
  <c r="L1526" i="4"/>
  <c r="M1526" i="4"/>
  <c r="N1526" i="4"/>
  <c r="L1527" i="4"/>
  <c r="M1527" i="4"/>
  <c r="N1527" i="4"/>
  <c r="L1528" i="4"/>
  <c r="M1528" i="4"/>
  <c r="N1528" i="4"/>
  <c r="L1529" i="4"/>
  <c r="M1529" i="4"/>
  <c r="N1529" i="4"/>
  <c r="L1530" i="4"/>
  <c r="M1530" i="4"/>
  <c r="N1530" i="4"/>
  <c r="L1531" i="4"/>
  <c r="M1531" i="4"/>
  <c r="N1531" i="4"/>
  <c r="L1532" i="4"/>
  <c r="M1532" i="4"/>
  <c r="N1532" i="4"/>
  <c r="L1533" i="4"/>
  <c r="M1533" i="4"/>
  <c r="N1533" i="4"/>
  <c r="L1534" i="4"/>
  <c r="M1534" i="4"/>
  <c r="N1534" i="4"/>
  <c r="L1535" i="4"/>
  <c r="M1535" i="4"/>
  <c r="N1535" i="4"/>
  <c r="L1536" i="4"/>
  <c r="M1536" i="4"/>
  <c r="N1536" i="4"/>
  <c r="L1537" i="4"/>
  <c r="M1537" i="4"/>
  <c r="N1537" i="4"/>
  <c r="L1538" i="4"/>
  <c r="M1538" i="4"/>
  <c r="N1538" i="4"/>
  <c r="L1539" i="4"/>
  <c r="M1539" i="4"/>
  <c r="N1539" i="4"/>
  <c r="L1540" i="4"/>
  <c r="M1540" i="4"/>
  <c r="N1540" i="4"/>
  <c r="L1541" i="4"/>
  <c r="M1541" i="4"/>
  <c r="N1541" i="4"/>
  <c r="L1542" i="4"/>
  <c r="M1542" i="4"/>
  <c r="N1542" i="4"/>
  <c r="L1543" i="4"/>
  <c r="M1543" i="4"/>
  <c r="N1543" i="4"/>
  <c r="L1544" i="4"/>
  <c r="M1544" i="4"/>
  <c r="N1544" i="4"/>
  <c r="L1545" i="4"/>
  <c r="M1545" i="4"/>
  <c r="N1545" i="4"/>
  <c r="L1546" i="4"/>
  <c r="M1546" i="4"/>
  <c r="N1546" i="4"/>
  <c r="L1547" i="4"/>
  <c r="M1547" i="4"/>
  <c r="N1547" i="4"/>
  <c r="L1548" i="4"/>
  <c r="M1548" i="4"/>
  <c r="N1548" i="4"/>
  <c r="L1549" i="4"/>
  <c r="M1549" i="4"/>
  <c r="N1549" i="4"/>
  <c r="L1550" i="4"/>
  <c r="M1550" i="4"/>
  <c r="N1550" i="4"/>
  <c r="L1551" i="4"/>
  <c r="M1551" i="4"/>
  <c r="N1551" i="4"/>
  <c r="L1552" i="4"/>
  <c r="M1552" i="4"/>
  <c r="N1552" i="4"/>
  <c r="L1553" i="4"/>
  <c r="M1553" i="4"/>
  <c r="N1553" i="4"/>
  <c r="L1554" i="4"/>
  <c r="M1554" i="4"/>
  <c r="N1554" i="4"/>
  <c r="L1555" i="4"/>
  <c r="M1555" i="4"/>
  <c r="N1555" i="4"/>
  <c r="L1556" i="4"/>
  <c r="M1556" i="4"/>
  <c r="N1556" i="4"/>
  <c r="L1557" i="4"/>
  <c r="M1557" i="4"/>
  <c r="N1557" i="4"/>
  <c r="L1558" i="4"/>
  <c r="M1558" i="4"/>
  <c r="N1558" i="4"/>
  <c r="L1559" i="4"/>
  <c r="M1559" i="4"/>
  <c r="N1559" i="4"/>
  <c r="L1560" i="4"/>
  <c r="M1560" i="4"/>
  <c r="N1560" i="4"/>
  <c r="L1561" i="4"/>
  <c r="M1561" i="4"/>
  <c r="N1561" i="4"/>
  <c r="L1562" i="4"/>
  <c r="M1562" i="4"/>
  <c r="N1562" i="4"/>
  <c r="L1563" i="4"/>
  <c r="M1563" i="4"/>
  <c r="N1563" i="4"/>
  <c r="L1564" i="4"/>
  <c r="M1564" i="4"/>
  <c r="N1564" i="4"/>
  <c r="L1565" i="4"/>
  <c r="M1565" i="4"/>
  <c r="N1565" i="4"/>
  <c r="L1566" i="4"/>
  <c r="M1566" i="4"/>
  <c r="N1566" i="4"/>
  <c r="L1567" i="4"/>
  <c r="M1567" i="4"/>
  <c r="N1567" i="4"/>
  <c r="L1568" i="4"/>
  <c r="M1568" i="4"/>
  <c r="N1568" i="4"/>
  <c r="L1569" i="4"/>
  <c r="M1569" i="4"/>
  <c r="N1569" i="4"/>
  <c r="L1570" i="4"/>
  <c r="M1570" i="4"/>
  <c r="N1570" i="4"/>
  <c r="L1571" i="4"/>
  <c r="M1571" i="4"/>
  <c r="N1571" i="4"/>
  <c r="L1572" i="4"/>
  <c r="M1572" i="4"/>
  <c r="N1572" i="4"/>
  <c r="L1573" i="4"/>
  <c r="M1573" i="4"/>
  <c r="N1573" i="4"/>
  <c r="L1574" i="4"/>
  <c r="M1574" i="4"/>
  <c r="N1574" i="4"/>
  <c r="L1575" i="4"/>
  <c r="M1575" i="4"/>
  <c r="N1575" i="4"/>
  <c r="L1576" i="4"/>
  <c r="M1576" i="4"/>
  <c r="N1576" i="4"/>
  <c r="L1577" i="4"/>
  <c r="M1577" i="4"/>
  <c r="N1577" i="4"/>
  <c r="L1578" i="4"/>
  <c r="M1578" i="4"/>
  <c r="N1578" i="4"/>
  <c r="L1579" i="4"/>
  <c r="M1579" i="4"/>
  <c r="N1579" i="4"/>
  <c r="L1580" i="4"/>
  <c r="M1580" i="4"/>
  <c r="N1580" i="4"/>
  <c r="L1581" i="4"/>
  <c r="M1581" i="4"/>
  <c r="N1581" i="4"/>
  <c r="L1582" i="4"/>
  <c r="M1582" i="4"/>
  <c r="N1582" i="4"/>
  <c r="L1583" i="4"/>
  <c r="M1583" i="4"/>
  <c r="N1583" i="4"/>
  <c r="L1584" i="4"/>
  <c r="M1584" i="4"/>
  <c r="N1584" i="4"/>
  <c r="L1585" i="4"/>
  <c r="M1585" i="4"/>
  <c r="N1585" i="4"/>
  <c r="L1586" i="4"/>
  <c r="M1586" i="4"/>
  <c r="N1586" i="4"/>
  <c r="L1587" i="4"/>
  <c r="M1587" i="4"/>
  <c r="N1587" i="4"/>
  <c r="L1588" i="4"/>
  <c r="M1588" i="4"/>
  <c r="N1588" i="4"/>
  <c r="L1589" i="4"/>
  <c r="M1589" i="4"/>
  <c r="N1589" i="4"/>
  <c r="L1590" i="4"/>
  <c r="M1590" i="4"/>
  <c r="N1590" i="4"/>
  <c r="L1591" i="4"/>
  <c r="M1591" i="4"/>
  <c r="N1591" i="4"/>
  <c r="L1592" i="4"/>
  <c r="M1592" i="4"/>
  <c r="N1592" i="4"/>
  <c r="L1593" i="4"/>
  <c r="M1593" i="4"/>
  <c r="N1593" i="4"/>
  <c r="L1594" i="4"/>
  <c r="M1594" i="4"/>
  <c r="N1594" i="4"/>
  <c r="L1595" i="4"/>
  <c r="M1595" i="4"/>
  <c r="N1595" i="4"/>
  <c r="L1596" i="4"/>
  <c r="M1596" i="4"/>
  <c r="N1596" i="4"/>
  <c r="L1597" i="4"/>
  <c r="M1597" i="4"/>
  <c r="N1597" i="4"/>
  <c r="L1598" i="4"/>
  <c r="M1598" i="4"/>
  <c r="N1598" i="4"/>
  <c r="L1599" i="4"/>
  <c r="M1599" i="4"/>
  <c r="N1599" i="4"/>
  <c r="L1600" i="4"/>
  <c r="M1600" i="4"/>
  <c r="N1600" i="4"/>
  <c r="L1601" i="4"/>
  <c r="M1601" i="4"/>
  <c r="N1601" i="4"/>
  <c r="L1602" i="4"/>
  <c r="M1602" i="4"/>
  <c r="N1602" i="4"/>
  <c r="L1603" i="4"/>
  <c r="M1603" i="4"/>
  <c r="N1603" i="4"/>
  <c r="L1604" i="4"/>
  <c r="M1604" i="4"/>
  <c r="N1604" i="4"/>
  <c r="L1605" i="4"/>
  <c r="M1605" i="4"/>
  <c r="N1605" i="4"/>
  <c r="L1606" i="4"/>
  <c r="M1606" i="4"/>
  <c r="N1606" i="4"/>
  <c r="L1607" i="4"/>
  <c r="M1607" i="4"/>
  <c r="N1607" i="4"/>
  <c r="L1608" i="4"/>
  <c r="M1608" i="4"/>
  <c r="N1608" i="4"/>
  <c r="L1609" i="4"/>
  <c r="M1609" i="4"/>
  <c r="N1609" i="4"/>
  <c r="L1610" i="4"/>
  <c r="M1610" i="4"/>
  <c r="N1610" i="4"/>
  <c r="L1611" i="4"/>
  <c r="M1611" i="4"/>
  <c r="N1611" i="4"/>
  <c r="L1612" i="4"/>
  <c r="M1612" i="4"/>
  <c r="N1612" i="4"/>
  <c r="L1613" i="4"/>
  <c r="M1613" i="4"/>
  <c r="N1613" i="4"/>
  <c r="L1614" i="4"/>
  <c r="M1614" i="4"/>
  <c r="N1614" i="4"/>
  <c r="L1615" i="4"/>
  <c r="M1615" i="4"/>
  <c r="N1615" i="4"/>
  <c r="L1616" i="4"/>
  <c r="M1616" i="4"/>
  <c r="N1616" i="4"/>
  <c r="L1617" i="4"/>
  <c r="M1617" i="4"/>
  <c r="N1617" i="4"/>
  <c r="L1618" i="4"/>
  <c r="M1618" i="4"/>
  <c r="N1618" i="4"/>
  <c r="L1619" i="4"/>
  <c r="M1619" i="4"/>
  <c r="N1619" i="4"/>
  <c r="L1620" i="4"/>
  <c r="M1620" i="4"/>
  <c r="N1620" i="4"/>
  <c r="L1621" i="4"/>
  <c r="M1621" i="4"/>
  <c r="N1621" i="4"/>
  <c r="L1622" i="4"/>
  <c r="M1622" i="4"/>
  <c r="N1622" i="4"/>
  <c r="L1623" i="4"/>
  <c r="M1623" i="4"/>
  <c r="N1623" i="4"/>
  <c r="L1624" i="4"/>
  <c r="M1624" i="4"/>
  <c r="N1624" i="4"/>
  <c r="L1625" i="4"/>
  <c r="M1625" i="4"/>
  <c r="N1625" i="4"/>
  <c r="L1626" i="4"/>
  <c r="M1626" i="4"/>
  <c r="N1626" i="4"/>
  <c r="L1627" i="4"/>
  <c r="M1627" i="4"/>
  <c r="N1627" i="4"/>
  <c r="L1628" i="4"/>
  <c r="M1628" i="4"/>
  <c r="N1628" i="4"/>
  <c r="L1629" i="4"/>
  <c r="M1629" i="4"/>
  <c r="N1629" i="4"/>
  <c r="L1630" i="4"/>
  <c r="M1630" i="4"/>
  <c r="N1630" i="4"/>
  <c r="L1631" i="4"/>
  <c r="M1631" i="4"/>
  <c r="N1631" i="4"/>
  <c r="L1632" i="4"/>
  <c r="M1632" i="4"/>
  <c r="N1632" i="4"/>
  <c r="L1633" i="4"/>
  <c r="M1633" i="4"/>
  <c r="N1633" i="4"/>
  <c r="L1634" i="4"/>
  <c r="M1634" i="4"/>
  <c r="N1634" i="4"/>
  <c r="L1635" i="4"/>
  <c r="M1635" i="4"/>
  <c r="N1635" i="4"/>
  <c r="L1636" i="4"/>
  <c r="M1636" i="4"/>
  <c r="N1636" i="4"/>
  <c r="L1637" i="4"/>
  <c r="M1637" i="4"/>
  <c r="N1637" i="4"/>
  <c r="L1638" i="4"/>
  <c r="M1638" i="4"/>
  <c r="N1638" i="4"/>
  <c r="L1639" i="4"/>
  <c r="M1639" i="4"/>
  <c r="N1639" i="4"/>
  <c r="L1640" i="4"/>
  <c r="M1640" i="4"/>
  <c r="N1640" i="4"/>
  <c r="L1641" i="4"/>
  <c r="M1641" i="4"/>
  <c r="N1641" i="4"/>
  <c r="L1642" i="4"/>
  <c r="M1642" i="4"/>
  <c r="N1642" i="4"/>
  <c r="L1643" i="4"/>
  <c r="M1643" i="4"/>
  <c r="N1643" i="4"/>
  <c r="L1644" i="4"/>
  <c r="M1644" i="4"/>
  <c r="N1644" i="4"/>
  <c r="L1645" i="4"/>
  <c r="M1645" i="4"/>
  <c r="N1645" i="4"/>
  <c r="L1646" i="4"/>
  <c r="M1646" i="4"/>
  <c r="N1646" i="4"/>
  <c r="L1647" i="4"/>
  <c r="M1647" i="4"/>
  <c r="N1647" i="4"/>
  <c r="L1648" i="4"/>
  <c r="M1648" i="4"/>
  <c r="N1648" i="4"/>
  <c r="L1649" i="4"/>
  <c r="M1649" i="4"/>
  <c r="N1649" i="4"/>
  <c r="L1650" i="4"/>
  <c r="M1650" i="4"/>
  <c r="N1650" i="4"/>
  <c r="L1651" i="4"/>
  <c r="M1651" i="4"/>
  <c r="N1651" i="4"/>
  <c r="L1652" i="4"/>
  <c r="M1652" i="4"/>
  <c r="N1652" i="4"/>
  <c r="L1653" i="4"/>
  <c r="M1653" i="4"/>
  <c r="N1653" i="4"/>
  <c r="L1654" i="4"/>
  <c r="M1654" i="4"/>
  <c r="N1654" i="4"/>
  <c r="L1655" i="4"/>
  <c r="M1655" i="4"/>
  <c r="N1655" i="4"/>
  <c r="L1656" i="4"/>
  <c r="M1656" i="4"/>
  <c r="N1656" i="4"/>
  <c r="L1657" i="4"/>
  <c r="M1657" i="4"/>
  <c r="N1657" i="4"/>
  <c r="L1658" i="4"/>
  <c r="M1658" i="4"/>
  <c r="N1658" i="4"/>
  <c r="L1659" i="4"/>
  <c r="M1659" i="4"/>
  <c r="N1659" i="4"/>
  <c r="L1660" i="4"/>
  <c r="M1660" i="4"/>
  <c r="N1660" i="4"/>
  <c r="L1661" i="4"/>
  <c r="M1661" i="4"/>
  <c r="N1661" i="4"/>
  <c r="L1662" i="4"/>
  <c r="M1662" i="4"/>
  <c r="N1662" i="4"/>
  <c r="L1663" i="4"/>
  <c r="M1663" i="4"/>
  <c r="N1663" i="4"/>
  <c r="L1664" i="4"/>
  <c r="M1664" i="4"/>
  <c r="N1664" i="4"/>
  <c r="L1665" i="4"/>
  <c r="M1665" i="4"/>
  <c r="N1665" i="4"/>
  <c r="L1666" i="4"/>
  <c r="M1666" i="4"/>
  <c r="N1666" i="4"/>
  <c r="L1667" i="4"/>
  <c r="M1667" i="4"/>
  <c r="N1667" i="4"/>
  <c r="L1668" i="4"/>
  <c r="M1668" i="4"/>
  <c r="N1668" i="4"/>
  <c r="L1669" i="4"/>
  <c r="M1669" i="4"/>
  <c r="N1669" i="4"/>
  <c r="L1670" i="4"/>
  <c r="M1670" i="4"/>
  <c r="N1670" i="4"/>
  <c r="L1671" i="4"/>
  <c r="M1671" i="4"/>
  <c r="N1671" i="4"/>
  <c r="L1672" i="4"/>
  <c r="M1672" i="4"/>
  <c r="N1672" i="4"/>
  <c r="L1673" i="4"/>
  <c r="M1673" i="4"/>
  <c r="N1673" i="4"/>
  <c r="L1674" i="4"/>
  <c r="M1674" i="4"/>
  <c r="N1674" i="4"/>
  <c r="L1675" i="4"/>
  <c r="M1675" i="4"/>
  <c r="N1675" i="4"/>
  <c r="L1676" i="4"/>
  <c r="M1676" i="4"/>
  <c r="N1676" i="4"/>
  <c r="L1677" i="4"/>
  <c r="M1677" i="4"/>
  <c r="N1677" i="4"/>
  <c r="L1678" i="4"/>
  <c r="M1678" i="4"/>
  <c r="N1678" i="4"/>
  <c r="L1679" i="4"/>
  <c r="M1679" i="4"/>
  <c r="N1679" i="4"/>
  <c r="L1680" i="4"/>
  <c r="M1680" i="4"/>
  <c r="N1680" i="4"/>
  <c r="L1681" i="4"/>
  <c r="M1681" i="4"/>
  <c r="N1681" i="4"/>
  <c r="L1682" i="4"/>
  <c r="M1682" i="4"/>
  <c r="N1682" i="4"/>
  <c r="L1683" i="4"/>
  <c r="M1683" i="4"/>
  <c r="N1683" i="4"/>
  <c r="L1684" i="4"/>
  <c r="M1684" i="4"/>
  <c r="N1684" i="4"/>
  <c r="L1685" i="4"/>
  <c r="M1685" i="4"/>
  <c r="N1685" i="4"/>
  <c r="L1686" i="4"/>
  <c r="M1686" i="4"/>
  <c r="N1686" i="4"/>
  <c r="L1687" i="4"/>
  <c r="M1687" i="4"/>
  <c r="N1687" i="4"/>
  <c r="L1688" i="4"/>
  <c r="M1688" i="4"/>
  <c r="N1688" i="4"/>
  <c r="L1689" i="4"/>
  <c r="M1689" i="4"/>
  <c r="N1689" i="4"/>
  <c r="L1690" i="4"/>
  <c r="M1690" i="4"/>
  <c r="N1690" i="4"/>
  <c r="L1691" i="4"/>
  <c r="M1691" i="4"/>
  <c r="N1691" i="4"/>
  <c r="L1692" i="4"/>
  <c r="M1692" i="4"/>
  <c r="N1692" i="4"/>
  <c r="L1693" i="4"/>
  <c r="M1693" i="4"/>
  <c r="N1693" i="4"/>
  <c r="L1694" i="4"/>
  <c r="M1694" i="4"/>
  <c r="N1694" i="4"/>
  <c r="L1695" i="4"/>
  <c r="M1695" i="4"/>
  <c r="N1695" i="4"/>
  <c r="L1696" i="4"/>
  <c r="M1696" i="4"/>
  <c r="N1696" i="4"/>
  <c r="L1697" i="4"/>
  <c r="M1697" i="4"/>
  <c r="N1697" i="4"/>
  <c r="L1698" i="4"/>
  <c r="M1698" i="4"/>
  <c r="N1698" i="4"/>
  <c r="L1699" i="4"/>
  <c r="M1699" i="4"/>
  <c r="N1699" i="4"/>
  <c r="L1700" i="4"/>
  <c r="M1700" i="4"/>
  <c r="N1700" i="4"/>
  <c r="L1701" i="4"/>
  <c r="M1701" i="4"/>
  <c r="N1701" i="4"/>
  <c r="L1702" i="4"/>
  <c r="M1702" i="4"/>
  <c r="N1702" i="4"/>
  <c r="L1703" i="4"/>
  <c r="M1703" i="4"/>
  <c r="N1703" i="4"/>
  <c r="L1704" i="4"/>
  <c r="M1704" i="4"/>
  <c r="N1704" i="4"/>
  <c r="L1705" i="4"/>
  <c r="M1705" i="4"/>
  <c r="N1705" i="4"/>
  <c r="L1706" i="4"/>
  <c r="M1706" i="4"/>
  <c r="N1706" i="4"/>
  <c r="L1707" i="4"/>
  <c r="M1707" i="4"/>
  <c r="N1707" i="4"/>
  <c r="L1708" i="4"/>
  <c r="M1708" i="4"/>
  <c r="N1708" i="4"/>
  <c r="L1709" i="4"/>
  <c r="M1709" i="4"/>
  <c r="N1709" i="4"/>
  <c r="L1710" i="4"/>
  <c r="M1710" i="4"/>
  <c r="N1710" i="4"/>
  <c r="L1711" i="4"/>
  <c r="M1711" i="4"/>
  <c r="N1711" i="4"/>
  <c r="L1712" i="4"/>
  <c r="M1712" i="4"/>
  <c r="N1712" i="4"/>
  <c r="L1713" i="4"/>
  <c r="M1713" i="4"/>
  <c r="N1713" i="4"/>
  <c r="L1714" i="4"/>
  <c r="M1714" i="4"/>
  <c r="N1714" i="4"/>
  <c r="L1715" i="4"/>
  <c r="M1715" i="4"/>
  <c r="N1715" i="4"/>
  <c r="L1716" i="4"/>
  <c r="M1716" i="4"/>
  <c r="N1716" i="4"/>
  <c r="L1717" i="4"/>
  <c r="M1717" i="4"/>
  <c r="N1717" i="4"/>
  <c r="L1718" i="4"/>
  <c r="M1718" i="4"/>
  <c r="N1718" i="4"/>
  <c r="L1719" i="4"/>
  <c r="M1719" i="4"/>
  <c r="N1719" i="4"/>
  <c r="L1720" i="4"/>
  <c r="M1720" i="4"/>
  <c r="N1720" i="4"/>
  <c r="L1721" i="4"/>
  <c r="M1721" i="4"/>
  <c r="N1721" i="4"/>
  <c r="L1722" i="4"/>
  <c r="M1722" i="4"/>
  <c r="N1722" i="4"/>
  <c r="L1723" i="4"/>
  <c r="M1723" i="4"/>
  <c r="N1723" i="4"/>
  <c r="L1724" i="4"/>
  <c r="M1724" i="4"/>
  <c r="N1724" i="4"/>
  <c r="L1725" i="4"/>
  <c r="M1725" i="4"/>
  <c r="N1725" i="4"/>
  <c r="L1726" i="4"/>
  <c r="M1726" i="4"/>
  <c r="N1726" i="4"/>
  <c r="L1727" i="4"/>
  <c r="M1727" i="4"/>
  <c r="N1727" i="4"/>
  <c r="L1728" i="4"/>
  <c r="M1728" i="4"/>
  <c r="N1728" i="4"/>
  <c r="L1729" i="4"/>
  <c r="M1729" i="4"/>
  <c r="N1729" i="4"/>
  <c r="L1730" i="4"/>
  <c r="M1730" i="4"/>
  <c r="N1730" i="4"/>
  <c r="L1731" i="4"/>
  <c r="M1731" i="4"/>
  <c r="N1731" i="4"/>
  <c r="L1732" i="4"/>
  <c r="M1732" i="4"/>
  <c r="N1732" i="4"/>
  <c r="L1733" i="4"/>
  <c r="M1733" i="4"/>
  <c r="N1733" i="4"/>
  <c r="L1734" i="4"/>
  <c r="M1734" i="4"/>
  <c r="N1734" i="4"/>
  <c r="L1735" i="4"/>
  <c r="M1735" i="4"/>
  <c r="N1735" i="4"/>
  <c r="L1736" i="4"/>
  <c r="M1736" i="4"/>
  <c r="N1736" i="4"/>
  <c r="L1737" i="4"/>
  <c r="M1737" i="4"/>
  <c r="N1737" i="4"/>
  <c r="L1738" i="4"/>
  <c r="M1738" i="4"/>
  <c r="N1738" i="4"/>
  <c r="L1739" i="4"/>
  <c r="M1739" i="4"/>
  <c r="N1739" i="4"/>
  <c r="L1740" i="4"/>
  <c r="M1740" i="4"/>
  <c r="N1740" i="4"/>
  <c r="L1741" i="4"/>
  <c r="M1741" i="4"/>
  <c r="N1741" i="4"/>
  <c r="L1742" i="4"/>
  <c r="M1742" i="4"/>
  <c r="N1742" i="4"/>
  <c r="L1743" i="4"/>
  <c r="M1743" i="4"/>
  <c r="N1743" i="4"/>
  <c r="L1744" i="4"/>
  <c r="M1744" i="4"/>
  <c r="N1744" i="4"/>
  <c r="L1745" i="4"/>
  <c r="M1745" i="4"/>
  <c r="N1745" i="4"/>
  <c r="L1746" i="4"/>
  <c r="M1746" i="4"/>
  <c r="N1746" i="4"/>
  <c r="L1747" i="4"/>
  <c r="M1747" i="4"/>
  <c r="N1747" i="4"/>
  <c r="L1748" i="4"/>
  <c r="M1748" i="4"/>
  <c r="N1748" i="4"/>
  <c r="L1749" i="4"/>
  <c r="M1749" i="4"/>
  <c r="N1749" i="4"/>
  <c r="L1750" i="4"/>
  <c r="M1750" i="4"/>
  <c r="N1750" i="4"/>
  <c r="L1751" i="4"/>
  <c r="M1751" i="4"/>
  <c r="N1751" i="4"/>
  <c r="L1752" i="4"/>
  <c r="M1752" i="4"/>
  <c r="N1752" i="4"/>
  <c r="L1753" i="4"/>
  <c r="M1753" i="4"/>
  <c r="N1753" i="4"/>
  <c r="L1754" i="4"/>
  <c r="M1754" i="4"/>
  <c r="N1754" i="4"/>
  <c r="L1755" i="4"/>
  <c r="M1755" i="4"/>
  <c r="N1755" i="4"/>
  <c r="L1756" i="4"/>
  <c r="M1756" i="4"/>
  <c r="N1756" i="4"/>
  <c r="L1757" i="4"/>
  <c r="M1757" i="4"/>
  <c r="N1757" i="4"/>
  <c r="L1758" i="4"/>
  <c r="M1758" i="4"/>
  <c r="N1758" i="4"/>
  <c r="L1759" i="4"/>
  <c r="M1759" i="4"/>
  <c r="N1759" i="4"/>
  <c r="L1760" i="4"/>
  <c r="M1760" i="4"/>
  <c r="N1760" i="4"/>
  <c r="L1761" i="4"/>
  <c r="M1761" i="4"/>
  <c r="N1761" i="4"/>
  <c r="L1762" i="4"/>
  <c r="M1762" i="4"/>
  <c r="N1762" i="4"/>
  <c r="L1763" i="4"/>
  <c r="M1763" i="4"/>
  <c r="N1763" i="4"/>
  <c r="L1764" i="4"/>
  <c r="M1764" i="4"/>
  <c r="N1764" i="4"/>
  <c r="L1765" i="4"/>
  <c r="M1765" i="4"/>
  <c r="N1765" i="4"/>
  <c r="L1766" i="4"/>
  <c r="M1766" i="4"/>
  <c r="N1766" i="4"/>
  <c r="L1767" i="4"/>
  <c r="M1767" i="4"/>
  <c r="N1767" i="4"/>
  <c r="L1768" i="4"/>
  <c r="M1768" i="4"/>
  <c r="N1768" i="4"/>
  <c r="L1769" i="4"/>
  <c r="M1769" i="4"/>
  <c r="N1769" i="4"/>
  <c r="L1770" i="4"/>
  <c r="M1770" i="4"/>
  <c r="N1770" i="4"/>
  <c r="L1771" i="4"/>
  <c r="M1771" i="4"/>
  <c r="N1771" i="4"/>
  <c r="L1772" i="4"/>
  <c r="M1772" i="4"/>
  <c r="N1772" i="4"/>
  <c r="L1773" i="4"/>
  <c r="M1773" i="4"/>
  <c r="N1773" i="4"/>
  <c r="L1774" i="4"/>
  <c r="M1774" i="4"/>
  <c r="N1774" i="4"/>
  <c r="L1775" i="4"/>
  <c r="M1775" i="4"/>
  <c r="N1775" i="4"/>
  <c r="L1776" i="4"/>
  <c r="M1776" i="4"/>
  <c r="N1776" i="4"/>
  <c r="L1777" i="4"/>
  <c r="M1777" i="4"/>
  <c r="N1777" i="4"/>
  <c r="L1778" i="4"/>
  <c r="M1778" i="4"/>
  <c r="N1778" i="4"/>
  <c r="L1779" i="4"/>
  <c r="M1779" i="4"/>
  <c r="N1779" i="4"/>
  <c r="L1780" i="4"/>
  <c r="M1780" i="4"/>
  <c r="N1780" i="4"/>
  <c r="L1781" i="4"/>
  <c r="M1781" i="4"/>
  <c r="N1781" i="4"/>
  <c r="L1782" i="4"/>
  <c r="M1782" i="4"/>
  <c r="N1782" i="4"/>
  <c r="L1783" i="4"/>
  <c r="M1783" i="4"/>
  <c r="N1783" i="4"/>
  <c r="L1784" i="4"/>
  <c r="M1784" i="4"/>
  <c r="N1784" i="4"/>
  <c r="L1785" i="4"/>
  <c r="M1785" i="4"/>
  <c r="N1785" i="4"/>
  <c r="L1786" i="4"/>
  <c r="M1786" i="4"/>
  <c r="N1786" i="4"/>
  <c r="L1787" i="4"/>
  <c r="M1787" i="4"/>
  <c r="N1787" i="4"/>
  <c r="L1788" i="4"/>
  <c r="M1788" i="4"/>
  <c r="N1788" i="4"/>
  <c r="L1789" i="4"/>
  <c r="M1789" i="4"/>
  <c r="N1789" i="4"/>
  <c r="L1790" i="4"/>
  <c r="M1790" i="4"/>
  <c r="N1790" i="4"/>
  <c r="L1791" i="4"/>
  <c r="M1791" i="4"/>
  <c r="N1791" i="4"/>
  <c r="L1792" i="4"/>
  <c r="M1792" i="4"/>
  <c r="N1792" i="4"/>
  <c r="L1793" i="4"/>
  <c r="M1793" i="4"/>
  <c r="N1793" i="4"/>
  <c r="L1794" i="4"/>
  <c r="M1794" i="4"/>
  <c r="N1794" i="4"/>
  <c r="L1795" i="4"/>
  <c r="M1795" i="4"/>
  <c r="N1795" i="4"/>
  <c r="L1796" i="4"/>
  <c r="M1796" i="4"/>
  <c r="N1796" i="4"/>
  <c r="L1797" i="4"/>
  <c r="M1797" i="4"/>
  <c r="N1797" i="4"/>
  <c r="L1798" i="4"/>
  <c r="M1798" i="4"/>
  <c r="N1798" i="4"/>
  <c r="L1799" i="4"/>
  <c r="M1799" i="4"/>
  <c r="N1799" i="4"/>
  <c r="L1800" i="4"/>
  <c r="M1800" i="4"/>
  <c r="N1800" i="4"/>
  <c r="L1801" i="4"/>
  <c r="M1801" i="4"/>
  <c r="N1801" i="4"/>
  <c r="L1802" i="4"/>
  <c r="M1802" i="4"/>
  <c r="N1802" i="4"/>
  <c r="L1803" i="4"/>
  <c r="M1803" i="4"/>
  <c r="N1803" i="4"/>
  <c r="L1804" i="4"/>
  <c r="M1804" i="4"/>
  <c r="N1804" i="4"/>
  <c r="L1805" i="4"/>
  <c r="M1805" i="4"/>
  <c r="N1805" i="4"/>
  <c r="L1806" i="4"/>
  <c r="M1806" i="4"/>
  <c r="N1806" i="4"/>
  <c r="L1807" i="4"/>
  <c r="M1807" i="4"/>
  <c r="N1807" i="4"/>
  <c r="L1808" i="4"/>
  <c r="M1808" i="4"/>
  <c r="N1808" i="4"/>
  <c r="L1809" i="4"/>
  <c r="M1809" i="4"/>
  <c r="N1809" i="4"/>
  <c r="L1810" i="4"/>
  <c r="M1810" i="4"/>
  <c r="N1810" i="4"/>
  <c r="L1811" i="4"/>
  <c r="M1811" i="4"/>
  <c r="N1811" i="4"/>
  <c r="L1812" i="4"/>
  <c r="M1812" i="4"/>
  <c r="N1812" i="4"/>
  <c r="L1813" i="4"/>
  <c r="M1813" i="4"/>
  <c r="N1813" i="4"/>
  <c r="L1814" i="4"/>
  <c r="M1814" i="4"/>
  <c r="N1814" i="4"/>
  <c r="L1815" i="4"/>
  <c r="M1815" i="4"/>
  <c r="N1815" i="4"/>
  <c r="L1816" i="4"/>
  <c r="M1816" i="4"/>
  <c r="N1816" i="4"/>
  <c r="L1817" i="4"/>
  <c r="M1817" i="4"/>
  <c r="N1817" i="4"/>
  <c r="L1818" i="4"/>
  <c r="M1818" i="4"/>
  <c r="N1818" i="4"/>
  <c r="L1819" i="4"/>
  <c r="M1819" i="4"/>
  <c r="N1819" i="4"/>
  <c r="L1820" i="4"/>
  <c r="M1820" i="4"/>
  <c r="N1820" i="4"/>
  <c r="L1821" i="4"/>
  <c r="M1821" i="4"/>
  <c r="N1821" i="4"/>
  <c r="L1822" i="4"/>
  <c r="M1822" i="4"/>
  <c r="N1822" i="4"/>
  <c r="L1823" i="4"/>
  <c r="M1823" i="4"/>
  <c r="N1823" i="4"/>
  <c r="L1824" i="4"/>
  <c r="M1824" i="4"/>
  <c r="N1824" i="4"/>
  <c r="L1825" i="4"/>
  <c r="M1825" i="4"/>
  <c r="N1825" i="4"/>
  <c r="L1826" i="4"/>
  <c r="M1826" i="4"/>
  <c r="N1826" i="4"/>
  <c r="L1827" i="4"/>
  <c r="M1827" i="4"/>
  <c r="N1827" i="4"/>
  <c r="L1828" i="4"/>
  <c r="M1828" i="4"/>
  <c r="N1828" i="4"/>
  <c r="L1829" i="4"/>
  <c r="M1829" i="4"/>
  <c r="N1829" i="4"/>
  <c r="L1830" i="4"/>
  <c r="M1830" i="4"/>
  <c r="N1830" i="4"/>
  <c r="L1831" i="4"/>
  <c r="M1831" i="4"/>
  <c r="N1831" i="4"/>
  <c r="L1832" i="4"/>
  <c r="M1832" i="4"/>
  <c r="N1832" i="4"/>
  <c r="L1833" i="4"/>
  <c r="M1833" i="4"/>
  <c r="N1833" i="4"/>
  <c r="L1834" i="4"/>
  <c r="M1834" i="4"/>
  <c r="N1834" i="4"/>
  <c r="L1835" i="4"/>
  <c r="M1835" i="4"/>
  <c r="N1835" i="4"/>
  <c r="L1836" i="4"/>
  <c r="M1836" i="4"/>
  <c r="N1836" i="4"/>
  <c r="L1837" i="4"/>
  <c r="M1837" i="4"/>
  <c r="N1837" i="4"/>
  <c r="L1838" i="4"/>
  <c r="M1838" i="4"/>
  <c r="N1838" i="4"/>
  <c r="L1839" i="4"/>
  <c r="M1839" i="4"/>
  <c r="N1839" i="4"/>
  <c r="L1840" i="4"/>
  <c r="M1840" i="4"/>
  <c r="N1840" i="4"/>
  <c r="L1841" i="4"/>
  <c r="M1841" i="4"/>
  <c r="N1841" i="4"/>
  <c r="L1842" i="4"/>
  <c r="M1842" i="4"/>
  <c r="N1842" i="4"/>
  <c r="L1843" i="4"/>
  <c r="M1843" i="4"/>
  <c r="N1843" i="4"/>
  <c r="L1844" i="4"/>
  <c r="M1844" i="4"/>
  <c r="N1844" i="4"/>
  <c r="L1845" i="4"/>
  <c r="M1845" i="4"/>
  <c r="N1845" i="4"/>
  <c r="L1846" i="4"/>
  <c r="M1846" i="4"/>
  <c r="N1846" i="4"/>
  <c r="L1847" i="4"/>
  <c r="M1847" i="4"/>
  <c r="N1847" i="4"/>
  <c r="L1848" i="4"/>
  <c r="M1848" i="4"/>
  <c r="N1848" i="4"/>
  <c r="L1849" i="4"/>
  <c r="M1849" i="4"/>
  <c r="N1849" i="4"/>
  <c r="L1850" i="4"/>
  <c r="M1850" i="4"/>
  <c r="N1850" i="4"/>
  <c r="L1851" i="4"/>
  <c r="M1851" i="4"/>
  <c r="N1851" i="4"/>
  <c r="L1852" i="4"/>
  <c r="M1852" i="4"/>
  <c r="N1852" i="4"/>
  <c r="L1853" i="4"/>
  <c r="M1853" i="4"/>
  <c r="N1853" i="4"/>
  <c r="L1854" i="4"/>
  <c r="M1854" i="4"/>
  <c r="N1854" i="4"/>
  <c r="L1855" i="4"/>
  <c r="M1855" i="4"/>
  <c r="N1855" i="4"/>
  <c r="L1856" i="4"/>
  <c r="M1856" i="4"/>
  <c r="N1856" i="4"/>
  <c r="L1857" i="4"/>
  <c r="M1857" i="4"/>
  <c r="N1857" i="4"/>
  <c r="L1858" i="4"/>
  <c r="M1858" i="4"/>
  <c r="N1858" i="4"/>
  <c r="L1859" i="4"/>
  <c r="M1859" i="4"/>
  <c r="N1859" i="4"/>
  <c r="L1860" i="4"/>
  <c r="M1860" i="4"/>
  <c r="N1860" i="4"/>
  <c r="L1861" i="4"/>
  <c r="M1861" i="4"/>
  <c r="N1861" i="4"/>
  <c r="L1862" i="4"/>
  <c r="M1862" i="4"/>
  <c r="N1862" i="4"/>
  <c r="L1863" i="4"/>
  <c r="M1863" i="4"/>
  <c r="N1863" i="4"/>
  <c r="L1864" i="4"/>
  <c r="M1864" i="4"/>
  <c r="N1864" i="4"/>
  <c r="L1865" i="4"/>
  <c r="M1865" i="4"/>
  <c r="N1865" i="4"/>
  <c r="L1866" i="4"/>
  <c r="M1866" i="4"/>
  <c r="N1866" i="4"/>
  <c r="L1867" i="4"/>
  <c r="M1867" i="4"/>
  <c r="N1867" i="4"/>
  <c r="L1868" i="4"/>
  <c r="M1868" i="4"/>
  <c r="N1868" i="4"/>
  <c r="L1869" i="4"/>
  <c r="M1869" i="4"/>
  <c r="N1869" i="4"/>
  <c r="L1870" i="4"/>
  <c r="M1870" i="4"/>
  <c r="N1870" i="4"/>
  <c r="L1871" i="4"/>
  <c r="M1871" i="4"/>
  <c r="N1871" i="4"/>
  <c r="L1872" i="4"/>
  <c r="M1872" i="4"/>
  <c r="N1872" i="4"/>
  <c r="L1873" i="4"/>
  <c r="M1873" i="4"/>
  <c r="N1873" i="4"/>
  <c r="L1874" i="4"/>
  <c r="M1874" i="4"/>
  <c r="N1874" i="4"/>
  <c r="L1875" i="4"/>
  <c r="M1875" i="4"/>
  <c r="N1875" i="4"/>
  <c r="L1876" i="4"/>
  <c r="M1876" i="4"/>
  <c r="N1876" i="4"/>
  <c r="L1877" i="4"/>
  <c r="M1877" i="4"/>
  <c r="N1877" i="4"/>
  <c r="L1878" i="4"/>
  <c r="M1878" i="4"/>
  <c r="N1878" i="4"/>
  <c r="L1879" i="4"/>
  <c r="M1879" i="4"/>
  <c r="N1879" i="4"/>
  <c r="L1880" i="4"/>
  <c r="M1880" i="4"/>
  <c r="N1880" i="4"/>
  <c r="L1881" i="4"/>
  <c r="M1881" i="4"/>
  <c r="N1881" i="4"/>
  <c r="L1882" i="4"/>
  <c r="M1882" i="4"/>
  <c r="N1882" i="4"/>
  <c r="L1883" i="4"/>
  <c r="M1883" i="4"/>
  <c r="N1883" i="4"/>
  <c r="L1884" i="4"/>
  <c r="M1884" i="4"/>
  <c r="N1884" i="4"/>
  <c r="L1885" i="4"/>
  <c r="M1885" i="4"/>
  <c r="N1885" i="4"/>
  <c r="L1886" i="4"/>
  <c r="M1886" i="4"/>
  <c r="N1886" i="4"/>
  <c r="L1887" i="4"/>
  <c r="M1887" i="4"/>
  <c r="N1887" i="4"/>
  <c r="L1888" i="4"/>
  <c r="M1888" i="4"/>
  <c r="N1888" i="4"/>
  <c r="L1889" i="4"/>
  <c r="M1889" i="4"/>
  <c r="N1889" i="4"/>
  <c r="L1890" i="4"/>
  <c r="M1890" i="4"/>
  <c r="N1890" i="4"/>
  <c r="L1891" i="4"/>
  <c r="M1891" i="4"/>
  <c r="N1891" i="4"/>
  <c r="L1892" i="4"/>
  <c r="M1892" i="4"/>
  <c r="N1892" i="4"/>
  <c r="L1893" i="4"/>
  <c r="M1893" i="4"/>
  <c r="N1893" i="4"/>
  <c r="L1894" i="4"/>
  <c r="M1894" i="4"/>
  <c r="N1894" i="4"/>
  <c r="L1895" i="4"/>
  <c r="M1895" i="4"/>
  <c r="N1895" i="4"/>
  <c r="L1896" i="4"/>
  <c r="M1896" i="4"/>
  <c r="N1896" i="4"/>
  <c r="L1897" i="4"/>
  <c r="M1897" i="4"/>
  <c r="N1897" i="4"/>
  <c r="L1898" i="4"/>
  <c r="M1898" i="4"/>
  <c r="N1898" i="4"/>
  <c r="L1899" i="4"/>
  <c r="M1899" i="4"/>
  <c r="N1899" i="4"/>
  <c r="L1900" i="4"/>
  <c r="M1900" i="4"/>
  <c r="N1900" i="4"/>
  <c r="L1901" i="4"/>
  <c r="M1901" i="4"/>
  <c r="N1901" i="4"/>
  <c r="L1902" i="4"/>
  <c r="M1902" i="4"/>
  <c r="N1902" i="4"/>
  <c r="L1903" i="4"/>
  <c r="M1903" i="4"/>
  <c r="N1903" i="4"/>
  <c r="L1904" i="4"/>
  <c r="M1904" i="4"/>
  <c r="N1904" i="4"/>
  <c r="L1905" i="4"/>
  <c r="M1905" i="4"/>
  <c r="N1905" i="4"/>
  <c r="L1906" i="4"/>
  <c r="M1906" i="4"/>
  <c r="N1906" i="4"/>
  <c r="L1907" i="4"/>
  <c r="M1907" i="4"/>
  <c r="N1907" i="4"/>
  <c r="L1908" i="4"/>
  <c r="M1908" i="4"/>
  <c r="N1908" i="4"/>
  <c r="L1909" i="4"/>
  <c r="M1909" i="4"/>
  <c r="N1909" i="4"/>
  <c r="L1910" i="4"/>
  <c r="M1910" i="4"/>
  <c r="N1910" i="4"/>
  <c r="L1911" i="4"/>
  <c r="M1911" i="4"/>
  <c r="N1911" i="4"/>
  <c r="L1912" i="4"/>
  <c r="M1912" i="4"/>
  <c r="N1912" i="4"/>
  <c r="L1913" i="4"/>
  <c r="M1913" i="4"/>
  <c r="N1913" i="4"/>
  <c r="L1914" i="4"/>
  <c r="M1914" i="4"/>
  <c r="N1914" i="4"/>
  <c r="L1915" i="4"/>
  <c r="M1915" i="4"/>
  <c r="N1915" i="4"/>
  <c r="L1916" i="4"/>
  <c r="M1916" i="4"/>
  <c r="N1916" i="4"/>
  <c r="L1917" i="4"/>
  <c r="M1917" i="4"/>
  <c r="N1917" i="4"/>
  <c r="L1918" i="4"/>
  <c r="M1918" i="4"/>
  <c r="N1918" i="4"/>
  <c r="L1919" i="4"/>
  <c r="M1919" i="4"/>
  <c r="N1919" i="4"/>
  <c r="L1920" i="4"/>
  <c r="M1920" i="4"/>
  <c r="N1920" i="4"/>
  <c r="L1921" i="4"/>
  <c r="M1921" i="4"/>
  <c r="N1921" i="4"/>
  <c r="L1922" i="4"/>
  <c r="M1922" i="4"/>
  <c r="N1922" i="4"/>
  <c r="L1923" i="4"/>
  <c r="M1923" i="4"/>
  <c r="N1923" i="4"/>
  <c r="L1924" i="4"/>
  <c r="M1924" i="4"/>
  <c r="N1924" i="4"/>
  <c r="L1925" i="4"/>
  <c r="M1925" i="4"/>
  <c r="N1925" i="4"/>
  <c r="L1926" i="4"/>
  <c r="M1926" i="4"/>
  <c r="N1926" i="4"/>
  <c r="L1927" i="4"/>
  <c r="M1927" i="4"/>
  <c r="N1927" i="4"/>
  <c r="L1928" i="4"/>
  <c r="M1928" i="4"/>
  <c r="N1928" i="4"/>
  <c r="L1929" i="4"/>
  <c r="M1929" i="4"/>
  <c r="N1929" i="4"/>
  <c r="L1930" i="4"/>
  <c r="M1930" i="4"/>
  <c r="N1930" i="4"/>
  <c r="L1931" i="4"/>
  <c r="M1931" i="4"/>
  <c r="N1931" i="4"/>
  <c r="L1932" i="4"/>
  <c r="M1932" i="4"/>
  <c r="N1932" i="4"/>
  <c r="L1933" i="4"/>
  <c r="M1933" i="4"/>
  <c r="N1933" i="4"/>
  <c r="L1934" i="4"/>
  <c r="M1934" i="4"/>
  <c r="N1934" i="4"/>
  <c r="L1935" i="4"/>
  <c r="M1935" i="4"/>
  <c r="N1935" i="4"/>
  <c r="L1936" i="4"/>
  <c r="M1936" i="4"/>
  <c r="N1936" i="4"/>
  <c r="L1937" i="4"/>
  <c r="M1937" i="4"/>
  <c r="N1937" i="4"/>
  <c r="L1938" i="4"/>
  <c r="M1938" i="4"/>
  <c r="N1938" i="4"/>
  <c r="L1939" i="4"/>
  <c r="M1939" i="4"/>
  <c r="N1939" i="4"/>
  <c r="L1940" i="4"/>
  <c r="M1940" i="4"/>
  <c r="N1940" i="4"/>
  <c r="L1941" i="4"/>
  <c r="M1941" i="4"/>
  <c r="N1941" i="4"/>
  <c r="L1942" i="4"/>
  <c r="M1942" i="4"/>
  <c r="N1942" i="4"/>
  <c r="L1943" i="4"/>
  <c r="M1943" i="4"/>
  <c r="N1943" i="4"/>
  <c r="L1944" i="4"/>
  <c r="M1944" i="4"/>
  <c r="N1944" i="4"/>
  <c r="L1945" i="4"/>
  <c r="M1945" i="4"/>
  <c r="N1945" i="4"/>
  <c r="L1946" i="4"/>
  <c r="M1946" i="4"/>
  <c r="N1946" i="4"/>
  <c r="L1947" i="4"/>
  <c r="M1947" i="4"/>
  <c r="N1947" i="4"/>
  <c r="L1948" i="4"/>
  <c r="M1948" i="4"/>
  <c r="N1948" i="4"/>
  <c r="L1949" i="4"/>
  <c r="M1949" i="4"/>
  <c r="N1949" i="4"/>
  <c r="L1950" i="4"/>
  <c r="M1950" i="4"/>
  <c r="N1950" i="4"/>
  <c r="L1951" i="4"/>
  <c r="M1951" i="4"/>
  <c r="N1951" i="4"/>
  <c r="L1952" i="4"/>
  <c r="M1952" i="4"/>
  <c r="N1952" i="4"/>
  <c r="L1953" i="4"/>
  <c r="M1953" i="4"/>
  <c r="N1953" i="4"/>
  <c r="L1954" i="4"/>
  <c r="M1954" i="4"/>
  <c r="N1954" i="4"/>
  <c r="L1955" i="4"/>
  <c r="M1955" i="4"/>
  <c r="N1955" i="4"/>
  <c r="L1956" i="4"/>
  <c r="M1956" i="4"/>
  <c r="N1956" i="4"/>
  <c r="L1957" i="4"/>
  <c r="M1957" i="4"/>
  <c r="N1957" i="4"/>
  <c r="L1958" i="4"/>
  <c r="M1958" i="4"/>
  <c r="N1958" i="4"/>
  <c r="L1959" i="4"/>
  <c r="M1959" i="4"/>
  <c r="N1959" i="4"/>
  <c r="L1960" i="4"/>
  <c r="M1960" i="4"/>
  <c r="N1960" i="4"/>
  <c r="L1961" i="4"/>
  <c r="M1961" i="4"/>
  <c r="N1961" i="4"/>
  <c r="L1962" i="4"/>
  <c r="M1962" i="4"/>
  <c r="N1962" i="4"/>
  <c r="L1963" i="4"/>
  <c r="M1963" i="4"/>
  <c r="N1963" i="4"/>
  <c r="L1964" i="4"/>
  <c r="M1964" i="4"/>
  <c r="N1964" i="4"/>
  <c r="L1965" i="4"/>
  <c r="M1965" i="4"/>
  <c r="N1965" i="4"/>
  <c r="L1966" i="4"/>
  <c r="M1966" i="4"/>
  <c r="N1966" i="4"/>
  <c r="L1967" i="4"/>
  <c r="M1967" i="4"/>
  <c r="N1967" i="4"/>
  <c r="L1968" i="4"/>
  <c r="M1968" i="4"/>
  <c r="N1968" i="4"/>
  <c r="L1969" i="4"/>
  <c r="M1969" i="4"/>
  <c r="N1969" i="4"/>
  <c r="L1970" i="4"/>
  <c r="M1970" i="4"/>
  <c r="N1970" i="4"/>
  <c r="L1971" i="4"/>
  <c r="M1971" i="4"/>
  <c r="N1971" i="4"/>
  <c r="L1972" i="4"/>
  <c r="M1972" i="4"/>
  <c r="N1972" i="4"/>
  <c r="L1973" i="4"/>
  <c r="M1973" i="4"/>
  <c r="N1973" i="4"/>
  <c r="L1974" i="4"/>
  <c r="M1974" i="4"/>
  <c r="N1974" i="4"/>
  <c r="L1975" i="4"/>
  <c r="M1975" i="4"/>
  <c r="N1975" i="4"/>
  <c r="L1976" i="4"/>
  <c r="M1976" i="4"/>
  <c r="N1976" i="4"/>
  <c r="L1977" i="4"/>
  <c r="M1977" i="4"/>
  <c r="N1977" i="4"/>
  <c r="L1978" i="4"/>
  <c r="M1978" i="4"/>
  <c r="N1978" i="4"/>
  <c r="L1979" i="4"/>
  <c r="M1979" i="4"/>
  <c r="N1979" i="4"/>
  <c r="L1980" i="4"/>
  <c r="M1980" i="4"/>
  <c r="N1980" i="4"/>
  <c r="L1981" i="4"/>
  <c r="M1981" i="4"/>
  <c r="N1981" i="4"/>
  <c r="L1982" i="4"/>
  <c r="M1982" i="4"/>
  <c r="N1982" i="4"/>
  <c r="L1983" i="4"/>
  <c r="M1983" i="4"/>
  <c r="N1983" i="4"/>
  <c r="L1984" i="4"/>
  <c r="M1984" i="4"/>
  <c r="N1984" i="4"/>
  <c r="L1985" i="4"/>
  <c r="M1985" i="4"/>
  <c r="N1985" i="4"/>
  <c r="L1986" i="4"/>
  <c r="M1986" i="4"/>
  <c r="N1986" i="4"/>
  <c r="L1987" i="4"/>
  <c r="M1987" i="4"/>
  <c r="N1987" i="4"/>
  <c r="L1988" i="4"/>
  <c r="M1988" i="4"/>
  <c r="N1988" i="4"/>
  <c r="L1989" i="4"/>
  <c r="M1989" i="4"/>
  <c r="N1989" i="4"/>
  <c r="L1990" i="4"/>
  <c r="M1990" i="4"/>
  <c r="N1990" i="4"/>
  <c r="L1991" i="4"/>
  <c r="M1991" i="4"/>
  <c r="N1991" i="4"/>
  <c r="L1992" i="4"/>
  <c r="M1992" i="4"/>
  <c r="N1992" i="4"/>
  <c r="L1993" i="4"/>
  <c r="M1993" i="4"/>
  <c r="N1993" i="4"/>
  <c r="L1994" i="4"/>
  <c r="M1994" i="4"/>
  <c r="N1994" i="4"/>
  <c r="L1995" i="4"/>
  <c r="M1995" i="4"/>
  <c r="N1995" i="4"/>
  <c r="L1996" i="4"/>
  <c r="M1996" i="4"/>
  <c r="N1996" i="4"/>
  <c r="L1997" i="4"/>
  <c r="M1997" i="4"/>
  <c r="N1997" i="4"/>
  <c r="L1998" i="4"/>
  <c r="M1998" i="4"/>
  <c r="N1998" i="4"/>
  <c r="L1999" i="4"/>
  <c r="M1999" i="4"/>
  <c r="N1999" i="4"/>
  <c r="L2000" i="4"/>
  <c r="M2000" i="4"/>
  <c r="N2000" i="4"/>
  <c r="L2001" i="4"/>
  <c r="M2001" i="4"/>
  <c r="N2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98F5D0-4C7B-4A26-99D0-19B763AAB9FB}" keepAlive="1" name="Query - Customer_Dim" description="Connection to the 'Customer_Dim' query in the workbook." type="5" refreshedVersion="7" background="1" saveData="1">
    <dbPr connection="Provider=Microsoft.Mashup.OleDb.1;Data Source=$Workbook$;Location=Customer_Dim;Extended Properties=&quot;&quot;" command="SELECT * FROM [Customer_Dim]"/>
  </connection>
  <connection id="2" xr16:uid="{7E4C3202-0888-4807-9684-6878519B69DD}" keepAlive="1" name="Query - Product_Dim" description="Connection to the 'Product_Dim' query in the workbook." type="5" refreshedVersion="7" background="1" saveData="1">
    <dbPr connection="Provider=Microsoft.Mashup.OleDb.1;Data Source=$Workbook$;Location=Product_Dim;Extended Properties=&quot;&quot;" command="SELECT * FROM [Product_Dim]"/>
  </connection>
  <connection id="3" xr16:uid="{2991EDC3-9431-4436-A46B-4431811B5B46}" keepAlive="1" name="Query - Sales_Fact" description="Connection to the 'Sales_Fact' query in the workbook." type="5" refreshedVersion="7" background="1" saveData="1">
    <dbPr connection="Provider=Microsoft.Mashup.OleDb.1;Data Source=$Workbook$;Location=Sales_Fact;Extended Properties=&quot;&quot;" command="SELECT * FROM [Sales_Fact]"/>
  </connection>
  <connection id="4" xr16:uid="{1F5C3409-A6D0-4856-8B77-A39FC53CD7C9}" keepAlive="1" name="Query - Store_Dim" description="Connection to the 'Store_Dim' query in the workbook." type="5" refreshedVersion="7" background="1" saveData="1">
    <dbPr connection="Provider=Microsoft.Mashup.OleDb.1;Data Source=$Workbook$;Location=Store_Dim;Extended Properties=&quot;&quot;" command="SELECT * FROM [Store_Dim]"/>
  </connection>
  <connection id="5" xr16:uid="{BA88F044-DF68-4140-A1C8-949C233012A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B323D235-FE55-4566-9D33-F0BF599DE0FF}" name="WorksheetConnection_Original.xlsx!Customer_Dim" type="102" refreshedVersion="7" minRefreshableVersion="5">
    <extLst>
      <ext xmlns:x15="http://schemas.microsoft.com/office/spreadsheetml/2010/11/main" uri="{DE250136-89BD-433C-8126-D09CA5730AF9}">
        <x15:connection id="Customer_Dim">
          <x15:rangePr sourceName="_xlcn.WorksheetConnection_Original.xlsxCustomer_Dim1"/>
        </x15:connection>
      </ext>
    </extLst>
  </connection>
  <connection id="7" xr16:uid="{0DD1DBED-EDD9-40EA-BB0B-469A94C7D1B0}" name="WorksheetConnection_Original.xlsx!Product_Dim" type="102" refreshedVersion="7" minRefreshableVersion="5">
    <extLst>
      <ext xmlns:x15="http://schemas.microsoft.com/office/spreadsheetml/2010/11/main" uri="{DE250136-89BD-433C-8126-D09CA5730AF9}">
        <x15:connection id="Product_Dim">
          <x15:rangePr sourceName="_xlcn.WorksheetConnection_Original.xlsxProduct_Dim1"/>
        </x15:connection>
      </ext>
    </extLst>
  </connection>
  <connection id="8" xr16:uid="{C235EE7C-1A18-48EA-9A7B-CC92DF3E959D}" name="WorksheetConnection_Original.xlsx!Sales_Fact" type="102" refreshedVersion="7" minRefreshableVersion="5">
    <extLst>
      <ext xmlns:x15="http://schemas.microsoft.com/office/spreadsheetml/2010/11/main" uri="{DE250136-89BD-433C-8126-D09CA5730AF9}">
        <x15:connection id="Sales_Fact">
          <x15:rangePr sourceName="_xlcn.WorksheetConnection_Original.xlsxSales_Fact1"/>
        </x15:connection>
      </ext>
    </extLst>
  </connection>
  <connection id="9" xr16:uid="{49AD9545-890B-427B-B3A0-EA1A7E4256FA}" name="WorksheetConnection_Original.xlsx!Store_Dim" type="102" refreshedVersion="7" minRefreshableVersion="5">
    <extLst>
      <ext xmlns:x15="http://schemas.microsoft.com/office/spreadsheetml/2010/11/main" uri="{DE250136-89BD-433C-8126-D09CA5730AF9}">
        <x15:connection id="Store_Dim">
          <x15:rangePr sourceName="_xlcn.WorksheetConnection_Original.xlsxStore_Dim1"/>
        </x15:connection>
      </ext>
    </extLst>
  </connection>
</connections>
</file>

<file path=xl/sharedStrings.xml><?xml version="1.0" encoding="utf-8"?>
<sst xmlns="http://schemas.openxmlformats.org/spreadsheetml/2006/main" count="14400" uniqueCount="4158">
  <si>
    <t>Customer_ID</t>
  </si>
  <si>
    <t>Name</t>
  </si>
  <si>
    <t>Age</t>
  </si>
  <si>
    <t>Gender</t>
  </si>
  <si>
    <t>City</t>
  </si>
  <si>
    <t>State</t>
  </si>
  <si>
    <t>Country</t>
  </si>
  <si>
    <t>Loyalty_Level</t>
  </si>
  <si>
    <t>CUST1000</t>
  </si>
  <si>
    <t>Sheena Bonilla</t>
  </si>
  <si>
    <t>Male</t>
  </si>
  <si>
    <t>Donaldton</t>
  </si>
  <si>
    <t>North Carolina</t>
  </si>
  <si>
    <t>USA</t>
  </si>
  <si>
    <t>Unknown</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</si>
  <si>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</si>
  <si>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</si>
  <si>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</si>
  <si>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</si>
  <si>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</si>
  <si>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</si>
  <si>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</si>
  <si>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</si>
  <si>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</si>
  <si>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</si>
  <si>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</si>
  <si>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</si>
  <si>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</si>
  <si>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</si>
  <si>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</si>
  <si>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</si>
  <si>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</si>
  <si>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</si>
  <si>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</si>
  <si>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</si>
  <si>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</si>
  <si>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</si>
  <si>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</si>
  <si>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</si>
  <si>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</si>
  <si>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</si>
  <si>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</si>
  <si>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</si>
  <si>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</si>
  <si>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</si>
  <si>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</si>
  <si>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</si>
  <si>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</si>
  <si>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</si>
  <si>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</si>
  <si>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</si>
  <si>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</si>
  <si>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</si>
  <si>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</si>
  <si>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</si>
  <si>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</si>
  <si>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</si>
  <si>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</si>
  <si>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</si>
  <si>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</si>
  <si>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</si>
  <si>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</si>
  <si>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</si>
  <si>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</si>
  <si>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</si>
  <si>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</si>
  <si>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</si>
  <si>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</si>
  <si>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</si>
  <si>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</si>
  <si>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</si>
  <si>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</si>
  <si>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</si>
  <si>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</si>
  <si>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</si>
  <si>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</si>
  <si>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</si>
  <si>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</si>
  <si>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</si>
  <si>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</si>
  <si>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</si>
  <si>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</si>
  <si>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</si>
  <si>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</si>
  <si>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</si>
  <si>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</si>
  <si>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</si>
  <si>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</si>
  <si>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</si>
  <si>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</si>
  <si>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</si>
  <si>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</si>
  <si>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</si>
  <si>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</si>
  <si>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</si>
  <si>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</si>
  <si>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</si>
  <si>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</si>
  <si>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</si>
  <si>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</si>
  <si>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</si>
  <si>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</si>
  <si>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</si>
  <si>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</si>
  <si>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</si>
  <si>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</si>
  <si>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</si>
  <si>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</si>
  <si>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</si>
  <si>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</si>
  <si>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</si>
  <si>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</si>
  <si>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</si>
  <si>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</si>
  <si>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</si>
  <si>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</si>
  <si>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</si>
  <si>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</si>
  <si>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</si>
  <si>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</si>
  <si>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</si>
  <si>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</si>
  <si>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</si>
  <si>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</si>
  <si>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</si>
  <si>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</si>
  <si>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</si>
  <si>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</si>
  <si>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</si>
  <si>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</si>
  <si>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</si>
  <si>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</si>
  <si>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</si>
  <si>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</si>
  <si>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</si>
  <si>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</si>
  <si>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</si>
  <si>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</si>
  <si>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</si>
  <si>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</si>
  <si>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</si>
  <si>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</si>
  <si>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</si>
  <si>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</si>
  <si>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</si>
  <si>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</si>
  <si>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</si>
  <si>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</si>
  <si>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</si>
  <si>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</si>
  <si>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</si>
  <si>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</si>
  <si>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</si>
  <si>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</si>
  <si>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</si>
  <si>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</si>
  <si>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</si>
  <si>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</si>
  <si>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</si>
  <si>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</si>
  <si>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</si>
  <si>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</si>
  <si>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</si>
  <si>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</si>
  <si>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</si>
  <si>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</si>
  <si>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</si>
  <si>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</si>
  <si>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</si>
  <si>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</si>
  <si>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</si>
  <si>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</si>
  <si>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</si>
  <si>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</si>
  <si>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</si>
  <si>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</si>
  <si>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</si>
  <si>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</si>
  <si>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</si>
  <si>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</si>
  <si>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</si>
  <si>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</si>
  <si>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</si>
  <si>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</si>
  <si>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</si>
  <si>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</si>
  <si>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</si>
  <si>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</si>
  <si>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</si>
  <si>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</si>
  <si>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</si>
  <si>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</si>
  <si>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</si>
  <si>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</si>
  <si>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</si>
  <si>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</si>
  <si>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</si>
  <si>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</si>
  <si>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</si>
  <si>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</si>
  <si>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</si>
  <si>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</si>
  <si>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</si>
  <si>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</si>
  <si>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</si>
  <si>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</si>
  <si>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</si>
  <si>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</si>
  <si>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</si>
  <si>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</si>
  <si>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</si>
  <si>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</si>
  <si>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</si>
  <si>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</si>
  <si>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</si>
  <si>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</si>
  <si>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</si>
  <si>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</si>
  <si>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</si>
  <si>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</si>
  <si>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</si>
  <si>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</si>
  <si>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</si>
  <si>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</si>
  <si>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</si>
  <si>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</si>
  <si>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</si>
  <si>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</si>
  <si>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</si>
  <si>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</si>
  <si>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</si>
  <si>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</si>
  <si>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</si>
  <si>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</si>
  <si>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</si>
  <si>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</si>
  <si>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</si>
  <si>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</si>
  <si>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</si>
  <si>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</si>
  <si>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</si>
  <si>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</si>
  <si>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</si>
  <si>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</si>
  <si>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</si>
  <si>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</si>
  <si>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</si>
  <si>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</si>
  <si>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</si>
  <si>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</si>
  <si>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</si>
  <si>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</si>
  <si>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</si>
  <si>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</si>
  <si>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</si>
  <si>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</si>
  <si>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</si>
  <si>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</si>
  <si>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</si>
  <si>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</si>
  <si>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</si>
  <si>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</si>
  <si>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</si>
  <si>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</si>
  <si>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</si>
  <si>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</si>
  <si>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</si>
  <si>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</si>
  <si>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</si>
  <si>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</si>
  <si>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</si>
  <si>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</si>
  <si>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</si>
  <si>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</si>
  <si>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</si>
  <si>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</si>
  <si>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</si>
  <si>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</si>
  <si>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</si>
  <si>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</si>
  <si>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</si>
  <si>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</si>
  <si>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</si>
  <si>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</si>
  <si>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</si>
  <si>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</si>
  <si>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</si>
  <si>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</si>
  <si>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</si>
  <si>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</si>
  <si>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</si>
  <si>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</si>
  <si>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</si>
  <si>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</si>
  <si>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</si>
  <si>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</si>
  <si>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</si>
  <si>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</si>
  <si>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</si>
  <si>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</si>
  <si>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</si>
  <si>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</si>
  <si>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</si>
  <si>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</si>
  <si>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</si>
  <si>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</si>
  <si>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</si>
  <si>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</si>
  <si>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</si>
  <si>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</si>
  <si>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</si>
  <si>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</si>
  <si>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</si>
  <si>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</si>
  <si>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</si>
  <si>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</si>
  <si>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</si>
  <si>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</si>
  <si>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</si>
  <si>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</si>
  <si>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</si>
  <si>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</si>
  <si>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</si>
  <si>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</si>
  <si>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</si>
  <si>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</si>
  <si>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</si>
  <si>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</si>
  <si>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</si>
  <si>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</si>
  <si>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</si>
  <si>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</si>
  <si>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</si>
  <si>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</si>
  <si>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</si>
  <si>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</si>
  <si>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</si>
  <si>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</si>
  <si>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</si>
  <si>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</si>
  <si>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</si>
  <si>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</si>
  <si>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</si>
  <si>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</si>
  <si>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</si>
  <si>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</si>
  <si>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</si>
  <si>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</si>
  <si>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</si>
  <si>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</si>
  <si>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</si>
  <si>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</si>
  <si>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</si>
  <si>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</si>
  <si>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</si>
  <si>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</si>
  <si>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</si>
  <si>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</si>
  <si>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</si>
  <si>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</si>
  <si>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</si>
  <si>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</si>
  <si>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</si>
  <si>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</si>
  <si>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</si>
  <si>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</si>
  <si>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</si>
  <si>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</si>
  <si>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</si>
  <si>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</si>
  <si>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</si>
  <si>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</si>
  <si>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</si>
  <si>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</si>
  <si>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</si>
  <si>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</si>
  <si>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</si>
  <si>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</si>
  <si>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</si>
  <si>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</si>
  <si>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</si>
  <si>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</si>
  <si>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</si>
  <si>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</si>
  <si>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</si>
  <si>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</si>
  <si>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</si>
  <si>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</si>
  <si>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</si>
  <si>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</si>
  <si>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</si>
  <si>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</si>
  <si>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</si>
  <si>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</si>
  <si>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</si>
  <si>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</si>
  <si>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</si>
  <si>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</si>
  <si>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</si>
  <si>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</si>
  <si>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</si>
  <si>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</si>
  <si>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</si>
  <si>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</si>
  <si>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</si>
  <si>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</si>
  <si>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</si>
  <si>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</si>
  <si>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</si>
  <si>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</si>
  <si>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</si>
  <si>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</si>
  <si>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</si>
  <si>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</si>
  <si>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</si>
  <si>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</si>
  <si>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</si>
  <si>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</si>
  <si>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</si>
  <si>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</si>
  <si>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</si>
  <si>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</si>
  <si>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</si>
  <si>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</si>
  <si>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</si>
  <si>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</si>
  <si>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</si>
  <si>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</si>
  <si>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</si>
  <si>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</si>
  <si>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</si>
  <si>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</si>
  <si>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</si>
  <si>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</si>
  <si>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</si>
  <si>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</si>
  <si>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</si>
  <si>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</si>
  <si>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</si>
  <si>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</si>
  <si>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</si>
  <si>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</si>
  <si>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</si>
  <si>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</si>
  <si>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</si>
  <si>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</si>
  <si>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</si>
  <si>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</si>
  <si>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</si>
  <si>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</si>
  <si>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</si>
  <si>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</si>
  <si>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</si>
  <si>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</si>
  <si>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</si>
  <si>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Jonesbury</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</si>
  <si>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</si>
  <si>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</si>
  <si>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</si>
  <si>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</si>
  <si>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</si>
  <si>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</si>
  <si>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</si>
  <si>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</si>
  <si>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</si>
  <si>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</si>
  <si>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</si>
  <si>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</si>
  <si>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</si>
  <si>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</si>
  <si>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</si>
  <si>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</si>
  <si>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</si>
  <si>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</si>
  <si>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</si>
  <si>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</si>
  <si>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</si>
  <si>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</si>
  <si>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</si>
  <si>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</si>
  <si>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</si>
  <si>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</si>
  <si>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</si>
  <si>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</si>
  <si>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</si>
  <si>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</si>
  <si>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</si>
  <si>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</si>
  <si>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</si>
  <si>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</si>
  <si>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</si>
  <si>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</si>
  <si>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</si>
  <si>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</si>
  <si>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</si>
  <si>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</si>
  <si>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</si>
  <si>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</si>
  <si>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</si>
  <si>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</si>
  <si>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</si>
  <si>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</si>
  <si>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</si>
  <si>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</si>
  <si>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</si>
  <si>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</si>
  <si>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</si>
  <si>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</si>
  <si>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</si>
  <si>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</si>
  <si>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</si>
  <si>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</si>
  <si>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</si>
  <si>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</si>
  <si>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</si>
  <si>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</si>
  <si>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</si>
  <si>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</si>
  <si>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</si>
  <si>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</si>
  <si>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</si>
  <si>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</si>
  <si>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</si>
  <si>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</si>
  <si>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</si>
  <si>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</si>
  <si>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</si>
  <si>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</si>
  <si>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</si>
  <si>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</si>
  <si>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</si>
  <si>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</si>
  <si>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</si>
  <si>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</si>
  <si>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</si>
  <si>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</si>
  <si>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</si>
  <si>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</si>
  <si>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</si>
  <si>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</si>
  <si>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</si>
  <si>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</si>
  <si>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</si>
  <si>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</si>
  <si>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</si>
  <si>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</si>
  <si>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</si>
  <si>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</si>
  <si>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</si>
  <si>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</si>
  <si>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</si>
  <si>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</si>
  <si>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</si>
  <si>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</si>
  <si>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</si>
  <si>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</si>
  <si>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</si>
  <si>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</si>
  <si>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</si>
  <si>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</si>
  <si>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</si>
  <si>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</si>
  <si>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</si>
  <si>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</si>
  <si>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</si>
  <si>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</si>
  <si>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</si>
  <si>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</si>
  <si>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</si>
  <si>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</si>
  <si>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</si>
  <si>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</si>
  <si>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</si>
  <si>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</si>
  <si>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</si>
  <si>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</si>
  <si>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</si>
  <si>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</si>
  <si>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</si>
  <si>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</si>
  <si>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</si>
  <si>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</si>
  <si>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</si>
  <si>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</si>
  <si>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</si>
  <si>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</si>
  <si>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</si>
  <si>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</si>
  <si>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</si>
  <si>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</si>
  <si>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</si>
  <si>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</si>
  <si>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</si>
  <si>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</si>
  <si>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</si>
  <si>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</si>
  <si>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</si>
  <si>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</si>
  <si>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</si>
  <si>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</si>
  <si>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</si>
  <si>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</si>
  <si>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</si>
  <si>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</si>
  <si>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</si>
  <si>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</si>
  <si>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</si>
  <si>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</si>
  <si>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</si>
  <si>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</si>
  <si>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</si>
  <si>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</si>
  <si>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</si>
  <si>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</si>
  <si>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</si>
  <si>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</si>
  <si>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</si>
  <si>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</si>
  <si>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</si>
  <si>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</si>
  <si>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</si>
  <si>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</si>
  <si>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</si>
  <si>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</si>
  <si>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</si>
  <si>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</si>
  <si>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</si>
  <si>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</si>
  <si>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</si>
  <si>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</si>
  <si>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</si>
  <si>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</si>
  <si>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</si>
  <si>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</si>
  <si>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</si>
  <si>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</si>
  <si>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</si>
  <si>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</si>
  <si>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</si>
  <si>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</si>
  <si>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</si>
  <si>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</si>
  <si>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</si>
  <si>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</si>
  <si>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</si>
  <si>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</si>
  <si>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</si>
  <si>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</si>
  <si>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</si>
  <si>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</si>
  <si>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</si>
  <si>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</si>
  <si>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</si>
  <si>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</si>
  <si>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</si>
  <si>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</si>
  <si>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</si>
  <si>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</si>
  <si>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</si>
  <si>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</si>
  <si>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</si>
  <si>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</si>
  <si>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</si>
  <si>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</si>
  <si>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</si>
  <si>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</si>
  <si>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</si>
  <si>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</si>
  <si>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</si>
  <si>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</si>
  <si>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</si>
  <si>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</si>
  <si>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</si>
  <si>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</si>
  <si>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</si>
  <si>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</si>
  <si>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</si>
  <si>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</si>
  <si>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</si>
  <si>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</si>
  <si>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</si>
  <si>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</si>
  <si>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</si>
  <si>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</si>
  <si>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</si>
  <si>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</si>
  <si>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</si>
  <si>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</si>
  <si>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</si>
  <si>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</si>
  <si>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</si>
  <si>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</si>
  <si>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</si>
  <si>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</si>
  <si>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</si>
  <si>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</si>
  <si>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</si>
  <si>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</si>
  <si>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</si>
  <si>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</si>
  <si>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</si>
  <si>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</si>
  <si>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</si>
  <si>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</si>
  <si>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</si>
  <si>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</si>
  <si>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</si>
  <si>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</si>
  <si>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</si>
  <si>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</si>
  <si>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</si>
  <si>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</si>
  <si>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</si>
  <si>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</si>
  <si>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</si>
  <si>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</si>
  <si>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</si>
  <si>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</si>
  <si>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</si>
  <si>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</si>
  <si>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Phillipschester</t>
  </si>
  <si>
    <t>CUST1220</t>
  </si>
  <si>
    <t>George Davis</t>
  </si>
  <si>
    <t>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</si>
  <si>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</si>
  <si>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</si>
  <si>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</si>
  <si>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</si>
  <si>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</si>
  <si>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</si>
  <si>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</si>
  <si>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</si>
  <si>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</si>
  <si>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</si>
  <si>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</si>
  <si>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</si>
  <si>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</si>
  <si>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</si>
  <si>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</si>
  <si>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</si>
  <si>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</si>
  <si>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</si>
  <si>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</si>
  <si>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</si>
  <si>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</si>
  <si>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</si>
  <si>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</si>
  <si>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</si>
  <si>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</si>
  <si>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</si>
  <si>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</si>
  <si>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</si>
  <si>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</si>
  <si>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</si>
  <si>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</si>
  <si>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</si>
  <si>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</si>
  <si>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</si>
  <si>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</si>
  <si>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</si>
  <si>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</si>
  <si>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</si>
  <si>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</si>
  <si>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</si>
  <si>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</si>
  <si>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</si>
  <si>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</si>
  <si>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</si>
  <si>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</si>
  <si>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</si>
  <si>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</si>
  <si>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</si>
  <si>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</si>
  <si>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</si>
  <si>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</si>
  <si>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</si>
  <si>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</si>
  <si>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</si>
  <si>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</si>
  <si>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</si>
  <si>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</si>
  <si>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</si>
  <si>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</si>
  <si>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</si>
  <si>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</si>
  <si>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</si>
  <si>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</si>
  <si>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</si>
  <si>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</si>
  <si>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</si>
  <si>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</si>
  <si>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</si>
  <si>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</si>
  <si>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</si>
  <si>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</si>
  <si>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</si>
  <si>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</si>
  <si>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</si>
  <si>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</si>
  <si>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</si>
  <si>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</si>
  <si>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</si>
  <si>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</si>
  <si>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</si>
  <si>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</si>
  <si>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</si>
  <si>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</si>
  <si>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</si>
  <si>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</si>
  <si>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</si>
  <si>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</si>
  <si>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</si>
  <si>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</si>
  <si>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</si>
  <si>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</si>
  <si>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</si>
  <si>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</si>
  <si>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</si>
  <si>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</si>
  <si>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</si>
  <si>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</si>
  <si>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</si>
  <si>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</si>
  <si>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</si>
  <si>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</si>
  <si>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</si>
  <si>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</si>
  <si>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</si>
  <si>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</si>
  <si>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</si>
  <si>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</si>
  <si>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</si>
  <si>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</si>
  <si>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</si>
  <si>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</si>
  <si>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</si>
  <si>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</si>
  <si>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</si>
  <si>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</si>
  <si>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</si>
  <si>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</si>
  <si>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</si>
  <si>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</si>
  <si>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</si>
  <si>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</si>
  <si>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</si>
  <si>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</si>
  <si>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</si>
  <si>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</si>
  <si>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</si>
  <si>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</si>
  <si>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</si>
  <si>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</si>
  <si>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</si>
  <si>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</si>
  <si>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</si>
  <si>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</si>
  <si>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</si>
  <si>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</si>
  <si>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</si>
  <si>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</si>
  <si>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</si>
  <si>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</si>
  <si>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</si>
  <si>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</si>
  <si>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</si>
  <si>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</si>
  <si>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</si>
  <si>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</si>
  <si>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</si>
  <si>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</si>
  <si>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</si>
  <si>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</si>
  <si>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</si>
  <si>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</si>
  <si>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</si>
  <si>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</si>
  <si>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</si>
  <si>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</si>
  <si>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</si>
  <si>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</si>
  <si>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</si>
  <si>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</si>
  <si>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</si>
  <si>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</si>
  <si>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</si>
  <si>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</si>
  <si>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</si>
  <si>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</si>
  <si>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</si>
  <si>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</si>
  <si>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</si>
  <si>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</si>
  <si>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</si>
  <si>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</si>
  <si>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</si>
  <si>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</si>
  <si>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</si>
  <si>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</si>
  <si>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</si>
  <si>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</si>
  <si>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</si>
  <si>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</si>
  <si>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</si>
  <si>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</si>
  <si>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</si>
  <si>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</si>
  <si>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</si>
  <si>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</si>
  <si>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</si>
  <si>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</si>
  <si>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</si>
  <si>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</si>
  <si>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</si>
  <si>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</si>
  <si>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</si>
  <si>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</si>
  <si>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</si>
  <si>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</si>
  <si>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</si>
  <si>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</si>
  <si>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</si>
  <si>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</si>
  <si>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</si>
  <si>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</si>
  <si>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</si>
  <si>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</si>
  <si>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</si>
  <si>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</si>
  <si>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</si>
  <si>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</si>
  <si>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</si>
  <si>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</si>
  <si>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</si>
  <si>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</si>
  <si>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</si>
  <si>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</si>
  <si>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</si>
  <si>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</si>
  <si>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</si>
  <si>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</si>
  <si>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</si>
  <si>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</si>
  <si>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</si>
  <si>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</si>
  <si>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</si>
  <si>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</si>
  <si>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</si>
  <si>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</si>
  <si>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</si>
  <si>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</si>
  <si>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</si>
  <si>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</si>
  <si>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</si>
  <si>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</si>
  <si>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</si>
  <si>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</si>
  <si>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</si>
  <si>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</si>
  <si>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</si>
  <si>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</si>
  <si>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</si>
  <si>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</si>
  <si>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</si>
  <si>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</si>
  <si>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</si>
  <si>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</si>
  <si>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</si>
  <si>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</si>
  <si>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</si>
  <si>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</si>
  <si>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</si>
  <si>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</si>
  <si>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</si>
  <si>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</si>
  <si>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</si>
  <si>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</si>
  <si>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</si>
  <si>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</si>
  <si>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</si>
  <si>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</si>
  <si>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</si>
  <si>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</si>
  <si>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</si>
  <si>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</si>
  <si>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</si>
  <si>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</si>
  <si>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</si>
  <si>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</si>
  <si>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</si>
  <si>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</si>
  <si>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</si>
  <si>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</si>
  <si>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</si>
  <si>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</si>
  <si>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</si>
  <si>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</si>
  <si>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</si>
  <si>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</si>
  <si>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</si>
  <si>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</si>
  <si>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</si>
  <si>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</si>
  <si>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</si>
  <si>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</si>
  <si>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</si>
  <si>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</si>
  <si>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</si>
  <si>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</si>
  <si>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</si>
  <si>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</si>
  <si>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</si>
  <si>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</si>
  <si>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</si>
  <si>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</si>
  <si>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</si>
  <si>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</si>
  <si>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</si>
  <si>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</si>
  <si>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</si>
  <si>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</si>
  <si>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</si>
  <si>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</si>
  <si>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</si>
  <si>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</si>
  <si>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</si>
  <si>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</si>
  <si>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</si>
  <si>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</si>
  <si>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</si>
  <si>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</si>
  <si>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</si>
  <si>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</si>
  <si>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</si>
  <si>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</si>
  <si>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</si>
  <si>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</si>
  <si>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</si>
  <si>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</si>
  <si>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</si>
  <si>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</si>
  <si>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</si>
  <si>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</si>
  <si>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</si>
  <si>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</si>
  <si>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</si>
  <si>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</si>
  <si>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</si>
  <si>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</si>
  <si>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</si>
  <si>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</si>
  <si>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</si>
  <si>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</si>
  <si>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</si>
  <si>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</si>
  <si>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</si>
  <si>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</si>
  <si>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</si>
  <si>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</si>
  <si>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</si>
  <si>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</si>
  <si>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</si>
  <si>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</si>
  <si>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</si>
  <si>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</si>
  <si>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</si>
  <si>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</si>
  <si>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</si>
  <si>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</si>
  <si>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</si>
  <si>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</si>
  <si>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</si>
  <si>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</si>
  <si>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</si>
  <si>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</si>
  <si>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</si>
  <si>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</si>
  <si>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</si>
  <si>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</si>
  <si>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</si>
  <si>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</si>
  <si>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</si>
  <si>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</si>
  <si>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</si>
  <si>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</si>
  <si>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</si>
  <si>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</si>
  <si>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</si>
  <si>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</si>
  <si>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</si>
  <si>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</si>
  <si>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</si>
  <si>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</si>
  <si>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</si>
  <si>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</si>
  <si>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</si>
  <si>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</si>
  <si>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</si>
  <si>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</si>
  <si>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</si>
  <si>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</si>
  <si>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</si>
  <si>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</si>
  <si>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</si>
  <si>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</si>
  <si>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</si>
  <si>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</si>
  <si>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</si>
  <si>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</si>
  <si>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</si>
  <si>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</si>
  <si>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</si>
  <si>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</si>
  <si>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</si>
  <si>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</si>
  <si>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</si>
  <si>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</si>
  <si>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</si>
  <si>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</si>
  <si>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</si>
  <si>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</si>
  <si>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</si>
  <si>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</si>
  <si>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</si>
  <si>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</si>
  <si>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</si>
  <si>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</si>
  <si>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</si>
  <si>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</si>
  <si>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</si>
  <si>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</si>
  <si>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</si>
  <si>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</si>
  <si>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</si>
  <si>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</si>
  <si>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</si>
  <si>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</si>
  <si>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</si>
  <si>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</si>
  <si>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</si>
  <si>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</si>
  <si>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</si>
  <si>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</si>
  <si>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</si>
  <si>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</si>
  <si>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</si>
  <si>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</si>
  <si>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</si>
  <si>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</si>
  <si>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</si>
  <si>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</si>
  <si>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</si>
  <si>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</si>
  <si>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</si>
  <si>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</si>
  <si>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</si>
  <si>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</si>
  <si>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</si>
  <si>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</si>
  <si>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</si>
  <si>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</si>
  <si>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</si>
  <si>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</si>
  <si>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</si>
  <si>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</si>
  <si>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</si>
  <si>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</si>
  <si>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</si>
  <si>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</si>
  <si>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</si>
  <si>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</si>
  <si>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</si>
  <si>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</si>
  <si>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</si>
  <si>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</si>
  <si>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</si>
  <si>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</si>
  <si>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</si>
  <si>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</si>
  <si>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</si>
  <si>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</si>
  <si>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</si>
  <si>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</si>
  <si>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</si>
  <si>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</si>
  <si>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</si>
  <si>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</si>
  <si>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</si>
  <si>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</si>
  <si>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</si>
  <si>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</si>
  <si>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</si>
  <si>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</si>
  <si>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</si>
  <si>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</si>
  <si>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</si>
  <si>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</si>
  <si>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</si>
  <si>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</si>
  <si>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</si>
  <si>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</si>
  <si>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</si>
  <si>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</si>
  <si>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</si>
  <si>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</si>
  <si>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</si>
  <si>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</si>
  <si>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</si>
  <si>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</si>
  <si>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</si>
  <si>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</si>
  <si>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</si>
  <si>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</si>
  <si>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</si>
  <si>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</si>
  <si>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</si>
  <si>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</si>
  <si>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</si>
  <si>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</si>
  <si>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</si>
  <si>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</si>
  <si>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</si>
  <si>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</si>
  <si>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</si>
  <si>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</si>
  <si>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</si>
  <si>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</si>
  <si>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</si>
  <si>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</si>
  <si>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</si>
  <si>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</si>
  <si>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</si>
  <si>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</si>
  <si>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</si>
  <si>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</si>
  <si>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</si>
  <si>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</si>
  <si>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</si>
  <si>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</si>
  <si>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</si>
  <si>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</si>
  <si>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</si>
  <si>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</si>
  <si>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</si>
  <si>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</si>
  <si>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</si>
  <si>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</si>
  <si>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</si>
  <si>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</si>
  <si>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</si>
  <si>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</si>
  <si>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</si>
  <si>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</si>
  <si>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</si>
  <si>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</si>
  <si>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</si>
  <si>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</si>
  <si>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</si>
  <si>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</si>
  <si>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</si>
  <si>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</si>
  <si>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</si>
  <si>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</si>
  <si>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</si>
  <si>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</si>
  <si>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</si>
  <si>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</si>
  <si>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</si>
  <si>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</si>
  <si>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</si>
  <si>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</si>
  <si>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</si>
  <si>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</si>
  <si>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</si>
  <si>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</si>
  <si>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</si>
  <si>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</si>
  <si>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</si>
  <si>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</si>
  <si>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</si>
  <si>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</si>
  <si>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</si>
  <si>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</si>
  <si>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</si>
  <si>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</si>
  <si>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</si>
  <si>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</si>
  <si>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</si>
  <si>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</si>
  <si>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</si>
  <si>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</si>
  <si>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</si>
  <si>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</si>
  <si>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</si>
  <si>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</si>
  <si>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</si>
  <si>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</si>
  <si>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</si>
  <si>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</si>
  <si>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</si>
  <si>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</si>
  <si>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</si>
  <si>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</si>
  <si>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</si>
  <si>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</si>
  <si>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</si>
  <si>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</si>
  <si>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</si>
  <si>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</si>
  <si>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</si>
  <si>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</si>
  <si>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</si>
  <si>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</si>
  <si>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</si>
  <si>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</si>
  <si>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</si>
  <si>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</si>
  <si>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</si>
  <si>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</si>
  <si>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</si>
  <si>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</si>
  <si>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</si>
  <si>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</si>
  <si>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</si>
  <si>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</si>
  <si>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</si>
  <si>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</si>
  <si>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</si>
  <si>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</si>
  <si>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</si>
  <si>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</si>
  <si>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</si>
  <si>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</si>
  <si>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</si>
  <si>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</si>
  <si>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</si>
  <si>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</si>
  <si>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</si>
  <si>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</si>
  <si>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</si>
  <si>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</si>
  <si>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</si>
  <si>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</si>
  <si>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</si>
  <si>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</si>
  <si>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</si>
  <si>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</si>
  <si>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</si>
  <si>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</si>
  <si>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</si>
  <si>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</si>
  <si>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</si>
  <si>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</si>
  <si>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</si>
  <si>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</si>
  <si>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</si>
  <si>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</si>
  <si>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</si>
  <si>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</si>
  <si>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</si>
  <si>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</si>
  <si>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</si>
  <si>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</si>
  <si>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</si>
  <si>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</si>
  <si>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</si>
  <si>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</si>
  <si>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</si>
  <si>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</si>
  <si>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</si>
  <si>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</si>
  <si>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</si>
  <si>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</si>
  <si>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</si>
  <si>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</si>
  <si>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</si>
  <si>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</si>
  <si>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</si>
  <si>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</si>
  <si>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</si>
  <si>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</si>
  <si>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</si>
  <si>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</si>
  <si>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</si>
  <si>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</si>
  <si>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</si>
  <si>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</si>
  <si>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</si>
  <si>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</si>
  <si>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</si>
  <si>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</si>
  <si>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</si>
  <si>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</si>
  <si>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</si>
  <si>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</si>
  <si>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</si>
  <si>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</si>
  <si>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</si>
  <si>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</si>
  <si>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</si>
  <si>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</si>
  <si>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</si>
  <si>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</si>
  <si>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</si>
  <si>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</si>
  <si>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</si>
  <si>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</si>
  <si>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</si>
  <si>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</si>
  <si>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</si>
  <si>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</si>
  <si>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</si>
  <si>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</si>
  <si>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</si>
  <si>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</si>
  <si>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</si>
  <si>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</si>
  <si>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</si>
  <si>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</si>
  <si>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</si>
  <si>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</si>
  <si>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</si>
  <si>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</si>
  <si>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</si>
  <si>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</si>
  <si>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</si>
  <si>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</si>
  <si>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</si>
  <si>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</si>
  <si>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</si>
  <si>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</si>
  <si>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</si>
  <si>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</si>
  <si>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</si>
  <si>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</si>
  <si>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</si>
  <si>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</si>
  <si>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</si>
  <si>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</si>
  <si>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</si>
  <si>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</si>
  <si>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</si>
  <si>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</si>
  <si>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</si>
  <si>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</si>
  <si>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</si>
  <si>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</si>
  <si>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</si>
  <si>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</si>
  <si>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</si>
  <si>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</si>
  <si>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</si>
  <si>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</si>
  <si>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</si>
  <si>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</si>
  <si>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</si>
  <si>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</si>
  <si>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</si>
  <si>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</si>
  <si>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</si>
  <si>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</si>
  <si>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</si>
  <si>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</si>
  <si>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</si>
  <si>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</si>
  <si>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</si>
  <si>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</si>
  <si>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</si>
  <si>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</si>
  <si>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</si>
  <si>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</si>
  <si>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</si>
  <si>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</si>
  <si>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</si>
  <si>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</si>
  <si>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</si>
  <si>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</si>
  <si>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</si>
  <si>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</si>
  <si>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</si>
  <si>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</si>
  <si>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</si>
  <si>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</si>
  <si>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</si>
  <si>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</si>
  <si>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</si>
  <si>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</si>
  <si>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</si>
  <si>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</si>
  <si>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</si>
  <si>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</si>
  <si>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</si>
  <si>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</si>
  <si>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</si>
  <si>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</si>
  <si>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</si>
  <si>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</si>
  <si>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</si>
  <si>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</si>
  <si>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</si>
  <si>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</si>
  <si>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</si>
  <si>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</si>
  <si>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</si>
  <si>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</si>
  <si>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</si>
  <si>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</si>
  <si>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</si>
  <si>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</si>
  <si>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</si>
  <si>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</si>
  <si>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</si>
  <si>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</si>
  <si>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</si>
  <si>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</si>
  <si>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</si>
  <si>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</si>
  <si>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</si>
  <si>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</si>
  <si>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</si>
  <si>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</si>
  <si>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</si>
  <si>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</si>
  <si>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</si>
  <si>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</si>
  <si>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</si>
  <si>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</si>
  <si>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</si>
  <si>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</si>
  <si>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</si>
  <si>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</si>
  <si>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</si>
  <si>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</si>
  <si>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</si>
  <si>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</si>
  <si>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</si>
  <si>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</si>
  <si>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</si>
  <si>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</si>
  <si>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</si>
  <si>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</si>
  <si>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</si>
  <si>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</si>
  <si>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</si>
  <si>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</si>
  <si>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</si>
  <si>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</si>
  <si>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</si>
  <si>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</si>
  <si>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</si>
  <si>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</si>
  <si>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</si>
  <si>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</si>
  <si>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</si>
  <si>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Brother Laser Printer</t>
  </si>
  <si>
    <t>Electronics</t>
  </si>
  <si>
    <t>Computer</t>
  </si>
  <si>
    <t>Hunt Inc</t>
  </si>
  <si>
    <t>416</t>
  </si>
  <si>
    <t>Men'S Graphic T-Shirt</t>
  </si>
  <si>
    <t>Clothing</t>
  </si>
  <si>
    <t>Tops</t>
  </si>
  <si>
    <t>Terry-Moore</t>
  </si>
  <si>
    <t>181</t>
  </si>
  <si>
    <t>Women'S Casual Hoodie</t>
  </si>
  <si>
    <t>Outerwear</t>
  </si>
  <si>
    <t>Sims Inc</t>
  </si>
  <si>
    <t>352</t>
  </si>
  <si>
    <t>Men'S Running Jacket</t>
  </si>
  <si>
    <t>Pineda Ltd</t>
  </si>
  <si>
    <t>452</t>
  </si>
  <si>
    <t>Women'S Yoga Pants</t>
  </si>
  <si>
    <t>Bottoms</t>
  </si>
  <si>
    <t>Gonzales-Davis</t>
  </si>
  <si>
    <t>487</t>
  </si>
  <si>
    <t>Men'S Leather Belt</t>
  </si>
  <si>
    <t>Accessories</t>
  </si>
  <si>
    <t>Baldwin, Garza And Gonzalez</t>
  </si>
  <si>
    <t>59</t>
  </si>
  <si>
    <t>Herbal Face Moisturizer</t>
  </si>
  <si>
    <t>Beauty</t>
  </si>
  <si>
    <t>Skincare</t>
  </si>
  <si>
    <t>Davidson Plc</t>
  </si>
  <si>
    <t>350</t>
  </si>
  <si>
    <t>Led Table Lamp</t>
  </si>
  <si>
    <t>Home</t>
  </si>
  <si>
    <t>Lighting</t>
  </si>
  <si>
    <t>Harrell Llc</t>
  </si>
  <si>
    <t>170</t>
  </si>
  <si>
    <t>Wireless Bluetooth Earbuds</t>
  </si>
  <si>
    <t>Audio</t>
  </si>
  <si>
    <t>Perez-Johnston</t>
  </si>
  <si>
    <t>142</t>
  </si>
  <si>
    <t>Adjustable Dumbbell Set</t>
  </si>
  <si>
    <t>Sports</t>
  </si>
  <si>
    <t>Fitness</t>
  </si>
  <si>
    <t>Hill Plc</t>
  </si>
  <si>
    <t>323</t>
  </si>
  <si>
    <t>Ceramic Kitchen Bowl Set</t>
  </si>
  <si>
    <t>Kitchen</t>
  </si>
  <si>
    <t>Hamilton Group</t>
  </si>
  <si>
    <t>308</t>
  </si>
  <si>
    <t>Hd Smart Tv Stick</t>
  </si>
  <si>
    <t>Gibson, Hobbs And Weaver</t>
  </si>
  <si>
    <t>0</t>
  </si>
  <si>
    <t>Hair Strengthening Shampoo</t>
  </si>
  <si>
    <t>Haircare</t>
  </si>
  <si>
    <t>Rice Llc</t>
  </si>
  <si>
    <t>460</t>
  </si>
  <si>
    <t>Usb-C Fast Charger</t>
  </si>
  <si>
    <t>Dawson-Perkins</t>
  </si>
  <si>
    <t>453</t>
  </si>
  <si>
    <t>Decorative Wall Mirror</t>
  </si>
  <si>
    <t>Decor</t>
  </si>
  <si>
    <t>Luna, Anderson And Bowman</t>
  </si>
  <si>
    <t>439</t>
  </si>
  <si>
    <t>4K Home Projector</t>
  </si>
  <si>
    <t>Appliances</t>
  </si>
  <si>
    <t>Thomas Llc</t>
  </si>
  <si>
    <t>301</t>
  </si>
  <si>
    <t>Beard Grooming Kit</t>
  </si>
  <si>
    <t>Grooming</t>
  </si>
  <si>
    <t>Erickson-Green</t>
  </si>
  <si>
    <t>256</t>
  </si>
  <si>
    <t>Soccer Training Cone Set</t>
  </si>
  <si>
    <t>Ford, Murphy And Wilson</t>
  </si>
  <si>
    <t>367</t>
  </si>
  <si>
    <t>Women'S Denim Jeans</t>
  </si>
  <si>
    <t>Guerra-Hendrix</t>
  </si>
  <si>
    <t>343</t>
  </si>
  <si>
    <t>Knee Support Brace</t>
  </si>
  <si>
    <t>Equipment</t>
  </si>
  <si>
    <t>May-Reese</t>
  </si>
  <si>
    <t>65</t>
  </si>
  <si>
    <t>Outdoor Sports Water Bottle</t>
  </si>
  <si>
    <t>Soto-Ellis</t>
  </si>
  <si>
    <t>Multi-Purpose Storage Box</t>
  </si>
  <si>
    <t>Storage</t>
  </si>
  <si>
    <t>Gardner-Montes</t>
  </si>
  <si>
    <t>76</t>
  </si>
  <si>
    <t>Carbon Fiber Tennis Racket</t>
  </si>
  <si>
    <t>Flores, Pineda And Rodriguez</t>
  </si>
  <si>
    <t>432</t>
  </si>
  <si>
    <t>Men'S Formal Shirt</t>
  </si>
  <si>
    <t>Moon, Mora And Santos</t>
  </si>
  <si>
    <t>360</t>
  </si>
  <si>
    <t>Foldable Camping Chair</t>
  </si>
  <si>
    <t>Outdoor</t>
  </si>
  <si>
    <t>Cook Ltd</t>
  </si>
  <si>
    <t>340</t>
  </si>
  <si>
    <t>Women'S Scarf Set</t>
  </si>
  <si>
    <t>Brown And Sons</t>
  </si>
  <si>
    <t>268</t>
  </si>
  <si>
    <t>Wireless Bluetooth Speaker</t>
  </si>
  <si>
    <t>Reed-Schmidt</t>
  </si>
  <si>
    <t>213</t>
  </si>
  <si>
    <t>Decorative Floor Vase</t>
  </si>
  <si>
    <t>Khan, Jones And Paul</t>
  </si>
  <si>
    <t>378</t>
  </si>
  <si>
    <t>Sports Stopwatch Timer</t>
  </si>
  <si>
    <t>Burns-Hansen</t>
  </si>
  <si>
    <t>137</t>
  </si>
  <si>
    <t>Fabric Sofa Throw Blanket</t>
  </si>
  <si>
    <t>Hoffman Group</t>
  </si>
  <si>
    <t>276</t>
  </si>
  <si>
    <t>Stainless Steel Cutlery Set</t>
  </si>
  <si>
    <t>Stevens, Fernandez And Martin</t>
  </si>
  <si>
    <t>57</t>
  </si>
  <si>
    <t>Basketball</t>
  </si>
  <si>
    <t>Team Sports</t>
  </si>
  <si>
    <t>Nolan-Snow</t>
  </si>
  <si>
    <t>281</t>
  </si>
  <si>
    <t>Vitamin C Face Serum</t>
  </si>
  <si>
    <t>Griffin Ltd</t>
  </si>
  <si>
    <t>244</t>
  </si>
  <si>
    <t>Modern Wall Clock</t>
  </si>
  <si>
    <t>Weiss-Watson</t>
  </si>
  <si>
    <t>305</t>
  </si>
  <si>
    <t>Gaming Mechanical Keyboard</t>
  </si>
  <si>
    <t>Lucero Llc</t>
  </si>
  <si>
    <t>86</t>
  </si>
  <si>
    <t>Bedroom Table Lamp</t>
  </si>
  <si>
    <t>Jones Llc</t>
  </si>
  <si>
    <t>329</t>
  </si>
  <si>
    <t>Women'S Summer Dress</t>
  </si>
  <si>
    <t>Smith-Mills</t>
  </si>
  <si>
    <t>154</t>
  </si>
  <si>
    <t>Men'S Casual Sneakers</t>
  </si>
  <si>
    <t>Footwear</t>
  </si>
  <si>
    <t>Hogan-Lee</t>
  </si>
  <si>
    <t>214</t>
  </si>
  <si>
    <t>Sports Water Hydration Pack</t>
  </si>
  <si>
    <t>Sims-Smith</t>
  </si>
  <si>
    <t>394</t>
  </si>
  <si>
    <t>Portable Power Bank</t>
  </si>
  <si>
    <t>Mobile</t>
  </si>
  <si>
    <t>Cummings And Sons</t>
  </si>
  <si>
    <t>Noise-Canceling Headphones</t>
  </si>
  <si>
    <t>Taylor-Hart</t>
  </si>
  <si>
    <t>Yoga Exercise Mat</t>
  </si>
  <si>
    <t>Carroll, Long And Mendoza</t>
  </si>
  <si>
    <t>369</t>
  </si>
  <si>
    <t>Smart Home Wifi Camera</t>
  </si>
  <si>
    <t>Holmes Llc</t>
  </si>
  <si>
    <t>389</t>
  </si>
  <si>
    <t>Usb External Hard Drive</t>
  </si>
  <si>
    <t>Robinson Inc</t>
  </si>
  <si>
    <t>266</t>
  </si>
  <si>
    <t>Adjustable Jump Rope</t>
  </si>
  <si>
    <t>Cox Inc</t>
  </si>
  <si>
    <t>316</t>
  </si>
  <si>
    <t>High-Grip Football</t>
  </si>
  <si>
    <t>Bridges, Banks And Cummings</t>
  </si>
  <si>
    <t>114</t>
  </si>
  <si>
    <t>Men'S Winter Jacket</t>
  </si>
  <si>
    <t>Kelly, Smith And Perez</t>
  </si>
  <si>
    <t>296</t>
  </si>
  <si>
    <t>Makeup Brush Set</t>
  </si>
  <si>
    <t>Makeup</t>
  </si>
  <si>
    <t>Cook Inc</t>
  </si>
  <si>
    <t>431</t>
  </si>
  <si>
    <t>Car Dashboard Phone Holder</t>
  </si>
  <si>
    <t>Byrd, Stewart And Valdez</t>
  </si>
  <si>
    <t>103</t>
  </si>
  <si>
    <t>Men'S Roll-On Perfume</t>
  </si>
  <si>
    <t>Fragrance</t>
  </si>
  <si>
    <t>Sullivan And Sons</t>
  </si>
  <si>
    <t>267</t>
  </si>
  <si>
    <t>Boxing Hand Wraps</t>
  </si>
  <si>
    <t>Smith-King</t>
  </si>
  <si>
    <t>260</t>
  </si>
  <si>
    <t>Hdmi Cable – 2M</t>
  </si>
  <si>
    <t>Bautista, Green And Hale</t>
  </si>
  <si>
    <t>246</t>
  </si>
  <si>
    <t>Rugby Ball</t>
  </si>
  <si>
    <t>Harris Inc</t>
  </si>
  <si>
    <t>82</t>
  </si>
  <si>
    <t>Men'S Track Pants</t>
  </si>
  <si>
    <t>Hamilton, Woods And Walker</t>
  </si>
  <si>
    <t>125</t>
  </si>
  <si>
    <t>Sports Stopwatch Pro</t>
  </si>
  <si>
    <t>Thompson-French</t>
  </si>
  <si>
    <t>185</t>
  </si>
  <si>
    <t>Ceramic Plant Pot</t>
  </si>
  <si>
    <t>Hatfield, Baird And Torres</t>
  </si>
  <si>
    <t>Premium Blanket Throw</t>
  </si>
  <si>
    <t>Hernandez, Kennedy And Porter</t>
  </si>
  <si>
    <t>190</t>
  </si>
  <si>
    <t>Foam Roller</t>
  </si>
  <si>
    <t>Atkinson, Camacho And Oliver</t>
  </si>
  <si>
    <t>138</t>
  </si>
  <si>
    <t>Womens Cotton Scarf</t>
  </si>
  <si>
    <t>Shepherd-Gould</t>
  </si>
  <si>
    <t>485</t>
  </si>
  <si>
    <t>Men'S Hair Styling Gel</t>
  </si>
  <si>
    <t>Cline-Mccarthy</t>
  </si>
  <si>
    <t>399</t>
  </si>
  <si>
    <t>Luxury Perfume Spray</t>
  </si>
  <si>
    <t>Gibson, Green And Lopez</t>
  </si>
  <si>
    <t>444</t>
  </si>
  <si>
    <t>Tennis Ball 3-Pack</t>
  </si>
  <si>
    <t>Lopez Llc</t>
  </si>
  <si>
    <t>465</t>
  </si>
  <si>
    <t>Laptop Cooling Pad</t>
  </si>
  <si>
    <t>Murray, Gould And Ware</t>
  </si>
  <si>
    <t>222</t>
  </si>
  <si>
    <t>Organic Sunscreen Lotion</t>
  </si>
  <si>
    <t>Anderson-Riley</t>
  </si>
  <si>
    <t>458</t>
  </si>
  <si>
    <t>Matte Lipstick Set</t>
  </si>
  <si>
    <t>Zhang Inc</t>
  </si>
  <si>
    <t>118</t>
  </si>
  <si>
    <t>Adjustable Dumbbells 20Kg</t>
  </si>
  <si>
    <t>Montgomery, Benton And Miller</t>
  </si>
  <si>
    <t>423</t>
  </si>
  <si>
    <t>Women'S Hair Dryer Brush</t>
  </si>
  <si>
    <t>Torres, Spencer And Potter</t>
  </si>
  <si>
    <t>177</t>
  </si>
  <si>
    <t>Smart Led Light Strip</t>
  </si>
  <si>
    <t>Flores-Davis</t>
  </si>
  <si>
    <t>476</t>
  </si>
  <si>
    <t>Wooden Nightstand</t>
  </si>
  <si>
    <t>Furniture</t>
  </si>
  <si>
    <t>Wolfe, Ross And Hester</t>
  </si>
  <si>
    <t>130</t>
  </si>
  <si>
    <t>Men'S Sports Shorts</t>
  </si>
  <si>
    <t>Fitzpatrick Ltd</t>
  </si>
  <si>
    <t>224</t>
  </si>
  <si>
    <t>Kitchen Storage Rack</t>
  </si>
  <si>
    <t>Duran Group</t>
  </si>
  <si>
    <t>89</t>
  </si>
  <si>
    <t>Hair Repair Oil Treatment</t>
  </si>
  <si>
    <t>Hopkins Ltd</t>
  </si>
  <si>
    <t>383</t>
  </si>
  <si>
    <t>Professional Jump Rope</t>
  </si>
  <si>
    <t>Davis Plc</t>
  </si>
  <si>
    <t>300</t>
  </si>
  <si>
    <t>Shin Guards – Adult</t>
  </si>
  <si>
    <t>French Ltd</t>
  </si>
  <si>
    <t>359</t>
  </si>
  <si>
    <t>Bluetooth Car Audio System</t>
  </si>
  <si>
    <t>Bruce-Bowen</t>
  </si>
  <si>
    <t>159</t>
  </si>
  <si>
    <t>Women'S Ankle Boots</t>
  </si>
  <si>
    <t>Poole Plc</t>
  </si>
  <si>
    <t>Wireless Mouse</t>
  </si>
  <si>
    <t>Larson Ltd</t>
  </si>
  <si>
    <t>320</t>
  </si>
  <si>
    <t>Wifi Mesh Router</t>
  </si>
  <si>
    <t>White, Reeves And Woods</t>
  </si>
  <si>
    <t>104</t>
  </si>
  <si>
    <t>Essential Oil Diffuser</t>
  </si>
  <si>
    <t>Hernandez Inc</t>
  </si>
  <si>
    <t>400</t>
  </si>
  <si>
    <t>Decorative Lamp Shade</t>
  </si>
  <si>
    <t>Ramirez-Hanson</t>
  </si>
  <si>
    <t>469</t>
  </si>
  <si>
    <t>Wall-Mounted Spice Rack</t>
  </si>
  <si>
    <t>Allison Ltd</t>
  </si>
  <si>
    <t>58</t>
  </si>
  <si>
    <t>Badminton Racket Set</t>
  </si>
  <si>
    <t>Robinson-Brown</t>
  </si>
  <si>
    <t>358</t>
  </si>
  <si>
    <t>Fitness Resistance Bands</t>
  </si>
  <si>
    <t>Reese-Watson</t>
  </si>
  <si>
    <t>Hydrating Face Cleanser</t>
  </si>
  <si>
    <t>Butler Group</t>
  </si>
  <si>
    <t>Wooden Bookshelf</t>
  </si>
  <si>
    <t>Collins-Stephenson</t>
  </si>
  <si>
    <t>208</t>
  </si>
  <si>
    <t>Women'S Beanie Hat</t>
  </si>
  <si>
    <t>Richardson-Carrillo</t>
  </si>
  <si>
    <t>210</t>
  </si>
  <si>
    <t>Kitchen Cutting Board</t>
  </si>
  <si>
    <t>Taylor, Dodson And Johnston</t>
  </si>
  <si>
    <t>Led Bedside Lamp</t>
  </si>
  <si>
    <t>Aguilar, Horton And Lewis</t>
  </si>
  <si>
    <t>220</t>
  </si>
  <si>
    <t>Sports Wrist Sweatbands</t>
  </si>
  <si>
    <t>Olsen-Daniels</t>
  </si>
  <si>
    <t>232</t>
  </si>
  <si>
    <t>Face Foundation Kit</t>
  </si>
  <si>
    <t>Taylor-Elliott</t>
  </si>
  <si>
    <t>457</t>
  </si>
  <si>
    <t>Gaming Mouse Pad Xl</t>
  </si>
  <si>
    <t>Sharp, Taylor And Rodriguez</t>
  </si>
  <si>
    <t>361</t>
  </si>
  <si>
    <t>Women'S High Heels</t>
  </si>
  <si>
    <t>Smith-Charles</t>
  </si>
  <si>
    <t>496</t>
  </si>
  <si>
    <t>Microwave Oven</t>
  </si>
  <si>
    <t>Green, Powell And Palmer</t>
  </si>
  <si>
    <t>191</t>
  </si>
  <si>
    <t>Usb-C Laptop Charger</t>
  </si>
  <si>
    <t>Martin Llc</t>
  </si>
  <si>
    <t>Vitamin E Body Lotion</t>
  </si>
  <si>
    <t>Hoffman-Williams</t>
  </si>
  <si>
    <t>Sports Stopwatch Basic</t>
  </si>
  <si>
    <t>Wilson Group</t>
  </si>
  <si>
    <t>75</t>
  </si>
  <si>
    <t>Women'S Formal Blazer</t>
  </si>
  <si>
    <t>Phillips And Sons</t>
  </si>
  <si>
    <t>143</t>
  </si>
  <si>
    <t>Cricket Bat</t>
  </si>
  <si>
    <t>Khan Llc</t>
  </si>
  <si>
    <t>471</t>
  </si>
  <si>
    <t>Portable Bluetooth Speaker</t>
  </si>
  <si>
    <t>Flores-King</t>
  </si>
  <si>
    <t>73</t>
  </si>
  <si>
    <t>Stainless Steel Cookware Set</t>
  </si>
  <si>
    <t>Campbell Ltd</t>
  </si>
  <si>
    <t>146</t>
  </si>
  <si>
    <t>Sales_ID</t>
  </si>
  <si>
    <t>Order_Date</t>
  </si>
  <si>
    <t>Store_ID</t>
  </si>
  <si>
    <t>Quantity</t>
  </si>
  <si>
    <t>Unit_Price</t>
  </si>
  <si>
    <t>Discount</t>
  </si>
  <si>
    <t>Payment_Type</t>
  </si>
  <si>
    <t>SALE0</t>
  </si>
  <si>
    <t>PROD97</t>
  </si>
  <si>
    <t>STORE3</t>
  </si>
  <si>
    <t>Credit Card</t>
  </si>
  <si>
    <t>SALE1</t>
  </si>
  <si>
    <t>PROD74</t>
  </si>
  <si>
    <t>STORE17</t>
  </si>
  <si>
    <t>PayPal</t>
  </si>
  <si>
    <t>SALE2</t>
  </si>
  <si>
    <t>PROD49</t>
  </si>
  <si>
    <t>STORE8</t>
  </si>
  <si>
    <t>SALE3</t>
  </si>
  <si>
    <t>PROD76</t>
  </si>
  <si>
    <t>COD</t>
  </si>
  <si>
    <t>SALE4</t>
  </si>
  <si>
    <t>PROD59</t>
  </si>
  <si>
    <t>STORE5</t>
  </si>
  <si>
    <t>SALE5</t>
  </si>
  <si>
    <t>PROD15</t>
  </si>
  <si>
    <t>STORE7</t>
  </si>
  <si>
    <t>SALE6</t>
  </si>
  <si>
    <t>PROD56</t>
  </si>
  <si>
    <t>STORE4</t>
  </si>
  <si>
    <t>SALE7</t>
  </si>
  <si>
    <t>PROD70</t>
  </si>
  <si>
    <t>SALE8</t>
  </si>
  <si>
    <t>PROD99</t>
  </si>
  <si>
    <t>SALE9</t>
  </si>
  <si>
    <t>CUST1464</t>
  </si>
  <si>
    <t>PROD33</t>
  </si>
  <si>
    <t>STORE0</t>
  </si>
  <si>
    <t>SALE10</t>
  </si>
  <si>
    <t>PROD24</t>
  </si>
  <si>
    <t>STORE14</t>
  </si>
  <si>
    <t>SALE11</t>
  </si>
  <si>
    <t>PROD39</t>
  </si>
  <si>
    <t>STORE1</t>
  </si>
  <si>
    <t>SALE12</t>
  </si>
  <si>
    <t>PROD88</t>
  </si>
  <si>
    <t>SALE13</t>
  </si>
  <si>
    <t>PROD34</t>
  </si>
  <si>
    <t>STORE16</t>
  </si>
  <si>
    <t>SALE14</t>
  </si>
  <si>
    <t>STORE15</t>
  </si>
  <si>
    <t>SALE15</t>
  </si>
  <si>
    <t>PROD36</t>
  </si>
  <si>
    <t>STORE9</t>
  </si>
  <si>
    <t>SALE16</t>
  </si>
  <si>
    <t>PROD65</t>
  </si>
  <si>
    <t>STORE19</t>
  </si>
  <si>
    <t>SALE17</t>
  </si>
  <si>
    <t>PROD27</t>
  </si>
  <si>
    <t>SALE18</t>
  </si>
  <si>
    <t>SALE19</t>
  </si>
  <si>
    <t>PROD60</t>
  </si>
  <si>
    <t>STORE13</t>
  </si>
  <si>
    <t>SALE20</t>
  </si>
  <si>
    <t>PROD72</t>
  </si>
  <si>
    <t>SALE21</t>
  </si>
  <si>
    <t>PROD43</t>
  </si>
  <si>
    <t>STORE18</t>
  </si>
  <si>
    <t>SALE22</t>
  </si>
  <si>
    <t>PROD69</t>
  </si>
  <si>
    <t>STORE10</t>
  </si>
  <si>
    <t>SALE23</t>
  </si>
  <si>
    <t>PROD12</t>
  </si>
  <si>
    <t>SALE24</t>
  </si>
  <si>
    <t>PROD67</t>
  </si>
  <si>
    <t>STORE6</t>
  </si>
  <si>
    <t>SALE25</t>
  </si>
  <si>
    <t>PROD5</t>
  </si>
  <si>
    <t>SALE26</t>
  </si>
  <si>
    <t>PROD98</t>
  </si>
  <si>
    <t>SALE27</t>
  </si>
  <si>
    <t>PROD77</t>
  </si>
  <si>
    <t>SALE28</t>
  </si>
  <si>
    <t>PROD13</t>
  </si>
  <si>
    <t>STORE2</t>
  </si>
  <si>
    <t>SALE29</t>
  </si>
  <si>
    <t>SALE30</t>
  </si>
  <si>
    <t>SALE31</t>
  </si>
  <si>
    <t>PROD53</t>
  </si>
  <si>
    <t>STORE12</t>
  </si>
  <si>
    <t>SALE32</t>
  </si>
  <si>
    <t>PROD75</t>
  </si>
  <si>
    <t>SALE33</t>
  </si>
  <si>
    <t>SALE34</t>
  </si>
  <si>
    <t>PROD79</t>
  </si>
  <si>
    <t>SALE35</t>
  </si>
  <si>
    <t>PROD16</t>
  </si>
  <si>
    <t>SALE36</t>
  </si>
  <si>
    <t>SALE37</t>
  </si>
  <si>
    <t>PROD10</t>
  </si>
  <si>
    <t>SALE38</t>
  </si>
  <si>
    <t>SALE39</t>
  </si>
  <si>
    <t>PROD94</t>
  </si>
  <si>
    <t>SALE40</t>
  </si>
  <si>
    <t>PROD26</t>
  </si>
  <si>
    <t>SALE41</t>
  </si>
  <si>
    <t>PROD23</t>
  </si>
  <si>
    <t>SALE42</t>
  </si>
  <si>
    <t>PROD29</t>
  </si>
  <si>
    <t>SALE43</t>
  </si>
  <si>
    <t>SALE44</t>
  </si>
  <si>
    <t>SALE45</t>
  </si>
  <si>
    <t>SALE46</t>
  </si>
  <si>
    <t>PROD78</t>
  </si>
  <si>
    <t>SALE47</t>
  </si>
  <si>
    <t>PROD30</t>
  </si>
  <si>
    <t>STORE11</t>
  </si>
  <si>
    <t>SALE48</t>
  </si>
  <si>
    <t>PROD44</t>
  </si>
  <si>
    <t>SALE49</t>
  </si>
  <si>
    <t>PROD21</t>
  </si>
  <si>
    <t>SALE50</t>
  </si>
  <si>
    <t>PROD52</t>
  </si>
  <si>
    <t>SALE51</t>
  </si>
  <si>
    <t>SALE52</t>
  </si>
  <si>
    <t>PROD89</t>
  </si>
  <si>
    <t>SALE53</t>
  </si>
  <si>
    <t>PROD20</t>
  </si>
  <si>
    <t>SALE54</t>
  </si>
  <si>
    <t>PROD40</t>
  </si>
  <si>
    <t>SALE55</t>
  </si>
  <si>
    <t>SALE56</t>
  </si>
  <si>
    <t>SALE57</t>
  </si>
  <si>
    <t>PROD47</t>
  </si>
  <si>
    <t>SALE58</t>
  </si>
  <si>
    <t>SALE59</t>
  </si>
  <si>
    <t>SALE60</t>
  </si>
  <si>
    <t>PROD31</t>
  </si>
  <si>
    <t>SALE61</t>
  </si>
  <si>
    <t>PROD19</t>
  </si>
  <si>
    <t>SALE62</t>
  </si>
  <si>
    <t>PROD93</t>
  </si>
  <si>
    <t>SALE63</t>
  </si>
  <si>
    <t>SALE64</t>
  </si>
  <si>
    <t>SALE65</t>
  </si>
  <si>
    <t>SALE66</t>
  </si>
  <si>
    <t>SALE67</t>
  </si>
  <si>
    <t>SALE68</t>
  </si>
  <si>
    <t>SALE69</t>
  </si>
  <si>
    <t>SALE70</t>
  </si>
  <si>
    <t>SALE71</t>
  </si>
  <si>
    <t>SALE72</t>
  </si>
  <si>
    <t>PROD38</t>
  </si>
  <si>
    <t>SALE73</t>
  </si>
  <si>
    <t>PROD45</t>
  </si>
  <si>
    <t>SALE74</t>
  </si>
  <si>
    <t>SALE75</t>
  </si>
  <si>
    <t>SALE76</t>
  </si>
  <si>
    <t>SALE77</t>
  </si>
  <si>
    <t>SALE78</t>
  </si>
  <si>
    <t>PROD83</t>
  </si>
  <si>
    <t>SALE79</t>
  </si>
  <si>
    <t>SALE80</t>
  </si>
  <si>
    <t>SALE81</t>
  </si>
  <si>
    <t>PROD71</t>
  </si>
  <si>
    <t>SALE82</t>
  </si>
  <si>
    <t>PROD91</t>
  </si>
  <si>
    <t>SALE83</t>
  </si>
  <si>
    <t>PROD17</t>
  </si>
  <si>
    <t>SALE84</t>
  </si>
  <si>
    <t>PROD46</t>
  </si>
  <si>
    <t>SALE85</t>
  </si>
  <si>
    <t>SALE86</t>
  </si>
  <si>
    <t>SALE87</t>
  </si>
  <si>
    <t>PROD1</t>
  </si>
  <si>
    <t>SALE88</t>
  </si>
  <si>
    <t>SALE89</t>
  </si>
  <si>
    <t>SALE90</t>
  </si>
  <si>
    <t>SALE91</t>
  </si>
  <si>
    <t>SALE92</t>
  </si>
  <si>
    <t>PROD86</t>
  </si>
  <si>
    <t>SALE93</t>
  </si>
  <si>
    <t>SALE94</t>
  </si>
  <si>
    <t>SALE95</t>
  </si>
  <si>
    <t>SALE96</t>
  </si>
  <si>
    <t>PROD50</t>
  </si>
  <si>
    <t>SALE97</t>
  </si>
  <si>
    <t>PROD3</t>
  </si>
  <si>
    <t>SALE98</t>
  </si>
  <si>
    <t>SALE99</t>
  </si>
  <si>
    <t>PROD54</t>
  </si>
  <si>
    <t>SALE100</t>
  </si>
  <si>
    <t>SALE101</t>
  </si>
  <si>
    <t>PROD25</t>
  </si>
  <si>
    <t>SALE102</t>
  </si>
  <si>
    <t>PROD80</t>
  </si>
  <si>
    <t>SALE103</t>
  </si>
  <si>
    <t>SALE104</t>
  </si>
  <si>
    <t>SALE105</t>
  </si>
  <si>
    <t>SALE106</t>
  </si>
  <si>
    <t>SALE107</t>
  </si>
  <si>
    <t>SALE108</t>
  </si>
  <si>
    <t>PROD22</t>
  </si>
  <si>
    <t>SALE109</t>
  </si>
  <si>
    <t>SALE110</t>
  </si>
  <si>
    <t>PROD42</t>
  </si>
  <si>
    <t>SALE111</t>
  </si>
  <si>
    <t>PROD90</t>
  </si>
  <si>
    <t>SALE112</t>
  </si>
  <si>
    <t>SALE113</t>
  </si>
  <si>
    <t>SALE114</t>
  </si>
  <si>
    <t>SALE115</t>
  </si>
  <si>
    <t>PROD85</t>
  </si>
  <si>
    <t>SALE116</t>
  </si>
  <si>
    <t>SALE117</t>
  </si>
  <si>
    <t>SALE118</t>
  </si>
  <si>
    <t>SALE119</t>
  </si>
  <si>
    <t>SALE120</t>
  </si>
  <si>
    <t>SALE121</t>
  </si>
  <si>
    <t>SALE122</t>
  </si>
  <si>
    <t>SALE123</t>
  </si>
  <si>
    <t>SALE124</t>
  </si>
  <si>
    <t>PROD14</t>
  </si>
  <si>
    <t>SALE125</t>
  </si>
  <si>
    <t>PROD8</t>
  </si>
  <si>
    <t>SALE126</t>
  </si>
  <si>
    <t>PROD35</t>
  </si>
  <si>
    <t>SALE127</t>
  </si>
  <si>
    <t>SALE128</t>
  </si>
  <si>
    <t>SALE129</t>
  </si>
  <si>
    <t>SALE130</t>
  </si>
  <si>
    <t>SALE131</t>
  </si>
  <si>
    <t>PROD51</t>
  </si>
  <si>
    <t>SALE132</t>
  </si>
  <si>
    <t>PROD48</t>
  </si>
  <si>
    <t>SALE133</t>
  </si>
  <si>
    <t>PROD57</t>
  </si>
  <si>
    <t>SALE134</t>
  </si>
  <si>
    <t>PROD87</t>
  </si>
  <si>
    <t>SALE135</t>
  </si>
  <si>
    <t>SALE136</t>
  </si>
  <si>
    <t>SALE137</t>
  </si>
  <si>
    <t>SALE138</t>
  </si>
  <si>
    <t>SALE139</t>
  </si>
  <si>
    <t>SALE140</t>
  </si>
  <si>
    <t>SALE141</t>
  </si>
  <si>
    <t>SALE142</t>
  </si>
  <si>
    <t>PROD66</t>
  </si>
  <si>
    <t>SALE143</t>
  </si>
  <si>
    <t>SALE144</t>
  </si>
  <si>
    <t>SALE145</t>
  </si>
  <si>
    <t>SALE146</t>
  </si>
  <si>
    <t>SALE147</t>
  </si>
  <si>
    <t>PROD82</t>
  </si>
  <si>
    <t>SALE148</t>
  </si>
  <si>
    <t>SALE149</t>
  </si>
  <si>
    <t>SALE150</t>
  </si>
  <si>
    <t>SALE151</t>
  </si>
  <si>
    <t>SALE152</t>
  </si>
  <si>
    <t>SALE153</t>
  </si>
  <si>
    <t>PROD11</t>
  </si>
  <si>
    <t>SALE154</t>
  </si>
  <si>
    <t>SALE155</t>
  </si>
  <si>
    <t>SALE156</t>
  </si>
  <si>
    <t>SALE157</t>
  </si>
  <si>
    <t>PROD55</t>
  </si>
  <si>
    <t>SALE158</t>
  </si>
  <si>
    <t>PROD28</t>
  </si>
  <si>
    <t>SALE159</t>
  </si>
  <si>
    <t>SALE160</t>
  </si>
  <si>
    <t>SALE161</t>
  </si>
  <si>
    <t>SALE162</t>
  </si>
  <si>
    <t>PROD73</t>
  </si>
  <si>
    <t>SALE163</t>
  </si>
  <si>
    <t>PROD32</t>
  </si>
  <si>
    <t>SALE164</t>
  </si>
  <si>
    <t>SALE165</t>
  </si>
  <si>
    <t>SALE166</t>
  </si>
  <si>
    <t>SALE167</t>
  </si>
  <si>
    <t>SALE168</t>
  </si>
  <si>
    <t>SALE169</t>
  </si>
  <si>
    <t>SALE170</t>
  </si>
  <si>
    <t>SALE171</t>
  </si>
  <si>
    <t>SALE172</t>
  </si>
  <si>
    <t>SALE173</t>
  </si>
  <si>
    <t>SALE174</t>
  </si>
  <si>
    <t>SALE175</t>
  </si>
  <si>
    <t>PROD92</t>
  </si>
  <si>
    <t>SALE176</t>
  </si>
  <si>
    <t>SALE177</t>
  </si>
  <si>
    <t>SALE178</t>
  </si>
  <si>
    <t>SALE179</t>
  </si>
  <si>
    <t>SALE180</t>
  </si>
  <si>
    <t>SALE181</t>
  </si>
  <si>
    <t>SALE182</t>
  </si>
  <si>
    <t>SALE183</t>
  </si>
  <si>
    <t>SALE184</t>
  </si>
  <si>
    <t>SALE185</t>
  </si>
  <si>
    <t>PROD63</t>
  </si>
  <si>
    <t>SALE186</t>
  </si>
  <si>
    <t>SALE187</t>
  </si>
  <si>
    <t>PROD81</t>
  </si>
  <si>
    <t>SALE188</t>
  </si>
  <si>
    <t>PROD4</t>
  </si>
  <si>
    <t>SALE189</t>
  </si>
  <si>
    <t>SALE190</t>
  </si>
  <si>
    <t>SALE191</t>
  </si>
  <si>
    <t>SALE192</t>
  </si>
  <si>
    <t>SALE193</t>
  </si>
  <si>
    <t>PROD7</t>
  </si>
  <si>
    <t>SALE194</t>
  </si>
  <si>
    <t>SALE195</t>
  </si>
  <si>
    <t>SALE196</t>
  </si>
  <si>
    <t>SALE197</t>
  </si>
  <si>
    <t>SALE198</t>
  </si>
  <si>
    <t>SALE199</t>
  </si>
  <si>
    <t>SALE200</t>
  </si>
  <si>
    <t>SALE201</t>
  </si>
  <si>
    <t>SALE202</t>
  </si>
  <si>
    <t>PROD62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</si>
  <si>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</si>
  <si>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</si>
  <si>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</si>
  <si>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</si>
  <si>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</si>
  <si>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</si>
  <si>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</si>
  <si>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</si>
  <si>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</si>
  <si>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</si>
  <si>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</si>
  <si>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</si>
  <si>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</si>
  <si>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</si>
  <si>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</si>
  <si>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</si>
  <si>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</si>
  <si>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</si>
  <si>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</si>
  <si>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</si>
  <si>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</si>
  <si>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PROD61</t>
  </si>
  <si>
    <t>SALE224</t>
  </si>
  <si>
    <t>SALE225</t>
  </si>
  <si>
    <t>SALE226</t>
  </si>
  <si>
    <t>SALE227</t>
  </si>
  <si>
    <t>SALE228</t>
  </si>
  <si>
    <t>SALE229</t>
  </si>
  <si>
    <t>SALE230</t>
  </si>
  <si>
    <t>SALE231</t>
  </si>
  <si>
    <t>SALE232</t>
  </si>
  <si>
    <t>PROD58</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</si>
  <si>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</si>
  <si>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</si>
  <si>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</si>
  <si>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</si>
  <si>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</si>
  <si>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</si>
  <si>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</si>
  <si>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</si>
  <si>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</si>
  <si>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</si>
  <si>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</si>
  <si>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</si>
  <si>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</si>
  <si>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</si>
  <si>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</si>
  <si>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</si>
  <si>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</si>
  <si>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PROD68</t>
  </si>
  <si>
    <t>SALE250</t>
  </si>
  <si>
    <t>SALE251</t>
  </si>
  <si>
    <t>PROD41</t>
  </si>
  <si>
    <t>SALE252</t>
  </si>
  <si>
    <t>SALE253</t>
  </si>
  <si>
    <t>SALE254</t>
  </si>
  <si>
    <t>SALE255</t>
  </si>
  <si>
    <t>SALE256</t>
  </si>
  <si>
    <t>SALE257</t>
  </si>
  <si>
    <t>SALE258</t>
  </si>
  <si>
    <t>SALE259</t>
  </si>
  <si>
    <t>SALE260</t>
  </si>
  <si>
    <t>SALE261</t>
  </si>
  <si>
    <t>PROD0</t>
  </si>
  <si>
    <t>SALE262</t>
  </si>
  <si>
    <t>SALE263</t>
  </si>
  <si>
    <t>SALE264</t>
  </si>
  <si>
    <t>SALE265</t>
  </si>
  <si>
    <t>SALE266</t>
  </si>
  <si>
    <t>PROD64</t>
  </si>
  <si>
    <t>SALE267</t>
  </si>
  <si>
    <t>SALE268</t>
  </si>
  <si>
    <t>SALE269</t>
  </si>
  <si>
    <t>PROD37</t>
  </si>
  <si>
    <t>SALE270</t>
  </si>
  <si>
    <t>SALE271</t>
  </si>
  <si>
    <t>SALE272</t>
  </si>
  <si>
    <t>SALE273</t>
  </si>
  <si>
    <t>SALE274</t>
  </si>
  <si>
    <t>SALE275</t>
  </si>
  <si>
    <t>SALE276</t>
  </si>
  <si>
    <t>SALE277</t>
  </si>
  <si>
    <t>SALE278</t>
  </si>
  <si>
    <t>SALE279</t>
  </si>
  <si>
    <t>SALE280</t>
  </si>
  <si>
    <t>SALE281</t>
  </si>
  <si>
    <t>SALE282</t>
  </si>
  <si>
    <t>SALE283</t>
  </si>
  <si>
    <t>PROD9</t>
  </si>
  <si>
    <t>SALE284</t>
  </si>
  <si>
    <t>PROD84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</si>
  <si>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</si>
  <si>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</si>
  <si>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</si>
  <si>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</si>
  <si>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</si>
  <si>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</si>
  <si>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</si>
  <si>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</si>
  <si>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</si>
  <si>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</si>
  <si>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</si>
  <si>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</si>
  <si>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</si>
  <si>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</si>
  <si>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</si>
  <si>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</si>
  <si>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</si>
  <si>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</si>
  <si>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</si>
  <si>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</si>
  <si>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</si>
  <si>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</si>
  <si>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</si>
  <si>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</si>
  <si>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</si>
  <si>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</si>
  <si>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</si>
  <si>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</si>
  <si>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</si>
  <si>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</si>
  <si>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</si>
  <si>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</si>
  <si>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</si>
  <si>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</si>
  <si>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PROD2</t>
  </si>
  <si>
    <t>SALE319</t>
  </si>
  <si>
    <t>SALE320</t>
  </si>
  <si>
    <t>SALE321</t>
  </si>
  <si>
    <t>SALE322</t>
  </si>
  <si>
    <t>SALE323</t>
  </si>
  <si>
    <t>SALE324</t>
  </si>
  <si>
    <t>SALE325</t>
  </si>
  <si>
    <t>SALE326</t>
  </si>
  <si>
    <t>SALE327</t>
  </si>
  <si>
    <t>SALE328</t>
  </si>
  <si>
    <t>SALE329</t>
  </si>
  <si>
    <t>PROD6</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</si>
  <si>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</si>
  <si>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</si>
  <si>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</si>
  <si>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</si>
  <si>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</si>
  <si>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</si>
  <si>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</si>
  <si>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</si>
  <si>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</si>
  <si>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</si>
  <si>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</si>
  <si>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</si>
  <si>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</si>
  <si>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</si>
  <si>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</si>
  <si>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</si>
  <si>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</si>
  <si>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</si>
  <si>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</si>
  <si>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</si>
  <si>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</si>
  <si>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</si>
  <si>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</si>
  <si>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</si>
  <si>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</si>
  <si>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</si>
  <si>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</si>
  <si>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PROD18</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</si>
  <si>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</si>
  <si>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</si>
  <si>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</si>
  <si>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</si>
  <si>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</si>
  <si>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</si>
  <si>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</si>
  <si>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</si>
  <si>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</si>
  <si>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</si>
  <si>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</si>
  <si>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</si>
  <si>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</si>
  <si>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</si>
  <si>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</si>
  <si>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</si>
  <si>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</si>
  <si>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</si>
  <si>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</si>
  <si>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</si>
  <si>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</si>
  <si>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</si>
  <si>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</si>
  <si>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</si>
  <si>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</si>
  <si>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</si>
  <si>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</si>
  <si>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</si>
  <si>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</si>
  <si>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</si>
  <si>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</si>
  <si>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</si>
  <si>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</si>
  <si>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</si>
  <si>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</si>
  <si>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</si>
  <si>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</si>
  <si>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</si>
  <si>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</si>
  <si>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</si>
  <si>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</si>
  <si>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</si>
  <si>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</si>
  <si>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</si>
  <si>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</si>
  <si>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</si>
  <si>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</si>
  <si>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</si>
  <si>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</si>
  <si>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</si>
  <si>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</si>
  <si>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</si>
  <si>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</si>
  <si>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</si>
  <si>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</si>
  <si>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</si>
  <si>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</si>
  <si>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</si>
  <si>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</si>
  <si>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</si>
  <si>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</si>
  <si>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</si>
  <si>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</si>
  <si>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</si>
  <si>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</si>
  <si>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</si>
  <si>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</si>
  <si>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</si>
  <si>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</si>
  <si>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</si>
  <si>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</si>
  <si>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</si>
  <si>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</si>
  <si>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</si>
  <si>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</si>
  <si>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</si>
  <si>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</si>
  <si>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</si>
  <si>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</si>
  <si>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</si>
  <si>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</si>
  <si>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</si>
  <si>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</si>
  <si>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</si>
  <si>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</si>
  <si>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</si>
  <si>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</si>
  <si>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</si>
  <si>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</si>
  <si>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</si>
  <si>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</si>
  <si>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</si>
  <si>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</si>
  <si>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</si>
  <si>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</si>
  <si>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</si>
  <si>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</si>
  <si>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</si>
  <si>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</si>
  <si>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</si>
  <si>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</si>
  <si>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</si>
  <si>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</si>
  <si>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</si>
  <si>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</si>
  <si>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</si>
  <si>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</si>
  <si>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</si>
  <si>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</si>
  <si>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</si>
  <si>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</si>
  <si>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</si>
  <si>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</si>
  <si>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</si>
  <si>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</si>
  <si>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</si>
  <si>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</si>
  <si>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</si>
  <si>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</si>
  <si>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</si>
  <si>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</si>
  <si>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</si>
  <si>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</si>
  <si>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</si>
  <si>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</si>
  <si>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</si>
  <si>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</si>
  <si>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</si>
  <si>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</si>
  <si>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</si>
  <si>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</si>
  <si>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</si>
  <si>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</si>
  <si>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</si>
  <si>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</si>
  <si>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</si>
  <si>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</si>
  <si>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</si>
  <si>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</si>
  <si>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</si>
  <si>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PROD95</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</si>
  <si>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</si>
  <si>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</si>
  <si>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</si>
  <si>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</si>
  <si>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</si>
  <si>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</si>
  <si>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</si>
  <si>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</si>
  <si>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</si>
  <si>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</si>
  <si>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</si>
  <si>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</si>
  <si>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</si>
  <si>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</si>
  <si>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</si>
  <si>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</si>
  <si>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</si>
  <si>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</si>
  <si>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</si>
  <si>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</si>
  <si>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</si>
  <si>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</si>
  <si>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</si>
  <si>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</si>
  <si>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</si>
  <si>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</si>
  <si>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</si>
  <si>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</si>
  <si>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</si>
  <si>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</si>
  <si>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</si>
  <si>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</si>
  <si>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</si>
  <si>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</si>
  <si>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</si>
  <si>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</si>
  <si>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</si>
  <si>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</si>
  <si>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</si>
  <si>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</si>
  <si>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</si>
  <si>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</si>
  <si>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</si>
  <si>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</si>
  <si>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</si>
  <si>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</si>
  <si>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</si>
  <si>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</si>
  <si>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</si>
  <si>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</si>
  <si>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</si>
  <si>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</si>
  <si>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</si>
  <si>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</si>
  <si>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</si>
  <si>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</si>
  <si>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</si>
  <si>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</si>
  <si>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</si>
  <si>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</si>
  <si>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</si>
  <si>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</si>
  <si>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</si>
  <si>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</si>
  <si>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</si>
  <si>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</si>
  <si>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</si>
  <si>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</si>
  <si>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</si>
  <si>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</si>
  <si>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</si>
  <si>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</si>
  <si>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</si>
  <si>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</si>
  <si>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</si>
  <si>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</si>
  <si>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</si>
  <si>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</si>
  <si>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</si>
  <si>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</si>
  <si>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</si>
  <si>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</si>
  <si>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</si>
  <si>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</si>
  <si>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</si>
  <si>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</si>
  <si>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</si>
  <si>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</si>
  <si>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</si>
  <si>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</si>
  <si>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</si>
  <si>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</si>
  <si>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</si>
  <si>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PROD96</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</si>
  <si>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</si>
  <si>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</si>
  <si>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</si>
  <si>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</si>
  <si>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</si>
  <si>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</si>
  <si>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</si>
  <si>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</si>
  <si>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</si>
  <si>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</si>
  <si>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</si>
  <si>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</si>
  <si>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</si>
  <si>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</si>
  <si>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</si>
  <si>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</si>
  <si>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</si>
  <si>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</si>
  <si>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</si>
  <si>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</si>
  <si>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</si>
  <si>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</si>
  <si>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</si>
  <si>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</si>
  <si>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</si>
  <si>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</si>
  <si>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</si>
  <si>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</si>
  <si>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</si>
  <si>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</si>
  <si>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</si>
  <si>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</si>
  <si>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</si>
  <si>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</si>
  <si>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</si>
  <si>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</si>
  <si>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</si>
  <si>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</si>
  <si>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</si>
  <si>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</si>
  <si>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</si>
  <si>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</si>
  <si>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</si>
  <si>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</si>
  <si>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</si>
  <si>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</si>
  <si>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</si>
  <si>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</si>
  <si>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</si>
  <si>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</si>
  <si>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</si>
  <si>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</si>
  <si>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</si>
  <si>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</si>
  <si>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</si>
  <si>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</si>
  <si>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</si>
  <si>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</si>
  <si>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</si>
  <si>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</si>
  <si>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</si>
  <si>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</si>
  <si>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</si>
  <si>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</si>
  <si>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</si>
  <si>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</si>
  <si>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</si>
  <si>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</si>
  <si>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</si>
  <si>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</si>
  <si>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</si>
  <si>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</si>
  <si>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</si>
  <si>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</si>
  <si>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</si>
  <si>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</si>
  <si>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</si>
  <si>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</si>
  <si>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</si>
  <si>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</si>
  <si>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</si>
  <si>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</si>
  <si>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</si>
  <si>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</si>
  <si>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</si>
  <si>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</si>
  <si>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</si>
  <si>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</si>
  <si>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</si>
  <si>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</si>
  <si>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</si>
  <si>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</si>
  <si>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</si>
  <si>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</si>
  <si>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</si>
  <si>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</si>
  <si>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</si>
  <si>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</si>
  <si>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</si>
  <si>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</si>
  <si>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</si>
  <si>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</si>
  <si>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</si>
  <si>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</si>
  <si>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</si>
  <si>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</si>
  <si>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</si>
  <si>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</si>
  <si>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</si>
  <si>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</si>
  <si>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</si>
  <si>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</si>
  <si>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</si>
  <si>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</si>
  <si>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</si>
  <si>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</si>
  <si>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</si>
  <si>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</si>
  <si>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</si>
  <si>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</si>
  <si>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</si>
  <si>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</si>
  <si>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</si>
  <si>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</si>
  <si>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</si>
  <si>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</si>
  <si>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</si>
  <si>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</si>
  <si>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</si>
  <si>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</si>
  <si>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</si>
  <si>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</si>
  <si>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</si>
  <si>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</si>
  <si>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</si>
  <si>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</si>
  <si>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</si>
  <si>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</si>
  <si>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</si>
  <si>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</si>
  <si>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</si>
  <si>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</si>
  <si>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</si>
  <si>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</si>
  <si>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</si>
  <si>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</si>
  <si>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</si>
  <si>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</si>
  <si>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</si>
  <si>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</si>
  <si>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</si>
  <si>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</si>
  <si>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</si>
  <si>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</si>
  <si>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</si>
  <si>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</si>
  <si>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</si>
  <si>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</si>
  <si>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</si>
  <si>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</si>
  <si>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</si>
  <si>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</si>
  <si>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</si>
  <si>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</si>
  <si>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</si>
  <si>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</si>
  <si>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</si>
  <si>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</si>
  <si>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</si>
  <si>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</si>
  <si>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</si>
  <si>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</si>
  <si>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</si>
  <si>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</si>
  <si>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</si>
  <si>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</si>
  <si>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</si>
  <si>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</si>
  <si>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</si>
  <si>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</si>
  <si>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</si>
  <si>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</si>
  <si>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</si>
  <si>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</si>
  <si>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</si>
  <si>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</si>
  <si>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</si>
  <si>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</si>
  <si>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</si>
  <si>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</si>
  <si>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</si>
  <si>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</si>
  <si>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</si>
  <si>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</si>
  <si>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</si>
  <si>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</si>
  <si>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</si>
  <si>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</si>
  <si>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</si>
  <si>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</si>
  <si>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</si>
  <si>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</si>
  <si>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</si>
  <si>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</si>
  <si>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</si>
  <si>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</si>
  <si>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</si>
  <si>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</si>
  <si>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</si>
  <si>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</si>
  <si>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</si>
  <si>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</si>
  <si>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</si>
  <si>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</si>
  <si>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</si>
  <si>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</si>
  <si>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</si>
  <si>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</si>
  <si>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</si>
  <si>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</si>
  <si>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</si>
  <si>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</si>
  <si>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</si>
  <si>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</si>
  <si>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</si>
  <si>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</si>
  <si>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</si>
  <si>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</si>
  <si>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</si>
  <si>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</si>
  <si>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</si>
  <si>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</si>
  <si>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</si>
  <si>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</si>
  <si>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</si>
  <si>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</si>
  <si>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</si>
  <si>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</si>
  <si>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</si>
  <si>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</si>
  <si>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</si>
  <si>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</si>
  <si>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</si>
  <si>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</si>
  <si>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</si>
  <si>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</si>
  <si>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</si>
  <si>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</si>
  <si>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</si>
  <si>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</si>
  <si>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</si>
  <si>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</si>
  <si>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</si>
  <si>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</si>
  <si>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</si>
  <si>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</si>
  <si>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</si>
  <si>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</si>
  <si>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</si>
  <si>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</si>
  <si>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</si>
  <si>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</si>
  <si>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</si>
  <si>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</si>
  <si>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</si>
  <si>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</si>
  <si>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</si>
  <si>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</si>
  <si>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</si>
  <si>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</si>
  <si>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</si>
  <si>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</si>
  <si>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</si>
  <si>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</si>
  <si>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</si>
  <si>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</si>
  <si>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</si>
  <si>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</si>
  <si>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</si>
  <si>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</si>
  <si>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</si>
  <si>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</si>
  <si>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</si>
  <si>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</si>
  <si>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</si>
  <si>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</si>
  <si>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</si>
  <si>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</si>
  <si>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</si>
  <si>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</si>
  <si>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</si>
  <si>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</si>
  <si>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</si>
  <si>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</si>
  <si>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</si>
  <si>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</si>
  <si>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</si>
  <si>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</si>
  <si>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</si>
  <si>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</si>
  <si>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</si>
  <si>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</si>
  <si>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</si>
  <si>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</si>
  <si>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</si>
  <si>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</si>
  <si>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</si>
  <si>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</si>
  <si>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</si>
  <si>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</si>
  <si>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</si>
  <si>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</si>
  <si>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</si>
  <si>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</si>
  <si>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</si>
  <si>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</si>
  <si>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</si>
  <si>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</si>
  <si>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</si>
  <si>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</si>
  <si>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</si>
  <si>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</si>
  <si>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</si>
  <si>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</si>
  <si>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</si>
  <si>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</si>
  <si>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</si>
  <si>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</si>
  <si>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</si>
  <si>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</si>
  <si>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</si>
  <si>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</si>
  <si>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</si>
  <si>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</si>
  <si>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</si>
  <si>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</si>
  <si>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</si>
  <si>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</si>
  <si>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</si>
  <si>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</si>
  <si>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</si>
  <si>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</si>
  <si>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</si>
  <si>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</si>
  <si>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</si>
  <si>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</si>
  <si>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</si>
  <si>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</si>
  <si>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</si>
  <si>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</si>
  <si>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</si>
  <si>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</si>
  <si>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</si>
  <si>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</si>
  <si>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</si>
  <si>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</si>
  <si>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</si>
  <si>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</si>
  <si>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</si>
  <si>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</si>
  <si>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</si>
  <si>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</si>
  <si>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</si>
  <si>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</si>
  <si>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</si>
  <si>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</si>
  <si>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</si>
  <si>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</si>
  <si>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</si>
  <si>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</si>
  <si>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</si>
  <si>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</si>
  <si>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</si>
  <si>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</si>
  <si>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</si>
  <si>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</si>
  <si>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</si>
  <si>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</si>
  <si>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</si>
  <si>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</si>
  <si>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</si>
  <si>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</si>
  <si>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</si>
  <si>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</si>
  <si>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</si>
  <si>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</si>
  <si>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</si>
  <si>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</si>
  <si>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</si>
  <si>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</si>
  <si>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</si>
  <si>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</si>
  <si>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</si>
  <si>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</si>
  <si>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</si>
  <si>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</si>
  <si>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</si>
  <si>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</si>
  <si>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</si>
  <si>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</si>
  <si>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</si>
  <si>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</si>
  <si>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</si>
  <si>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</si>
  <si>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</si>
  <si>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</si>
  <si>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</si>
  <si>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</si>
  <si>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</si>
  <si>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</si>
  <si>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</si>
  <si>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</si>
  <si>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</si>
  <si>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</si>
  <si>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</si>
  <si>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</si>
  <si>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</si>
  <si>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</si>
  <si>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</si>
  <si>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</si>
  <si>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</si>
  <si>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</si>
  <si>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</si>
  <si>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</si>
  <si>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</si>
  <si>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</si>
  <si>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</si>
  <si>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</si>
  <si>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</si>
  <si>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</si>
  <si>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</si>
  <si>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</si>
  <si>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</si>
  <si>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</si>
  <si>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</si>
  <si>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</si>
  <si>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</si>
  <si>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</si>
  <si>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</si>
  <si>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</si>
  <si>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</si>
  <si>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</si>
  <si>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</si>
  <si>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</si>
  <si>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</si>
  <si>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</si>
  <si>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</si>
  <si>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</si>
  <si>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</si>
  <si>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</si>
  <si>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</si>
  <si>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</si>
  <si>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</si>
  <si>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</si>
  <si>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</si>
  <si>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</si>
  <si>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</si>
  <si>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</si>
  <si>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</si>
  <si>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</si>
  <si>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</si>
  <si>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</si>
  <si>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</si>
  <si>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</si>
  <si>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</si>
  <si>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</si>
  <si>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</si>
  <si>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</si>
  <si>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</si>
  <si>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</si>
  <si>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</si>
  <si>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</si>
  <si>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</si>
  <si>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</si>
  <si>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</si>
  <si>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</si>
  <si>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</si>
  <si>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</si>
  <si>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</si>
  <si>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</si>
  <si>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</si>
  <si>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</si>
  <si>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</si>
  <si>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</si>
  <si>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</si>
  <si>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</si>
  <si>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</si>
  <si>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</si>
  <si>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</si>
  <si>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</si>
  <si>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</si>
  <si>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</si>
  <si>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</si>
  <si>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</si>
  <si>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</si>
  <si>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</si>
  <si>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</si>
  <si>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</si>
  <si>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</si>
  <si>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</si>
  <si>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</si>
  <si>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</si>
  <si>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</si>
  <si>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</si>
  <si>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</si>
  <si>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</si>
  <si>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</si>
  <si>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</si>
  <si>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</si>
  <si>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</si>
  <si>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</si>
  <si>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</si>
  <si>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</si>
  <si>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</si>
  <si>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</si>
  <si>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</si>
  <si>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</si>
  <si>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</si>
  <si>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</si>
  <si>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</si>
  <si>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</si>
  <si>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</si>
  <si>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</si>
  <si>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</si>
  <si>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</si>
  <si>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</si>
  <si>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</si>
  <si>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</si>
  <si>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</si>
  <si>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</si>
  <si>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</si>
  <si>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</si>
  <si>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</si>
  <si>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</si>
  <si>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</si>
  <si>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</si>
  <si>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</si>
  <si>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</si>
  <si>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</si>
  <si>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</si>
  <si>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</si>
  <si>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</si>
  <si>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</si>
  <si>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</si>
  <si>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</si>
  <si>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</si>
  <si>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</si>
  <si>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</si>
  <si>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</si>
  <si>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</si>
  <si>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</si>
  <si>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</si>
  <si>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</si>
  <si>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</si>
  <si>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</si>
  <si>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</si>
  <si>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</si>
  <si>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</si>
  <si>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</si>
  <si>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</si>
  <si>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</si>
  <si>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</si>
  <si>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</si>
  <si>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</si>
  <si>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</si>
  <si>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</si>
  <si>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</si>
  <si>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</si>
  <si>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</si>
  <si>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</si>
  <si>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</si>
  <si>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</si>
  <si>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</si>
  <si>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</si>
  <si>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</si>
  <si>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</si>
  <si>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</si>
  <si>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</si>
  <si>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</si>
  <si>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</si>
  <si>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</si>
  <si>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</si>
  <si>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</si>
  <si>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</si>
  <si>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</si>
  <si>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</si>
  <si>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</si>
  <si>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</si>
  <si>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</si>
  <si>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</si>
  <si>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</si>
  <si>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</si>
  <si>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</si>
  <si>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</si>
  <si>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</si>
  <si>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</si>
  <si>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</si>
  <si>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</si>
  <si>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</si>
  <si>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</si>
  <si>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</si>
  <si>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</si>
  <si>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</si>
  <si>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</si>
  <si>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</si>
  <si>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</si>
  <si>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</si>
  <si>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</si>
  <si>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</si>
  <si>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</si>
  <si>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</si>
  <si>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</si>
  <si>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</si>
  <si>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</si>
  <si>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</si>
  <si>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</si>
  <si>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</si>
  <si>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</si>
  <si>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</si>
  <si>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</si>
  <si>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</si>
  <si>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</si>
  <si>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</si>
  <si>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</si>
  <si>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</si>
  <si>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</si>
  <si>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</si>
  <si>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</si>
  <si>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</si>
  <si>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</si>
  <si>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</si>
  <si>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</si>
  <si>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</si>
  <si>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</si>
  <si>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</si>
  <si>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</si>
  <si>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</si>
  <si>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</si>
  <si>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</si>
  <si>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</si>
  <si>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</si>
  <si>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</si>
  <si>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</si>
  <si>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</si>
  <si>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</si>
  <si>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</si>
  <si>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</si>
  <si>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</si>
  <si>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</si>
  <si>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</si>
  <si>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</si>
  <si>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</si>
  <si>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</si>
  <si>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</si>
  <si>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</si>
  <si>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</si>
  <si>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</si>
  <si>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</si>
  <si>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</si>
  <si>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</si>
  <si>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</si>
  <si>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</si>
  <si>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</si>
  <si>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</si>
  <si>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</si>
  <si>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</si>
  <si>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</si>
  <si>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</si>
  <si>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</si>
  <si>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</si>
  <si>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</si>
  <si>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</si>
  <si>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</si>
  <si>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</si>
  <si>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</si>
  <si>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</si>
  <si>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</si>
  <si>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</si>
  <si>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</si>
  <si>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</si>
  <si>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</si>
  <si>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</si>
  <si>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</si>
  <si>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</si>
  <si>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</si>
  <si>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</si>
  <si>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</si>
  <si>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</si>
  <si>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</si>
  <si>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</si>
  <si>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</si>
  <si>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</si>
  <si>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</si>
  <si>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</si>
  <si>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</si>
  <si>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</si>
  <si>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</si>
  <si>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</si>
  <si>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</si>
  <si>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</si>
  <si>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</si>
  <si>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</si>
  <si>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</si>
  <si>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</si>
  <si>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</si>
  <si>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</si>
  <si>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</si>
  <si>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</si>
  <si>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</si>
  <si>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</si>
  <si>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</si>
  <si>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</si>
  <si>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</si>
  <si>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</si>
  <si>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</si>
  <si>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</si>
  <si>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</si>
  <si>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</si>
  <si>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</si>
  <si>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</si>
  <si>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</si>
  <si>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</si>
  <si>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</si>
  <si>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</si>
  <si>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</si>
  <si>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</si>
  <si>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</si>
  <si>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</si>
  <si>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</si>
  <si>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</si>
  <si>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</si>
  <si>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</si>
  <si>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</si>
  <si>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</si>
  <si>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</si>
  <si>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</si>
  <si>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</si>
  <si>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</si>
  <si>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</si>
  <si>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</si>
  <si>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</si>
  <si>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</si>
  <si>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</si>
  <si>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</si>
  <si>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</si>
  <si>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</si>
  <si>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</si>
  <si>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</si>
  <si>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</si>
  <si>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</si>
  <si>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</si>
  <si>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</si>
  <si>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</si>
  <si>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</si>
  <si>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</si>
  <si>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</si>
  <si>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</si>
  <si>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</si>
  <si>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</si>
  <si>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</si>
  <si>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</si>
  <si>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</si>
  <si>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</si>
  <si>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</si>
  <si>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</si>
  <si>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</si>
  <si>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</si>
  <si>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</si>
  <si>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</si>
  <si>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</si>
  <si>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</si>
  <si>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</si>
  <si>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</si>
  <si>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</si>
  <si>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</si>
  <si>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</si>
  <si>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</si>
  <si>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</si>
  <si>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</si>
  <si>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</si>
  <si>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</si>
  <si>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</si>
  <si>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</si>
  <si>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</si>
  <si>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</si>
  <si>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</si>
  <si>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</si>
  <si>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</si>
  <si>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</si>
  <si>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</si>
  <si>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</si>
  <si>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</si>
  <si>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</si>
  <si>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</si>
  <si>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</si>
  <si>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</si>
  <si>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</si>
  <si>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</si>
  <si>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</si>
  <si>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</si>
  <si>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</si>
  <si>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</si>
  <si>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</si>
  <si>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</si>
  <si>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</si>
  <si>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</si>
  <si>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</si>
  <si>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</si>
  <si>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</si>
  <si>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</si>
  <si>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</si>
  <si>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</si>
  <si>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</si>
  <si>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</si>
  <si>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</si>
  <si>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</si>
  <si>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</si>
  <si>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</si>
  <si>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</si>
  <si>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</si>
  <si>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</si>
  <si>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</si>
  <si>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</si>
  <si>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</si>
  <si>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</si>
  <si>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</si>
  <si>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</si>
  <si>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</si>
  <si>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</si>
  <si>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</si>
  <si>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</si>
  <si>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</si>
  <si>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</si>
  <si>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</si>
  <si>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</si>
  <si>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</si>
  <si>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</si>
  <si>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</si>
  <si>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</si>
  <si>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</si>
  <si>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</si>
  <si>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</si>
  <si>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</si>
  <si>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</si>
  <si>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</si>
  <si>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</si>
  <si>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</si>
  <si>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</si>
  <si>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</si>
  <si>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</si>
  <si>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</si>
  <si>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</si>
  <si>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</si>
  <si>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</si>
  <si>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</si>
  <si>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</si>
  <si>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</si>
  <si>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</si>
  <si>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</si>
  <si>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</si>
  <si>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</si>
  <si>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</si>
  <si>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</si>
  <si>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</si>
  <si>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</si>
  <si>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</si>
  <si>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</si>
  <si>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</si>
  <si>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</si>
  <si>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</si>
  <si>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</si>
  <si>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</si>
  <si>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</si>
  <si>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</si>
  <si>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</si>
  <si>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</si>
  <si>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</si>
  <si>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</si>
  <si>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</si>
  <si>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</si>
  <si>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</si>
  <si>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</si>
  <si>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</si>
  <si>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</si>
  <si>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</si>
  <si>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</si>
  <si>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</si>
  <si>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</si>
  <si>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</si>
  <si>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</si>
  <si>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</si>
  <si>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</si>
  <si>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</si>
  <si>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</si>
  <si>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</si>
  <si>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</si>
  <si>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</si>
  <si>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</si>
  <si>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</si>
  <si>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</si>
  <si>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</si>
  <si>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</si>
  <si>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</si>
  <si>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</si>
  <si>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</si>
  <si>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</si>
  <si>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</si>
  <si>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</si>
  <si>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</si>
  <si>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</si>
  <si>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</si>
  <si>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</si>
  <si>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</si>
  <si>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</si>
  <si>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</si>
  <si>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</si>
  <si>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</si>
  <si>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</si>
  <si>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</si>
  <si>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</si>
  <si>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</si>
  <si>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</si>
  <si>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</si>
  <si>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</si>
  <si>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</si>
  <si>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</si>
  <si>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</si>
  <si>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</si>
  <si>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</si>
  <si>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</si>
  <si>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</si>
  <si>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</si>
  <si>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</si>
  <si>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</si>
  <si>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</si>
  <si>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</si>
  <si>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</si>
  <si>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</si>
  <si>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</si>
  <si>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</si>
  <si>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</si>
  <si>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</si>
  <si>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</si>
  <si>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</si>
  <si>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</si>
  <si>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</si>
  <si>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</si>
  <si>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</si>
  <si>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</si>
  <si>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</si>
  <si>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</si>
  <si>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</si>
  <si>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</si>
  <si>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</si>
  <si>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</si>
  <si>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</si>
  <si>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</si>
  <si>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</si>
  <si>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</si>
  <si>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</si>
  <si>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</si>
  <si>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</si>
  <si>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</si>
  <si>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</si>
  <si>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</si>
  <si>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</si>
  <si>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</si>
  <si>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</si>
  <si>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</si>
  <si>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</si>
  <si>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</si>
  <si>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</si>
  <si>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</si>
  <si>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</si>
  <si>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</si>
  <si>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</si>
  <si>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</si>
  <si>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</si>
  <si>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</si>
  <si>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</si>
  <si>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</si>
  <si>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</si>
  <si>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</si>
  <si>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</si>
  <si>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</si>
  <si>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</si>
  <si>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</si>
  <si>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</si>
  <si>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</si>
  <si>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</si>
  <si>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</si>
  <si>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</si>
  <si>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</si>
  <si>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</si>
  <si>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</si>
  <si>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</si>
  <si>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</si>
  <si>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</si>
  <si>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</si>
  <si>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</si>
  <si>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</si>
  <si>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</si>
  <si>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</si>
  <si>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</si>
  <si>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</si>
  <si>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</si>
  <si>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</si>
  <si>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</si>
  <si>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</si>
  <si>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</si>
  <si>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</si>
  <si>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</si>
  <si>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</si>
  <si>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</si>
  <si>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</si>
  <si>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</si>
  <si>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</si>
  <si>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</si>
  <si>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</si>
  <si>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</si>
  <si>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</si>
  <si>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</si>
  <si>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</si>
  <si>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</si>
  <si>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</si>
  <si>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</si>
  <si>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</si>
  <si>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</si>
  <si>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</si>
  <si>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</si>
  <si>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</si>
  <si>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</si>
  <si>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</si>
  <si>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</si>
  <si>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</si>
  <si>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</si>
  <si>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</si>
  <si>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</si>
  <si>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</si>
  <si>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</si>
  <si>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</si>
  <si>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</si>
  <si>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</si>
  <si>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</si>
  <si>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</si>
  <si>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</si>
  <si>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</si>
  <si>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</si>
  <si>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</si>
  <si>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</si>
  <si>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</si>
  <si>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</si>
  <si>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</si>
  <si>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</si>
  <si>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</si>
  <si>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</si>
  <si>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</si>
  <si>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</si>
  <si>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</si>
  <si>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</si>
  <si>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</si>
  <si>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</si>
  <si>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</si>
  <si>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</si>
  <si>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</si>
  <si>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</si>
  <si>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</si>
  <si>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</si>
  <si>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</si>
  <si>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</si>
  <si>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</si>
  <si>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</si>
  <si>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</si>
  <si>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</si>
  <si>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</si>
  <si>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</si>
  <si>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</si>
  <si>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</si>
  <si>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</si>
  <si>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</si>
  <si>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</si>
  <si>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</si>
  <si>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</si>
  <si>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</si>
  <si>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</si>
  <si>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</si>
  <si>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</si>
  <si>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</si>
  <si>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</si>
  <si>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</si>
  <si>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</si>
  <si>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</si>
  <si>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</si>
  <si>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</si>
  <si>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</si>
  <si>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</si>
  <si>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</si>
  <si>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</si>
  <si>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</si>
  <si>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</si>
  <si>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</si>
  <si>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</si>
  <si>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</si>
  <si>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</si>
  <si>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</si>
  <si>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</si>
  <si>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</si>
  <si>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</si>
  <si>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</si>
  <si>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</si>
  <si>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</si>
  <si>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</si>
  <si>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</si>
  <si>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</si>
  <si>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</si>
  <si>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</si>
  <si>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</si>
  <si>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</si>
  <si>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</si>
  <si>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</si>
  <si>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</si>
  <si>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</si>
  <si>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</si>
  <si>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</si>
  <si>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</si>
  <si>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</si>
  <si>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</si>
  <si>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</si>
  <si>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</si>
  <si>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</si>
  <si>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</si>
  <si>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</si>
  <si>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</si>
  <si>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</si>
  <si>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</si>
  <si>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</si>
  <si>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</si>
  <si>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</si>
  <si>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</si>
  <si>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</si>
  <si>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</si>
  <si>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</si>
  <si>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</si>
  <si>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</si>
  <si>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</si>
  <si>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</si>
  <si>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</si>
  <si>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</si>
  <si>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</si>
  <si>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</si>
  <si>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</si>
  <si>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</si>
  <si>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</si>
  <si>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</si>
  <si>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</si>
  <si>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</si>
  <si>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</si>
  <si>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</si>
  <si>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</si>
  <si>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</si>
  <si>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</si>
  <si>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</si>
  <si>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</si>
  <si>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</si>
  <si>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</si>
  <si>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</si>
  <si>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</si>
  <si>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</si>
  <si>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</si>
  <si>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</si>
  <si>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</si>
  <si>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</si>
  <si>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</si>
  <si>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</si>
  <si>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</si>
  <si>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</si>
  <si>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</si>
  <si>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</si>
  <si>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</si>
  <si>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</si>
  <si>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</si>
  <si>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</si>
  <si>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</si>
  <si>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</si>
  <si>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</si>
  <si>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</si>
  <si>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</si>
  <si>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</si>
  <si>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</si>
  <si>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</si>
  <si>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</si>
  <si>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</si>
  <si>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</si>
  <si>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</si>
  <si>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</si>
  <si>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</si>
  <si>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</si>
  <si>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</si>
  <si>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</si>
  <si>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</si>
  <si>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</si>
  <si>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</si>
  <si>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</si>
  <si>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</si>
  <si>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</si>
  <si>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</si>
  <si>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</si>
  <si>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</si>
  <si>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</si>
  <si>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</si>
  <si>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</si>
  <si>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</si>
  <si>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</si>
  <si>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</si>
  <si>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</si>
  <si>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</si>
  <si>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</si>
  <si>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</si>
  <si>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</si>
  <si>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</si>
  <si>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</si>
  <si>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</si>
  <si>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</si>
  <si>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</si>
  <si>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</si>
  <si>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</si>
  <si>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</si>
  <si>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</si>
  <si>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</si>
  <si>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</si>
  <si>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</si>
  <si>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</si>
  <si>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</si>
  <si>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</si>
  <si>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</si>
  <si>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</si>
  <si>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</si>
  <si>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</si>
  <si>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</si>
  <si>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</si>
  <si>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</si>
  <si>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</si>
  <si>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</si>
  <si>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</si>
  <si>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</si>
  <si>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</si>
  <si>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</si>
  <si>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</si>
  <si>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</si>
  <si>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</si>
  <si>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</si>
  <si>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</si>
  <si>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</si>
  <si>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</si>
  <si>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</si>
  <si>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</si>
  <si>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</si>
  <si>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</si>
  <si>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</si>
  <si>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</si>
  <si>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</si>
  <si>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</si>
  <si>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</si>
  <si>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</si>
  <si>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</si>
  <si>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</si>
  <si>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</si>
  <si>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</si>
  <si>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</si>
  <si>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</si>
  <si>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</si>
  <si>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</si>
  <si>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</si>
  <si>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</si>
  <si>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</si>
  <si>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</si>
  <si>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</si>
  <si>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</si>
  <si>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</si>
  <si>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</si>
  <si>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</si>
  <si>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</si>
  <si>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</si>
  <si>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</si>
  <si>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</si>
  <si>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</si>
  <si>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</si>
  <si>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</si>
  <si>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</si>
  <si>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</si>
  <si>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</si>
  <si>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</si>
  <si>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</si>
  <si>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</si>
  <si>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</si>
  <si>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</si>
  <si>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</si>
  <si>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</si>
  <si>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</si>
  <si>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</si>
  <si>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</si>
  <si>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</si>
  <si>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</si>
  <si>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</si>
  <si>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</si>
  <si>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</si>
  <si>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</si>
  <si>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</si>
  <si>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</si>
  <si>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</si>
  <si>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</si>
  <si>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</si>
  <si>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</si>
  <si>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</si>
  <si>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</si>
  <si>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</si>
  <si>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</si>
  <si>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</si>
  <si>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</si>
  <si>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</si>
  <si>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</si>
  <si>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</si>
  <si>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</si>
  <si>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</si>
  <si>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</si>
  <si>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</si>
  <si>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</si>
  <si>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</si>
  <si>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</si>
  <si>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</si>
  <si>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</si>
  <si>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</si>
  <si>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</si>
  <si>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</si>
  <si>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</si>
  <si>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</si>
  <si>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</si>
  <si>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</si>
  <si>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</si>
  <si>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</si>
  <si>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</si>
  <si>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</si>
  <si>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</si>
  <si>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</si>
  <si>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</si>
  <si>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</si>
  <si>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</si>
  <si>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</si>
  <si>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</si>
  <si>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</si>
  <si>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</si>
  <si>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</si>
  <si>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</si>
  <si>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</si>
  <si>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</si>
  <si>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</si>
  <si>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</si>
  <si>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</si>
  <si>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</si>
  <si>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</si>
  <si>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</si>
  <si>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</si>
  <si>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</si>
  <si>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</si>
  <si>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</si>
  <si>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</si>
  <si>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</si>
  <si>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</si>
  <si>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</si>
  <si>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</si>
  <si>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</si>
  <si>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</si>
  <si>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</si>
  <si>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</si>
  <si>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</si>
  <si>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</si>
  <si>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</si>
  <si>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</si>
  <si>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</si>
  <si>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</si>
  <si>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</si>
  <si>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</si>
  <si>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</si>
  <si>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</si>
  <si>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</si>
  <si>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</si>
  <si>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</si>
  <si>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</si>
  <si>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</si>
  <si>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</si>
  <si>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</si>
  <si>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</si>
  <si>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</si>
  <si>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</si>
  <si>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</si>
  <si>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</si>
  <si>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</si>
  <si>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</si>
  <si>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</si>
  <si>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</si>
  <si>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</si>
  <si>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</si>
  <si>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</si>
  <si>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</si>
  <si>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</si>
  <si>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</si>
  <si>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</si>
  <si>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</si>
  <si>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</si>
  <si>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</si>
  <si>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Store_Name</t>
  </si>
  <si>
    <t>Region</t>
  </si>
  <si>
    <t>Store_Type</t>
  </si>
  <si>
    <t>Rivera-Warner</t>
  </si>
  <si>
    <t>East</t>
  </si>
  <si>
    <t>Washingtonfurt</t>
  </si>
  <si>
    <t>Flagship</t>
  </si>
  <si>
    <t>Martinez, Adkins And Johnson</t>
  </si>
  <si>
    <t>North</t>
  </si>
  <si>
    <t>Danielmouth</t>
  </si>
  <si>
    <t>Black-Horn</t>
  </si>
  <si>
    <t>South</t>
  </si>
  <si>
    <t>North Nancyview</t>
  </si>
  <si>
    <t>Outlet</t>
  </si>
  <si>
    <t>Johnson-Wright</t>
  </si>
  <si>
    <t>Hoodberg</t>
  </si>
  <si>
    <t>Alexander Group</t>
  </si>
  <si>
    <t>Port Sharon</t>
  </si>
  <si>
    <t>Online</t>
  </si>
  <si>
    <t>Gray Ltd</t>
  </si>
  <si>
    <t>New Michaelchester</t>
  </si>
  <si>
    <t>Benson-Elliott</t>
  </si>
  <si>
    <t>Port Josephberg</t>
  </si>
  <si>
    <t>Martinez-Mullins</t>
  </si>
  <si>
    <t>Williamsfurt</t>
  </si>
  <si>
    <t>Bean, Jones And Park</t>
  </si>
  <si>
    <t>West</t>
  </si>
  <si>
    <t>Thompsonborough</t>
  </si>
  <si>
    <t>Moore, Padilla And Butler</t>
  </si>
  <si>
    <t>East Johnstad</t>
  </si>
  <si>
    <t>Hill, Wagner And Ballard</t>
  </si>
  <si>
    <t>East Davidville</t>
  </si>
  <si>
    <t>Aguirre-Keller</t>
  </si>
  <si>
    <t>Thomas, Bridges And Harris</t>
  </si>
  <si>
    <t>Sabrinatown</t>
  </si>
  <si>
    <t>Gardner, Humphrey And Contreras</t>
  </si>
  <si>
    <t>Mcdonald Inc</t>
  </si>
  <si>
    <t>Shelton Plc</t>
  </si>
  <si>
    <t>East Jenniferstad</t>
  </si>
  <si>
    <t>Frederick-Wright</t>
  </si>
  <si>
    <t>New Jimmymouth</t>
  </si>
  <si>
    <t>Holloway Ltd</t>
  </si>
  <si>
    <t>Bensonhaven</t>
  </si>
  <si>
    <t>Guerrero-Schmitt</t>
  </si>
  <si>
    <t>East Stevechester</t>
  </si>
  <si>
    <t>Mann-Austin</t>
  </si>
  <si>
    <t>Vasquezborough</t>
  </si>
  <si>
    <t>Store0</t>
  </si>
  <si>
    <t>Store1</t>
  </si>
  <si>
    <t>Store2</t>
  </si>
  <si>
    <t>Store3</t>
  </si>
  <si>
    <t>Store4</t>
  </si>
  <si>
    <t>Store5</t>
  </si>
  <si>
    <t>Store6</t>
  </si>
  <si>
    <t>Store7</t>
  </si>
  <si>
    <t>Store8</t>
  </si>
  <si>
    <t>Store9</t>
  </si>
  <si>
    <t>Store10</t>
  </si>
  <si>
    <t>Store11</t>
  </si>
  <si>
    <t>Store12</t>
  </si>
  <si>
    <t>Store13</t>
  </si>
  <si>
    <t>Store14</t>
  </si>
  <si>
    <t>Store15</t>
  </si>
  <si>
    <t>Store16</t>
  </si>
  <si>
    <t>Store17</t>
  </si>
  <si>
    <t>Store18</t>
  </si>
  <si>
    <t>Store19</t>
  </si>
  <si>
    <t>Total Revenue</t>
  </si>
  <si>
    <t>Product _Cost</t>
  </si>
  <si>
    <t>STORE  ID</t>
  </si>
  <si>
    <t>ProductID</t>
  </si>
  <si>
    <t>Age Group</t>
  </si>
  <si>
    <t>Row Labels</t>
  </si>
  <si>
    <t>Grand Total</t>
  </si>
  <si>
    <t>Sum of Total Revenue</t>
  </si>
  <si>
    <t>Sum of Quantity</t>
  </si>
  <si>
    <t>2024</t>
  </si>
  <si>
    <t>2025</t>
  </si>
  <si>
    <t>112</t>
  </si>
  <si>
    <t>239</t>
  </si>
  <si>
    <t>365</t>
  </si>
  <si>
    <t>306</t>
  </si>
  <si>
    <t>261</t>
  </si>
  <si>
    <t>313</t>
  </si>
  <si>
    <t>219</t>
  </si>
  <si>
    <t>299</t>
  </si>
  <si>
    <t>449</t>
  </si>
  <si>
    <t>116</t>
  </si>
  <si>
    <t>242</t>
  </si>
  <si>
    <t>48</t>
  </si>
  <si>
    <t>337</t>
  </si>
  <si>
    <t>145</t>
  </si>
  <si>
    <t>21</t>
  </si>
  <si>
    <t>132</t>
  </si>
  <si>
    <t>123</t>
  </si>
  <si>
    <t>166</t>
  </si>
  <si>
    <t>174</t>
  </si>
  <si>
    <t>322</t>
  </si>
  <si>
    <t>39</t>
  </si>
  <si>
    <t>218</t>
  </si>
  <si>
    <t>20</t>
  </si>
  <si>
    <t>204</t>
  </si>
  <si>
    <t>284</t>
  </si>
  <si>
    <t>180</t>
  </si>
  <si>
    <t>419</t>
  </si>
  <si>
    <t>382</t>
  </si>
  <si>
    <t>223</t>
  </si>
  <si>
    <t>353</t>
  </si>
  <si>
    <t>136</t>
  </si>
  <si>
    <t>326</t>
  </si>
  <si>
    <t>451</t>
  </si>
  <si>
    <t>253</t>
  </si>
  <si>
    <t>167</t>
  </si>
  <si>
    <t>319</t>
  </si>
  <si>
    <t>178</t>
  </si>
  <si>
    <t>43</t>
  </si>
  <si>
    <t>88</t>
  </si>
  <si>
    <t>212</t>
  </si>
  <si>
    <t>387</t>
  </si>
  <si>
    <t>435</t>
  </si>
  <si>
    <t>461</t>
  </si>
  <si>
    <t>31</t>
  </si>
  <si>
    <t>17</t>
  </si>
  <si>
    <t>483</t>
  </si>
  <si>
    <t>241</t>
  </si>
  <si>
    <t>349</t>
  </si>
  <si>
    <t>478</t>
  </si>
  <si>
    <t>107</t>
  </si>
  <si>
    <t>404</t>
  </si>
  <si>
    <t>158</t>
  </si>
  <si>
    <t>393</t>
  </si>
  <si>
    <t>481</t>
  </si>
  <si>
    <t>325</t>
  </si>
  <si>
    <t>229</t>
  </si>
  <si>
    <t>286</t>
  </si>
  <si>
    <t>153</t>
  </si>
  <si>
    <t>388</t>
  </si>
  <si>
    <t>120</t>
  </si>
  <si>
    <t>176</t>
  </si>
  <si>
    <t>371</t>
  </si>
  <si>
    <t>131</t>
  </si>
  <si>
    <t>183</t>
  </si>
  <si>
    <t>438</t>
  </si>
  <si>
    <t>447</t>
  </si>
  <si>
    <t>61</t>
  </si>
  <si>
    <t>201</t>
  </si>
  <si>
    <t>Count of Product_ID</t>
  </si>
  <si>
    <t>Adult</t>
  </si>
  <si>
    <t>Senior</t>
  </si>
  <si>
    <t>Young</t>
  </si>
  <si>
    <t>Count of Customer_ID</t>
  </si>
  <si>
    <t>ge</t>
  </si>
  <si>
    <t>Count of Store_ID</t>
  </si>
  <si>
    <t>(All)</t>
  </si>
  <si>
    <t>Count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</si>
</sst>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m\ yyyy"/>
    <numFmt numFmtId="165" formatCode="[$₹-439]#,##0.00"/>
    <numFmt numFmtId="166" formatCode="[$₹-445]\ #,##0.00"/>
  </numFmts>
  <fonts count="12" x14ac:knownFonts="1">
    <font>
      <sz val="11"/>
      <color theme="1"/>
      <name val="Calibri"/>
      <family val="2"/>
      <scheme val="minor"/>
    </font>
    <font>
      <b/>
      <sz val="11"/>
      <color rgb="FF002060"/>
      <name val="Tahoma"/>
      <family val="2"/>
    </font>
    <font>
      <b/>
      <sz val="11"/>
      <color theme="5" tint="-0.249977111117893"/>
      <name val="Calibri"/>
      <family val="2"/>
      <scheme val="minor"/>
    </font>
    <font>
      <b/>
      <sz val="11"/>
      <color rgb="FFC00000"/>
      <name val="Calibri"/>
      <family val="2"/>
      <scheme val="minor"/>
    </font>
    <font>
      <sz val="11"/>
      <color theme="3"/>
      <name val="Tahoma"/>
      <family val="2"/>
    </font>
    <font>
      <b/>
      <sz val="11"/>
      <color theme="1"/>
      <name val="Calibri"/>
      <family val="2"/>
      <scheme val="minor"/>
    </font>
    <font>
      <b/>
      <sz val="11"/>
      <color rgb="FFFF0066"/>
      <name val="Calibri"/>
      <family val="2"/>
      <scheme val="minor"/>
    </font>
    <font>
      <b/>
      <sz val="11"/>
      <color theme="4"/>
      <name val="Calibri"/>
      <family val="2"/>
      <scheme val="minor"/>
    </font>
    <font>
      <b/>
      <sz val="11"/>
      <color rgb="FFA3220D"/>
      <name val="Calibri"/>
      <family val="2"/>
      <scheme val="minor"/>
    </font>
    <font>
      <sz val="14"/>
      <color theme="9"/>
      <name val="Calibri"/>
      <family val="2"/>
      <scheme val="minor"/>
    </font>
    <font>
      <sz val="12"/>
      <color theme="9"/>
      <name val="Calibri"/>
      <family val="2"/>
      <scheme val="minor"/>
    </font>
    <font>
      <b/>
      <sz val="11"/>
      <color rgb="FF00B0F0"/>
      <name val="Calibri"/>
      <family val="2"/>
      <scheme val="minor"/>
    </font>
  </fonts>
  <fills count="2">
    <fill>
      <patternFill patternType="none"/>
    </fill>
    <fill>
      <patternFill patternType="gray125"/>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71">
    <xf numFmtId="0" fontId="0" fillId="0" borderId="0" xfId="0"/>
    <xf numFmtId="0" fontId="0" fillId="0" borderId="0" xfId="0" applyNumberFormat="1"/>
    <xf numFmtId="0" fontId="0" fillId="0" borderId="0" xfId="0" applyAlignment="1">
      <alignment horizontal="left"/>
    </xf>
    <xf numFmtId="165" fontId="0" fillId="0" borderId="0" xfId="0" applyNumberFormat="1"/>
    <xf numFmtId="0" fontId="0" fillId="0" borderId="0" xfId="0" applyAlignment="1">
      <alignment horizontal="center" vertical="center"/>
    </xf>
    <xf numFmtId="0" fontId="0" fillId="0" borderId="0" xfId="0" applyAlignment="1">
      <alignment horizontal="center"/>
    </xf>
    <xf numFmtId="0" fontId="0" fillId="0" borderId="0" xfId="0" applyAlignment="1">
      <alignment horizontal="center" vertical="top"/>
    </xf>
    <xf numFmtId="0" fontId="0" fillId="0" borderId="0" xfId="0" applyAlignment="1">
      <alignment horizontal="left" vertical="top"/>
    </xf>
    <xf numFmtId="0" fontId="0" fillId="0" borderId="0" xfId="0" applyAlignment="1">
      <alignment vertical="top"/>
    </xf>
    <xf numFmtId="164" fontId="0" fillId="0" borderId="0" xfId="0" applyNumberFormat="1" applyAlignment="1">
      <alignment vertical="top"/>
    </xf>
    <xf numFmtId="0" fontId="1" fillId="0" borderId="2" xfId="0" applyFont="1" applyBorder="1" applyAlignment="1">
      <alignment horizontal="center" vertical="center"/>
    </xf>
    <xf numFmtId="164" fontId="1" fillId="0" borderId="3" xfId="0" applyNumberFormat="1"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2" fillId="0" borderId="5" xfId="0" applyNumberFormat="1" applyFont="1" applyBorder="1" applyAlignment="1">
      <alignment horizontal="center" vertical="center"/>
    </xf>
    <xf numFmtId="164" fontId="2" fillId="0" borderId="1" xfId="0" applyNumberFormat="1" applyFont="1" applyBorder="1" applyAlignment="1">
      <alignment horizontal="left" vertical="top"/>
    </xf>
    <xf numFmtId="0" fontId="2" fillId="0" borderId="1" xfId="0" applyNumberFormat="1" applyFont="1" applyBorder="1" applyAlignment="1">
      <alignment horizontal="left" vertical="top"/>
    </xf>
    <xf numFmtId="0" fontId="2" fillId="0" borderId="1" xfId="0" applyNumberFormat="1" applyFont="1" applyBorder="1" applyAlignment="1">
      <alignment horizontal="left"/>
    </xf>
    <xf numFmtId="0" fontId="2" fillId="0" borderId="1" xfId="0" applyFont="1" applyBorder="1" applyAlignment="1">
      <alignment horizontal="center" vertical="top"/>
    </xf>
    <xf numFmtId="0" fontId="2" fillId="0" borderId="6" xfId="0" applyNumberFormat="1" applyFont="1" applyBorder="1" applyAlignment="1">
      <alignment horizontal="left" vertical="top"/>
    </xf>
    <xf numFmtId="0" fontId="2" fillId="0" borderId="7" xfId="0" applyNumberFormat="1" applyFont="1" applyBorder="1" applyAlignment="1">
      <alignment horizontal="center" vertical="center"/>
    </xf>
    <xf numFmtId="164" fontId="2" fillId="0" borderId="8" xfId="0" applyNumberFormat="1" applyFont="1" applyBorder="1" applyAlignment="1">
      <alignment horizontal="left" vertical="top"/>
    </xf>
    <xf numFmtId="0" fontId="2" fillId="0" borderId="8" xfId="0" applyNumberFormat="1" applyFont="1" applyBorder="1" applyAlignment="1">
      <alignment horizontal="left" vertical="top"/>
    </xf>
    <xf numFmtId="0" fontId="2" fillId="0" borderId="8" xfId="0" applyNumberFormat="1" applyFont="1" applyBorder="1" applyAlignment="1">
      <alignment horizontal="left"/>
    </xf>
    <xf numFmtId="0" fontId="2" fillId="0" borderId="8" xfId="0" applyFont="1" applyBorder="1" applyAlignment="1">
      <alignment horizontal="center" vertical="top"/>
    </xf>
    <xf numFmtId="0" fontId="2" fillId="0" borderId="9" xfId="0" applyNumberFormat="1" applyFont="1" applyBorder="1" applyAlignment="1">
      <alignment horizontal="left" vertical="top"/>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3" fillId="0" borderId="5" xfId="0" applyNumberFormat="1" applyFont="1" applyBorder="1" applyAlignment="1">
      <alignment horizontal="left"/>
    </xf>
    <xf numFmtId="0" fontId="3" fillId="0" borderId="1" xfId="0" applyNumberFormat="1" applyFont="1" applyBorder="1" applyAlignment="1">
      <alignment horizontal="left" vertical="center"/>
    </xf>
    <xf numFmtId="0" fontId="3" fillId="0" borderId="1" xfId="0" applyNumberFormat="1" applyFont="1" applyBorder="1" applyAlignment="1">
      <alignment horizontal="center"/>
    </xf>
    <xf numFmtId="0" fontId="3" fillId="0" borderId="6" xfId="0" applyNumberFormat="1" applyFont="1" applyBorder="1" applyAlignment="1">
      <alignment horizontal="left" vertical="top"/>
    </xf>
    <xf numFmtId="0" fontId="3" fillId="0" borderId="7" xfId="0" applyNumberFormat="1" applyFont="1" applyBorder="1" applyAlignment="1">
      <alignment horizontal="left"/>
    </xf>
    <xf numFmtId="0" fontId="3" fillId="0" borderId="8" xfId="0" applyNumberFormat="1" applyFont="1" applyBorder="1" applyAlignment="1">
      <alignment horizontal="left" vertical="center"/>
    </xf>
    <xf numFmtId="0" fontId="3" fillId="0" borderId="8" xfId="0" applyNumberFormat="1" applyFont="1" applyBorder="1" applyAlignment="1">
      <alignment horizontal="center"/>
    </xf>
    <xf numFmtId="0" fontId="3" fillId="0" borderId="9" xfId="0" applyNumberFormat="1" applyFont="1" applyBorder="1" applyAlignment="1">
      <alignment horizontal="left" vertical="top"/>
    </xf>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NumberFormat="1"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3" fillId="0" borderId="13" xfId="0" applyNumberFormat="1" applyFont="1" applyBorder="1" applyAlignment="1">
      <alignment horizontal="left" vertical="center"/>
    </xf>
    <xf numFmtId="0" fontId="3" fillId="0" borderId="14" xfId="0" applyNumberFormat="1" applyFont="1" applyBorder="1" applyAlignment="1">
      <alignment horizontal="left" vertical="center"/>
    </xf>
    <xf numFmtId="0" fontId="3" fillId="0" borderId="15" xfId="0" applyNumberFormat="1" applyFont="1" applyBorder="1" applyAlignment="1">
      <alignment horizontal="left" vertical="center"/>
    </xf>
    <xf numFmtId="0" fontId="3" fillId="0" borderId="16" xfId="0" applyNumberFormat="1" applyFont="1" applyBorder="1" applyAlignment="1">
      <alignment horizontal="left" vertical="center"/>
    </xf>
    <xf numFmtId="0" fontId="3" fillId="0" borderId="16" xfId="0" applyFont="1" applyBorder="1" applyAlignment="1">
      <alignment horizontal="center" vertical="center"/>
    </xf>
    <xf numFmtId="0" fontId="3" fillId="0" borderId="16" xfId="0" applyFont="1" applyBorder="1" applyAlignment="1">
      <alignment horizontal="left" vertical="center"/>
    </xf>
    <xf numFmtId="0" fontId="3" fillId="0" borderId="16" xfId="0" applyNumberFormat="1" applyFont="1" applyBorder="1" applyAlignment="1">
      <alignment horizontal="center" vertical="center"/>
    </xf>
    <xf numFmtId="0" fontId="3" fillId="0" borderId="17" xfId="0" applyNumberFormat="1" applyFont="1" applyBorder="1" applyAlignment="1">
      <alignment horizontal="left" vertical="center"/>
    </xf>
    <xf numFmtId="165" fontId="1" fillId="0" borderId="1" xfId="0" applyNumberFormat="1" applyFont="1" applyBorder="1" applyAlignment="1">
      <alignment horizontal="center" vertical="center"/>
    </xf>
    <xf numFmtId="165" fontId="3" fillId="0" borderId="1" xfId="0" applyNumberFormat="1" applyFont="1" applyBorder="1" applyAlignment="1">
      <alignment horizontal="center" vertical="center"/>
    </xf>
    <xf numFmtId="166" fontId="1" fillId="0" borderId="3" xfId="0" applyNumberFormat="1" applyFont="1" applyBorder="1" applyAlignment="1">
      <alignment horizontal="center" vertical="center"/>
    </xf>
    <xf numFmtId="166" fontId="2" fillId="0" borderId="1" xfId="0" applyNumberFormat="1" applyFont="1" applyBorder="1" applyAlignment="1">
      <alignment horizontal="left" vertical="top"/>
    </xf>
    <xf numFmtId="166" fontId="2" fillId="0" borderId="8" xfId="0" applyNumberFormat="1" applyFont="1" applyBorder="1" applyAlignment="1">
      <alignment horizontal="left" vertical="top"/>
    </xf>
    <xf numFmtId="166" fontId="0" fillId="0" borderId="0" xfId="0" applyNumberFormat="1" applyAlignment="1">
      <alignment vertical="top"/>
    </xf>
    <xf numFmtId="166" fontId="2" fillId="0" borderId="1" xfId="0" applyNumberFormat="1" applyFont="1" applyBorder="1" applyAlignment="1">
      <alignment horizontal="center" vertical="top"/>
    </xf>
    <xf numFmtId="166" fontId="2" fillId="0" borderId="8" xfId="0" applyNumberFormat="1" applyFont="1" applyBorder="1" applyAlignment="1">
      <alignment horizontal="center" vertical="top"/>
    </xf>
    <xf numFmtId="166" fontId="0" fillId="0" borderId="0" xfId="0" applyNumberFormat="1" applyAlignment="1">
      <alignment horizontal="center" vertical="top"/>
    </xf>
    <xf numFmtId="0" fontId="0" fillId="0" borderId="0" xfId="0" pivotButton="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9" fillId="0" borderId="0" xfId="0" pivotButton="1" applyFont="1" applyAlignment="1">
      <alignment horizontal="center" vertical="center"/>
    </xf>
    <xf numFmtId="0" fontId="8" fillId="0" borderId="0" xfId="0" applyFont="1" applyAlignment="1">
      <alignment horizontal="center" vertical="center"/>
    </xf>
    <xf numFmtId="0" fontId="8" fillId="0" borderId="0" xfId="0" applyNumberFormat="1" applyFont="1" applyAlignment="1">
      <alignment horizontal="center" vertical="center"/>
    </xf>
    <xf numFmtId="0" fontId="10" fillId="0" borderId="0" xfId="0" applyFont="1" applyAlignment="1">
      <alignment horizontal="center" vertical="center"/>
    </xf>
    <xf numFmtId="0" fontId="0" fillId="0" borderId="0" xfId="0" applyAlignment="1"/>
    <xf numFmtId="166" fontId="11" fillId="0" borderId="8" xfId="0" applyNumberFormat="1" applyFont="1" applyBorder="1" applyAlignment="1">
      <alignment horizontal="left" vertical="top"/>
    </xf>
  </cellXfs>
  <cellStyles count="1">
    <cellStyle name="Normal" xfId="0" builtinId="0"/>
  </cellStyles>
  <dxfs count="77">
    <dxf>
      <font>
        <b/>
        <color rgb="FFC00000"/>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color rgb="FFC00000"/>
      </font>
      <numFmt numFmtId="165" formatCode="[$₹-439]#,##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color rgb="FFC00000"/>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color rgb="FFC00000"/>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color rgb="FFC00000"/>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color rgb="FFC00000"/>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color rgb="FFC00000"/>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1"/>
        <color rgb="FF002060"/>
        <name val="Tahoma"/>
        <family val="2"/>
        <scheme val="none"/>
      </font>
      <alignment horizontal="center" vertical="center" textRotation="0" wrapText="0" indent="0" justifyLastLine="0" shrinkToFit="0" readingOrder="0"/>
    </dxf>
    <dxf>
      <font>
        <b/>
        <color rgb="FFC00000"/>
      </font>
      <numFmt numFmtId="0" formatCode="General"/>
      <alignment horizontal="left"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dxf>
    <dxf>
      <font>
        <b/>
        <color rgb="FFC00000"/>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color rgb="FFC00000"/>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color rgb="FFC00000"/>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color rgb="FFC00000"/>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C00000"/>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color rgb="FFC00000"/>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color rgb="FFC00000"/>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color rgb="FFC00000"/>
      </font>
      <numFmt numFmtId="0" formatCode="General"/>
      <alignment horizontal="left"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font>
        <b/>
        <strike val="0"/>
        <outline val="0"/>
        <shadow val="0"/>
        <u val="none"/>
        <vertAlign val="baseline"/>
        <sz val="11"/>
        <color rgb="FF002060"/>
        <name val="Tahoma"/>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5" tint="-0.249977111117893"/>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top style="thin">
          <color indexed="64"/>
        </top>
        <bottom/>
      </border>
    </dxf>
    <dxf>
      <font>
        <b/>
        <strike val="0"/>
        <outline val="0"/>
        <shadow val="0"/>
        <u val="none"/>
        <vertAlign val="baseline"/>
        <sz val="11"/>
        <color theme="5" tint="-0.249977111117893"/>
        <name val="Calibri"/>
        <family val="2"/>
        <scheme val="minor"/>
      </font>
      <numFmt numFmtId="0" formatCode="General"/>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rgb="FF00B0F0"/>
        <name val="Calibri"/>
        <family val="2"/>
        <scheme val="minor"/>
      </font>
      <numFmt numFmtId="166" formatCode="[$₹-445]\ #,##0.00"/>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5" tint="-0.249977111117893"/>
        <name val="Calibri"/>
        <family val="2"/>
        <scheme val="minor"/>
      </font>
      <numFmt numFmtId="166" formatCode="[$₹-445]\ #,##0.00"/>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5" tint="-0.249977111117893"/>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5" tint="-0.249977111117893"/>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5" tint="-0.249977111117893"/>
        <name val="Calibri"/>
        <family val="2"/>
        <scheme val="minor"/>
      </font>
      <numFmt numFmtId="166" formatCode="[$₹-445]\ #,##0.0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5" tint="-0.249977111117893"/>
        <name val="Calibri"/>
        <family val="2"/>
        <scheme val="minor"/>
      </font>
      <numFmt numFmtId="166" formatCode="[$₹-445]\ #,##0.00"/>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5" tint="-0.249977111117893"/>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5" tint="-0.249977111117893"/>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5" tint="-0.249977111117893"/>
        <name val="Calibri"/>
        <family val="2"/>
        <scheme val="minor"/>
      </font>
      <numFmt numFmtId="0" formatCode="General"/>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5" tint="-0.249977111117893"/>
        <name val="Calibri"/>
        <family val="2"/>
        <scheme val="minor"/>
      </font>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5" tint="-0.249977111117893"/>
        <name val="Calibri"/>
        <family val="2"/>
        <scheme val="minor"/>
      </font>
      <numFmt numFmtId="0" formatCode="General"/>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5" tint="-0.249977111117893"/>
        <name val="Calibri"/>
        <family val="2"/>
        <scheme val="minor"/>
      </font>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5" tint="-0.249977111117893"/>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5" tint="-0.249977111117893"/>
        <name val="Calibri"/>
        <family val="2"/>
        <scheme val="minor"/>
      </font>
      <numFmt numFmtId="0" formatCode="Genera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5" tint="-0.249977111117893"/>
        <name val="Calibri"/>
        <family val="2"/>
        <scheme val="minor"/>
      </font>
      <numFmt numFmtId="164" formatCode="mmmm\ yyyy"/>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5" tint="-0.249977111117893"/>
        <name val="Calibri"/>
        <family val="2"/>
        <scheme val="minor"/>
      </font>
      <numFmt numFmtId="164" formatCode="mmmm\ yyyy"/>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5" tint="-0.249977111117893"/>
        <name val="Calibri"/>
        <family val="2"/>
        <scheme val="minor"/>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1"/>
        <color theme="5" tint="-0.249977111117893"/>
        <name val="Calibri"/>
        <family val="2"/>
        <scheme val="minor"/>
      </font>
      <numFmt numFmtId="0" formatCode="Genera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b/>
        <strike val="0"/>
        <outline val="0"/>
        <shadow val="0"/>
        <u val="none"/>
        <vertAlign val="baseline"/>
        <sz val="11"/>
        <color theme="5" tint="-0.249977111117893"/>
        <name val="Calibri"/>
        <family val="2"/>
        <scheme val="minor"/>
      </font>
      <alignment horizontal="left" vertical="bottom" textRotation="0" wrapText="0" indent="0" justifyLastLine="0" shrinkToFit="0" readingOrder="0"/>
    </dxf>
    <dxf>
      <border>
        <bottom style="thin">
          <color indexed="64"/>
        </bottom>
      </border>
    </dxf>
    <dxf>
      <font>
        <b/>
        <strike val="0"/>
        <outline val="0"/>
        <shadow val="0"/>
        <u val="none"/>
        <vertAlign val="baseline"/>
        <sz val="11"/>
        <color rgb="FF002060"/>
        <name val="Tahoma"/>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z val="12"/>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color theme="9"/>
      </font>
    </dxf>
    <dxf>
      <font>
        <color theme="9"/>
      </font>
    </dxf>
    <dxf>
      <font>
        <color rgb="FFA3220D"/>
      </font>
    </dxf>
    <dxf>
      <font>
        <color rgb="FFA3220D"/>
      </font>
    </dxf>
    <dxf>
      <font>
        <color rgb="FFA3220D"/>
      </font>
    </dxf>
    <dxf>
      <font>
        <color rgb="FFA3220D"/>
      </font>
    </dxf>
    <dxf>
      <font>
        <b/>
        <strike val="0"/>
        <outline val="0"/>
        <shadow val="0"/>
        <u val="none"/>
        <vertAlign val="baseline"/>
        <sz val="11"/>
        <color rgb="FFC00000"/>
        <name val="Calibri"/>
        <family val="2"/>
        <scheme val="minor"/>
      </font>
      <numFmt numFmtId="0" formatCode="General"/>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strike val="0"/>
        <outline val="0"/>
        <shadow val="0"/>
        <u val="none"/>
        <vertAlign val="baseline"/>
        <sz val="11"/>
        <color rgb="FFC00000"/>
        <name val="Calibri"/>
        <family val="2"/>
        <scheme val="minor"/>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1"/>
        <color rgb="FFC00000"/>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1"/>
        <color rgb="FFC00000"/>
        <name val="Calibri"/>
        <family val="2"/>
        <scheme val="minor"/>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1"/>
        <color rgb="FFC00000"/>
        <name val="Calibri"/>
        <family val="2"/>
        <scheme val="minor"/>
      </font>
      <numFmt numFmtId="0" formatCode="General"/>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b/>
        <strike val="0"/>
        <outline val="0"/>
        <shadow val="0"/>
        <u val="none"/>
        <vertAlign val="baseline"/>
        <sz val="11"/>
        <color rgb="FFC00000"/>
        <name val="Calibri"/>
        <family val="2"/>
        <scheme val="minor"/>
      </font>
    </dxf>
    <dxf>
      <border>
        <bottom style="thin">
          <color indexed="64"/>
        </bottom>
      </border>
    </dxf>
    <dxf>
      <font>
        <strike val="0"/>
        <outline val="0"/>
        <shadow val="0"/>
        <u val="none"/>
        <vertAlign val="baseline"/>
        <sz val="11"/>
        <color theme="3"/>
        <name val="Tahoma"/>
        <family val="2"/>
        <scheme val="none"/>
      </font>
      <alignment horizontal="general"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0066"/>
      <color rgb="FFEFEA14"/>
      <color rgb="FFA3220D"/>
      <color rgb="FF1DCA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4.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to Structured Analytical Model.xlsx]Sheet7!PivotTable21</c:name>
    <c:fmtId val="0"/>
  </c:pivotSource>
  <c:chart>
    <c:title>
      <c:tx>
        <c:rich>
          <a:bodyPr rot="0" spcFirstLastPara="1" vertOverflow="ellipsis" vert="horz" wrap="square" anchor="ctr" anchorCtr="1"/>
          <a:lstStyle/>
          <a:p>
            <a:pPr>
              <a:defRPr sz="1400" b="0" i="0" u="none" strike="noStrike" kern="1200" spc="0" baseline="0">
                <a:solidFill>
                  <a:srgbClr val="2611A7"/>
                </a:solidFill>
                <a:latin typeface="+mn-lt"/>
                <a:ea typeface="+mn-ea"/>
                <a:cs typeface="+mn-cs"/>
              </a:defRPr>
            </a:pPr>
            <a:r>
              <a:rPr lang="en-US" baseline="0">
                <a:solidFill>
                  <a:srgbClr val="2611A7"/>
                </a:solidFill>
              </a:rPr>
              <a:t>Count of Store_ID by Region</a:t>
            </a:r>
          </a:p>
        </c:rich>
      </c:tx>
      <c:overlay val="0"/>
      <c:spPr>
        <a:solidFill>
          <a:schemeClr val="accent2"/>
        </a:solidFill>
        <a:ln w="38100">
          <a:solidFill>
            <a:schemeClr val="tx2">
              <a:lumMod val="75000"/>
            </a:schemeClr>
          </a:solidFill>
        </a:ln>
        <a:effectLst/>
      </c:spPr>
      <c:txPr>
        <a:bodyPr rot="0" spcFirstLastPara="1" vertOverflow="ellipsis" vert="horz" wrap="square" anchor="ctr" anchorCtr="1"/>
        <a:lstStyle/>
        <a:p>
          <a:pPr>
            <a:defRPr sz="1400" b="0" i="0" u="none" strike="noStrike" kern="1200" spc="0" baseline="0">
              <a:solidFill>
                <a:srgbClr val="2611A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Sheet7!$A$4:$A$7</c:f>
              <c:strCache>
                <c:ptCount val="4"/>
                <c:pt idx="0">
                  <c:v>East</c:v>
                </c:pt>
                <c:pt idx="1">
                  <c:v>North</c:v>
                </c:pt>
                <c:pt idx="2">
                  <c:v>South</c:v>
                </c:pt>
                <c:pt idx="3">
                  <c:v>West</c:v>
                </c:pt>
              </c:strCache>
            </c:strRef>
          </c:cat>
          <c:val>
            <c:numRef>
              <c:f>Sheet7!$B$4:$B$7</c:f>
              <c:numCache>
                <c:formatCode>General</c:formatCode>
                <c:ptCount val="4"/>
                <c:pt idx="0">
                  <c:v>6</c:v>
                </c:pt>
                <c:pt idx="1">
                  <c:v>6</c:v>
                </c:pt>
                <c:pt idx="2">
                  <c:v>6</c:v>
                </c:pt>
                <c:pt idx="3">
                  <c:v>2</c:v>
                </c:pt>
              </c:numCache>
            </c:numRef>
          </c:val>
          <c:extLst>
            <c:ext xmlns:c16="http://schemas.microsoft.com/office/drawing/2014/chart" uri="{C3380CC4-5D6E-409C-BE32-E72D297353CC}">
              <c16:uniqueId val="{00000000-204B-4B24-9B3F-A653DB556A6E}"/>
            </c:ext>
          </c:extLst>
        </c:ser>
        <c:dLbls>
          <c:showLegendKey val="0"/>
          <c:showVal val="0"/>
          <c:showCatName val="0"/>
          <c:showSerName val="0"/>
          <c:showPercent val="0"/>
          <c:showBubbleSize val="0"/>
        </c:dLbls>
        <c:gapWidth val="219"/>
        <c:overlap val="-27"/>
        <c:axId val="1529100591"/>
        <c:axId val="84950848"/>
      </c:barChart>
      <c:catAx>
        <c:axId val="152910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84950848"/>
        <c:crosses val="autoZero"/>
        <c:auto val="1"/>
        <c:lblAlgn val="ctr"/>
        <c:lblOffset val="100"/>
        <c:noMultiLvlLbl val="0"/>
      </c:catAx>
      <c:valAx>
        <c:axId val="8495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529100591"/>
        <c:crosses val="autoZero"/>
        <c:crossBetween val="between"/>
      </c:valAx>
      <c:spPr>
        <a:noFill/>
        <a:ln>
          <a:noFill/>
        </a:ln>
        <a:effectLst/>
      </c:spPr>
    </c:plotArea>
    <c:plotVisOnly val="1"/>
    <c:dispBlanksAs val="gap"/>
    <c:showDLblsOverMax val="0"/>
  </c:chart>
  <c:spPr>
    <a:solidFill>
      <a:schemeClr val="accent3">
        <a:lumMod val="20000"/>
        <a:lumOff val="80000"/>
      </a:schemeClr>
    </a:solidFill>
    <a:ln w="38100" cap="flat" cmpd="sng" algn="ctr">
      <a:solidFill>
        <a:schemeClr val="accent2">
          <a:lumMod val="75000"/>
        </a:schemeClr>
      </a:solidFill>
      <a:round/>
    </a:ln>
    <a:effectLst/>
  </c:spPr>
  <c:txPr>
    <a:bodyPr/>
    <a:lstStyle/>
    <a:p>
      <a:pPr>
        <a:defRPr baseline="0">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0" baseline="0">
                <a:solidFill>
                  <a:schemeClr val="tx1"/>
                </a:solidFill>
                <a:latin typeface="+mn-lt"/>
                <a:ea typeface="+mn-ea"/>
                <a:cs typeface="+mn-cs"/>
              </a:defRPr>
            </a:pPr>
            <a:r>
              <a:rPr lang="en-US" sz="1200" cap="all" baseline="0">
                <a:solidFill>
                  <a:schemeClr val="tx1"/>
                </a:solidFill>
              </a:rPr>
              <a:t>Category wise cost</a:t>
            </a:r>
          </a:p>
        </c:rich>
      </c:tx>
      <c:overlay val="0"/>
      <c:spPr>
        <a:noFill/>
        <a:ln>
          <a:noFill/>
        </a:ln>
        <a:effectLst/>
      </c:spPr>
      <c:txPr>
        <a:bodyPr rot="0" spcFirstLastPara="1" vertOverflow="ellipsis" vert="horz" wrap="square" anchor="ctr" anchorCtr="1"/>
        <a:lstStyle/>
        <a:p>
          <a:pPr>
            <a:defRPr sz="1200" b="0" i="0" u="none" strike="noStrike" kern="1200" cap="all"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D8-4BC2-B213-2F93E99C2B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D8-4BC2-B213-2F93E99C2B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D8-4BC2-B213-2F93E99C2B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D8-4BC2-B213-2F93E99C2B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9D8-4BC2-B213-2F93E99C2B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Beauty</c:v>
              </c:pt>
              <c:pt idx="1">
                <c:v>Clothing</c:v>
              </c:pt>
              <c:pt idx="2">
                <c:v>Electronics</c:v>
              </c:pt>
              <c:pt idx="3">
                <c:v>Home</c:v>
              </c:pt>
              <c:pt idx="4">
                <c:v>Sports</c:v>
              </c:pt>
            </c:strLit>
          </c:cat>
          <c:val>
            <c:numLit>
              <c:formatCode>General</c:formatCode>
              <c:ptCount val="5"/>
              <c:pt idx="0">
                <c:v>15</c:v>
              </c:pt>
              <c:pt idx="1">
                <c:v>18</c:v>
              </c:pt>
              <c:pt idx="2">
                <c:v>21</c:v>
              </c:pt>
              <c:pt idx="3">
                <c:v>21</c:v>
              </c:pt>
              <c:pt idx="4">
                <c:v>25</c:v>
              </c:pt>
            </c:numLit>
          </c:val>
          <c:extLst>
            <c:ext xmlns:c16="http://schemas.microsoft.com/office/drawing/2014/chart" uri="{C3380CC4-5D6E-409C-BE32-E72D297353CC}">
              <c16:uniqueId val="{0000000A-49D8-4BC2-B213-2F93E99C2BE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800" b="0" i="0" u="none" strike="noStrike" kern="1200" baseline="0">
              <a:solidFill>
                <a:srgbClr val="FFFF00"/>
              </a:solidFill>
              <a:latin typeface="+mn-lt"/>
              <a:ea typeface="+mn-ea"/>
              <a:cs typeface="+mn-cs"/>
            </a:defRPr>
          </a:pPr>
          <a:endParaRPr lang="en-US"/>
        </a:p>
      </c:txPr>
    </c:legend>
    <c:plotVisOnly val="1"/>
    <c:dispBlanksAs val="gap"/>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cap="small" baseline="0">
                <a:solidFill>
                  <a:schemeClr val="tx1">
                    <a:lumMod val="65000"/>
                    <a:lumOff val="35000"/>
                  </a:schemeClr>
                </a:solidFill>
                <a:latin typeface="+mn-lt"/>
                <a:ea typeface="+mn-ea"/>
                <a:cs typeface="+mn-cs"/>
              </a:defRPr>
            </a:pPr>
            <a:r>
              <a:rPr lang="en-US" sz="1000" cap="small" baseline="0"/>
              <a:t>Customer Distribution by Age Group</a:t>
            </a:r>
          </a:p>
        </c:rich>
      </c:tx>
      <c:overlay val="0"/>
      <c:spPr>
        <a:solidFill>
          <a:schemeClr val="accent2">
            <a:lumMod val="40000"/>
            <a:lumOff val="60000"/>
          </a:schemeClr>
        </a:solidFill>
        <a:ln w="38100">
          <a:solidFill>
            <a:schemeClr val="accent1"/>
          </a:solidFill>
        </a:ln>
        <a:effectLst/>
      </c:spPr>
      <c:txPr>
        <a:bodyPr rot="0" spcFirstLastPara="1" vertOverflow="ellipsis" vert="horz" wrap="square" anchor="ctr" anchorCtr="1"/>
        <a:lstStyle/>
        <a:p>
          <a:pPr>
            <a:defRPr sz="1000" b="1" i="0" u="none" strike="noStrike" kern="1200" cap="sm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5372-43A1-83CF-4DB966AE1DAA}"/>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5372-43A1-83CF-4DB966AE1DAA}"/>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5372-43A1-83CF-4DB966AE1DAA}"/>
              </c:ext>
            </c:extLst>
          </c:dPt>
          <c:dLbls>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1-5372-43A1-83CF-4DB966AE1DAA}"/>
                </c:ext>
              </c:extLst>
            </c:dLbl>
            <c:dLbl>
              <c:idx val="1"/>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3-5372-43A1-83CF-4DB966AE1DAA}"/>
                </c:ext>
              </c:extLst>
            </c:dLbl>
            <c:dLbl>
              <c:idx val="2"/>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5-5372-43A1-83CF-4DB966AE1DAA}"/>
                </c:ext>
              </c:extLst>
            </c:dLbl>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accent2">
                        <a:lumMod val="75000"/>
                      </a:schemeClr>
                    </a:solidFill>
                    <a:effectLst/>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Lit>
              <c:ptCount val="3"/>
              <c:pt idx="0">
                <c:v>Adult</c:v>
              </c:pt>
              <c:pt idx="1">
                <c:v>Senior</c:v>
              </c:pt>
              <c:pt idx="2">
                <c:v>Young</c:v>
              </c:pt>
            </c:strLit>
          </c:cat>
          <c:val>
            <c:numLit>
              <c:formatCode>General</c:formatCode>
              <c:ptCount val="3"/>
              <c:pt idx="0">
                <c:v>157</c:v>
              </c:pt>
              <c:pt idx="1">
                <c:v>266</c:v>
              </c:pt>
              <c:pt idx="2">
                <c:v>77</c:v>
              </c:pt>
            </c:numLit>
          </c:val>
          <c:extLst>
            <c:ext xmlns:c16="http://schemas.microsoft.com/office/drawing/2014/chart" uri="{C3380CC4-5D6E-409C-BE32-E72D297353CC}">
              <c16:uniqueId val="{00000006-5372-43A1-83CF-4DB966AE1DAA}"/>
            </c:ext>
          </c:extLst>
        </c:ser>
        <c:dLbls>
          <c:dLblPos val="inEnd"/>
          <c:showLegendKey val="0"/>
          <c:showVal val="1"/>
          <c:showCatName val="0"/>
          <c:showSerName val="0"/>
          <c:showPercent val="0"/>
          <c:showBubbleSize val="0"/>
          <c:showLeaderLines val="1"/>
        </c:dLbls>
      </c:pie3DChart>
      <c:spPr>
        <a:solidFill>
          <a:schemeClr val="accent6">
            <a:lumMod val="60000"/>
            <a:lumOff val="40000"/>
          </a:schemeClr>
        </a:solidFill>
        <a:ln>
          <a:noFill/>
        </a:ln>
        <a:effectLst/>
      </c:spPr>
    </c:plotArea>
    <c:legend>
      <c:legendPos val="r"/>
      <c:overlay val="0"/>
      <c:spPr>
        <a:solidFill>
          <a:schemeClr val="accent6">
            <a:lumMod val="75000"/>
          </a:schemeClr>
        </a:solidFill>
        <a:ln>
          <a:noFill/>
        </a:ln>
        <a:effectLst/>
      </c:spPr>
      <c:txPr>
        <a:bodyPr rot="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to Structured Analytical Model.xlsx]Dashboard!PivotTable12</c:name>
    <c:fmtId val="3"/>
  </c:pivotSource>
  <c:chart>
    <c:title>
      <c:tx>
        <c:rich>
          <a:bodyPr rot="0" spcFirstLastPara="1" vertOverflow="ellipsis" vert="horz" wrap="square" anchor="ctr" anchorCtr="1"/>
          <a:lstStyle/>
          <a:p>
            <a:pPr>
              <a:defRPr sz="1400" b="0" i="0" u="none" strike="noStrike" kern="1200" spc="0" baseline="0">
                <a:solidFill>
                  <a:srgbClr val="1DCAE1"/>
                </a:solidFill>
                <a:latin typeface="+mn-lt"/>
                <a:ea typeface="+mn-ea"/>
                <a:cs typeface="+mn-cs"/>
              </a:defRPr>
            </a:pPr>
            <a:r>
              <a:rPr lang="en-US" baseline="0">
                <a:solidFill>
                  <a:srgbClr val="1DCAE1"/>
                </a:solidFill>
              </a:rPr>
              <a:t>Year wise Revenue,Quantity</a:t>
            </a:r>
          </a:p>
        </c:rich>
      </c:tx>
      <c:layout>
        <c:manualLayout>
          <c:xMode val="edge"/>
          <c:yMode val="edge"/>
          <c:x val="0.46587489063867016"/>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1DCAE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D75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D75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D75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Dashboard!$H$3</c:f>
              <c:strCache>
                <c:ptCount val="1"/>
                <c:pt idx="0">
                  <c:v>Sum of 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Dashboard!$G$4:$G$6</c:f>
              <c:strCache>
                <c:ptCount val="2"/>
                <c:pt idx="0">
                  <c:v>2024</c:v>
                </c:pt>
                <c:pt idx="1">
                  <c:v>2025</c:v>
                </c:pt>
              </c:strCache>
            </c:strRef>
          </c:cat>
          <c:val>
            <c:numRef>
              <c:f>Dashboard!$H$4:$H$6</c:f>
              <c:numCache>
                <c:formatCode>General</c:formatCode>
                <c:ptCount val="2"/>
                <c:pt idx="0">
                  <c:v>1090.02</c:v>
                </c:pt>
                <c:pt idx="1">
                  <c:v>1351.8</c:v>
                </c:pt>
              </c:numCache>
            </c:numRef>
          </c:val>
          <c:extLst>
            <c:ext xmlns:c16="http://schemas.microsoft.com/office/drawing/2014/chart" uri="{C3380CC4-5D6E-409C-BE32-E72D297353CC}">
              <c16:uniqueId val="{00000001-E5E1-40D2-8FD1-EEAA16AAB923}"/>
            </c:ext>
          </c:extLst>
        </c:ser>
        <c:ser>
          <c:idx val="1"/>
          <c:order val="1"/>
          <c:tx>
            <c:strRef>
              <c:f>Dashboard!$I$3</c:f>
              <c:strCache>
                <c:ptCount val="1"/>
                <c:pt idx="0">
                  <c:v>Sum of Quantity</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6D750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Dashboard!$G$4:$G$6</c:f>
              <c:strCache>
                <c:ptCount val="2"/>
                <c:pt idx="0">
                  <c:v>2024</c:v>
                </c:pt>
                <c:pt idx="1">
                  <c:v>2025</c:v>
                </c:pt>
              </c:strCache>
            </c:strRef>
          </c:cat>
          <c:val>
            <c:numRef>
              <c:f>Dashboard!$I$4:$I$6</c:f>
              <c:numCache>
                <c:formatCode>General</c:formatCode>
                <c:ptCount val="2"/>
                <c:pt idx="0">
                  <c:v>3</c:v>
                </c:pt>
                <c:pt idx="1">
                  <c:v>3</c:v>
                </c:pt>
              </c:numCache>
            </c:numRef>
          </c:val>
          <c:extLst>
            <c:ext xmlns:c16="http://schemas.microsoft.com/office/drawing/2014/chart" uri="{C3380CC4-5D6E-409C-BE32-E72D297353CC}">
              <c16:uniqueId val="{00000002-E5E1-40D2-8FD1-EEAA16AAB923}"/>
            </c:ext>
          </c:extLst>
        </c:ser>
        <c:dLbls>
          <c:dLblPos val="outEnd"/>
          <c:showLegendKey val="0"/>
          <c:showVal val="1"/>
          <c:showCatName val="0"/>
          <c:showSerName val="0"/>
          <c:showPercent val="0"/>
          <c:showBubbleSize val="0"/>
        </c:dLbls>
        <c:gapWidth val="219"/>
        <c:overlap val="-27"/>
        <c:axId val="84952512"/>
        <c:axId val="84951264"/>
      </c:barChart>
      <c:catAx>
        <c:axId val="8495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51264"/>
        <c:crosses val="autoZero"/>
        <c:auto val="1"/>
        <c:lblAlgn val="ctr"/>
        <c:lblOffset val="100"/>
        <c:noMultiLvlLbl val="0"/>
      </c:catAx>
      <c:valAx>
        <c:axId val="8495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crossAx val="849525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B050"/>
                </a:solidFill>
                <a:latin typeface="+mn-lt"/>
                <a:ea typeface="+mn-ea"/>
                <a:cs typeface="+mn-cs"/>
              </a:defRPr>
            </a:pPr>
            <a:endParaRPr lang="en-US"/>
          </a:p>
        </c:txPr>
      </c:dTable>
      <c:spPr>
        <a:solidFill>
          <a:schemeClr val="bg2"/>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40000"/>
                  <a:lumOff val="6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rgbClr val="FFFF00"/>
      </a:solidFill>
      <a:round/>
    </a:ln>
    <a:effectLst/>
  </c:spPr>
  <c:txPr>
    <a:bodyPr/>
    <a:lstStyle/>
    <a:p>
      <a:pPr>
        <a:defRPr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baseline="0">
                <a:solidFill>
                  <a:schemeClr val="accent2"/>
                </a:solidFill>
              </a:rPr>
              <a:t>Region wise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East</c:v>
              </c:pt>
              <c:pt idx="1">
                <c:v>North</c:v>
              </c:pt>
              <c:pt idx="2">
                <c:v>South</c:v>
              </c:pt>
              <c:pt idx="3">
                <c:v>West</c:v>
              </c:pt>
            </c:strLit>
          </c:cat>
          <c:val>
            <c:numLit>
              <c:formatCode>General</c:formatCode>
              <c:ptCount val="4"/>
              <c:pt idx="0">
                <c:v>6</c:v>
              </c:pt>
              <c:pt idx="1">
                <c:v>6</c:v>
              </c:pt>
              <c:pt idx="2">
                <c:v>6</c:v>
              </c:pt>
              <c:pt idx="3">
                <c:v>2</c:v>
              </c:pt>
            </c:numLit>
          </c:val>
          <c:extLst>
            <c:ext xmlns:c16="http://schemas.microsoft.com/office/drawing/2014/chart" uri="{C3380CC4-5D6E-409C-BE32-E72D297353CC}">
              <c16:uniqueId val="{00000000-51F1-49B5-A6A3-A4D15B4F2AD1}"/>
            </c:ext>
          </c:extLst>
        </c:ser>
        <c:dLbls>
          <c:dLblPos val="outEnd"/>
          <c:showLegendKey val="0"/>
          <c:showVal val="1"/>
          <c:showCatName val="0"/>
          <c:showSerName val="0"/>
          <c:showPercent val="0"/>
          <c:showBubbleSize val="0"/>
        </c:dLbls>
        <c:gapWidth val="219"/>
        <c:overlap val="-27"/>
        <c:axId val="1397763599"/>
        <c:axId val="74908432"/>
      </c:barChart>
      <c:catAx>
        <c:axId val="139776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EFEA14"/>
                </a:solidFill>
                <a:latin typeface="+mn-lt"/>
                <a:ea typeface="+mn-ea"/>
                <a:cs typeface="+mn-cs"/>
              </a:defRPr>
            </a:pPr>
            <a:endParaRPr lang="en-US"/>
          </a:p>
        </c:txPr>
        <c:crossAx val="74908432"/>
        <c:crosses val="autoZero"/>
        <c:auto val="1"/>
        <c:lblAlgn val="ctr"/>
        <c:lblOffset val="100"/>
        <c:noMultiLvlLbl val="0"/>
      </c:catAx>
      <c:valAx>
        <c:axId val="74908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FFC000"/>
                </a:solidFill>
                <a:latin typeface="+mn-lt"/>
                <a:ea typeface="+mn-ea"/>
                <a:cs typeface="+mn-cs"/>
              </a:defRPr>
            </a:pPr>
            <a:endParaRPr lang="en-US"/>
          </a:p>
        </c:txPr>
        <c:crossAx val="139776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66"/>
                </a:solidFill>
                <a:latin typeface="+mn-lt"/>
                <a:ea typeface="+mn-ea"/>
                <a:cs typeface="+mn-cs"/>
              </a:defRPr>
            </a:pPr>
            <a:r>
              <a:rPr lang="en-US" baseline="0">
                <a:solidFill>
                  <a:srgbClr val="FF0066"/>
                </a:solidFill>
              </a:rPr>
              <a:t>Sum of Age by Loyalty_Level</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rgbClr val="FF006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13910761154854"/>
          <c:y val="0.28886103459846829"/>
          <c:w val="0.80863867016622926"/>
          <c:h val="0.28466955937116672"/>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5"/>
              <c:pt idx="0">
                <c:v>Bronze</c:v>
              </c:pt>
              <c:pt idx="1">
                <c:v>Gold</c:v>
              </c:pt>
              <c:pt idx="2">
                <c:v>Platinum</c:v>
              </c:pt>
              <c:pt idx="3">
                <c:v>Silver</c:v>
              </c:pt>
              <c:pt idx="4">
                <c:v>Unknown</c:v>
              </c:pt>
            </c:strLit>
          </c:cat>
          <c:val>
            <c:numLit>
              <c:formatCode>General</c:formatCode>
              <c:ptCount val="5"/>
              <c:pt idx="0">
                <c:v>125</c:v>
              </c:pt>
              <c:pt idx="1">
                <c:v>122</c:v>
              </c:pt>
              <c:pt idx="2">
                <c:v>145</c:v>
              </c:pt>
              <c:pt idx="3">
                <c:v>104</c:v>
              </c:pt>
              <c:pt idx="4">
                <c:v>4</c:v>
              </c:pt>
            </c:numLit>
          </c:val>
          <c:extLst>
            <c:ext xmlns:c16="http://schemas.microsoft.com/office/drawing/2014/chart" uri="{C3380CC4-5D6E-409C-BE32-E72D297353CC}">
              <c16:uniqueId val="{00000001-7EAC-4AF5-9D9D-E8CCDF499D0C}"/>
            </c:ext>
          </c:extLst>
        </c:ser>
        <c:dLbls>
          <c:dLblPos val="outEnd"/>
          <c:showLegendKey val="0"/>
          <c:showVal val="1"/>
          <c:showCatName val="0"/>
          <c:showSerName val="0"/>
          <c:showPercent val="0"/>
          <c:showBubbleSize val="0"/>
        </c:dLbls>
        <c:gapWidth val="219"/>
        <c:overlap val="-27"/>
        <c:axId val="404318736"/>
        <c:axId val="404319568"/>
      </c:barChart>
      <c:catAx>
        <c:axId val="404318736"/>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accent2">
                        <a:lumMod val="50000"/>
                      </a:schemeClr>
                    </a:solidFill>
                    <a:latin typeface="+mn-lt"/>
                    <a:ea typeface="+mn-ea"/>
                    <a:cs typeface="+mn-cs"/>
                  </a:defRPr>
                </a:pPr>
                <a:r>
                  <a:rPr lang="en-US" sz="1200" baseline="0">
                    <a:solidFill>
                      <a:schemeClr val="accent2">
                        <a:lumMod val="50000"/>
                      </a:schemeClr>
                    </a:solidFill>
                  </a:rPr>
                  <a:t>Sum Age</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accent2">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319568"/>
        <c:crosses val="autoZero"/>
        <c:auto val="1"/>
        <c:lblAlgn val="ctr"/>
        <c:lblOffset val="100"/>
        <c:noMultiLvlLbl val="0"/>
      </c:catAx>
      <c:valAx>
        <c:axId val="404319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r>
                  <a:rPr lang="en-US" baseline="0">
                    <a:solidFill>
                      <a:srgbClr val="FF0000"/>
                    </a:solidFill>
                  </a:rPr>
                  <a:t>Loyalty Level</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4043187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accent4">
                    <a:lumMod val="50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accent3">
        <a:lumMod val="60000"/>
        <a:lumOff val="40000"/>
      </a:schemeClr>
    </a:solidFill>
    <a:ln w="38100" cap="flat" cmpd="sng" algn="ctr">
      <a:solidFill>
        <a:srgbClr val="FF0066"/>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to Structured Analytical Model.xlsx]Sales_Fact!PivotTable1</c:name>
    <c:fmtId val="2"/>
  </c:pivotSource>
  <c:chart>
    <c:title>
      <c:tx>
        <c:rich>
          <a:bodyPr rot="0" spcFirstLastPara="1" vertOverflow="ellipsis" vert="horz" wrap="square" anchor="ctr" anchorCtr="1"/>
          <a:lstStyle/>
          <a:p>
            <a:pPr>
              <a:defRPr sz="1600" b="1" i="0" u="none" strike="noStrike" kern="1200" cap="all" spc="120" normalizeH="0" baseline="0">
                <a:solidFill>
                  <a:srgbClr val="EFEA14"/>
                </a:solidFill>
                <a:latin typeface="+mn-lt"/>
                <a:ea typeface="+mn-ea"/>
                <a:cs typeface="+mn-cs"/>
              </a:defRPr>
            </a:pPr>
            <a:r>
              <a:rPr lang="en-US" baseline="0">
                <a:solidFill>
                  <a:srgbClr val="EFEA14"/>
                </a:solidFill>
              </a:rPr>
              <a:t>Store wise revenue</a:t>
            </a:r>
          </a:p>
        </c:rich>
      </c:tx>
      <c:layout>
        <c:manualLayout>
          <c:xMode val="edge"/>
          <c:yMode val="edge"/>
          <c:x val="0.26794444444444437"/>
          <c:y val="2.675707203266258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rgbClr val="EFEA1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rgbClr val="4EF1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1111111111111009E-2"/>
              <c:y val="0"/>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rgbClr val="4EF1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rgbClr val="4EF1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111111111111009E-2"/>
              <c:y val="0"/>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rgbClr val="4EF1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rgbClr val="4EF1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1111111111111009E-2"/>
              <c:y val="0"/>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rgbClr val="4EF1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Sales_Fact!$Q$2</c:f>
              <c:strCache>
                <c:ptCount val="1"/>
                <c:pt idx="0">
                  <c:v>Total</c:v>
                </c:pt>
              </c:strCache>
            </c:strRef>
          </c:tx>
          <c:spPr>
            <a:solidFill>
              <a:schemeClr val="accent1"/>
            </a:solidFill>
            <a:ln>
              <a:noFill/>
            </a:ln>
            <a:effectLst/>
          </c:spPr>
          <c:invertIfNegative val="0"/>
          <c:dPt>
            <c:idx val="11"/>
            <c:invertIfNegative val="0"/>
            <c:bubble3D val="0"/>
            <c:extLst>
              <c:ext xmlns:c16="http://schemas.microsoft.com/office/drawing/2014/chart" uri="{C3380CC4-5D6E-409C-BE32-E72D297353CC}">
                <c16:uniqueId val="{00000000-4690-4554-9456-BD70DCBD36C6}"/>
              </c:ext>
            </c:extLst>
          </c:dPt>
          <c:dLbls>
            <c:dLbl>
              <c:idx val="11"/>
              <c:layout>
                <c:manualLayout>
                  <c:x val="1.111111111111100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690-4554-9456-BD70DCBD36C6}"/>
                </c:ext>
              </c:extLst>
            </c:dLbl>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rgbClr val="4EF1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Sales_Fact!$P$3:$P$23</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Sales_Fact!$Q$3:$Q$23</c:f>
              <c:numCache>
                <c:formatCode>General</c:formatCode>
                <c:ptCount val="20"/>
                <c:pt idx="0">
                  <c:v>85220.38</c:v>
                </c:pt>
                <c:pt idx="1">
                  <c:v>99014.1</c:v>
                </c:pt>
                <c:pt idx="2">
                  <c:v>109896.29</c:v>
                </c:pt>
                <c:pt idx="3">
                  <c:v>93126.56</c:v>
                </c:pt>
                <c:pt idx="4">
                  <c:v>116940.52</c:v>
                </c:pt>
                <c:pt idx="5">
                  <c:v>114688.66</c:v>
                </c:pt>
                <c:pt idx="6">
                  <c:v>106341.64</c:v>
                </c:pt>
                <c:pt idx="7">
                  <c:v>99787.67</c:v>
                </c:pt>
                <c:pt idx="8">
                  <c:v>111811.29</c:v>
                </c:pt>
                <c:pt idx="9">
                  <c:v>120420.95</c:v>
                </c:pt>
                <c:pt idx="10">
                  <c:v>105545.62</c:v>
                </c:pt>
                <c:pt idx="11">
                  <c:v>94322.37</c:v>
                </c:pt>
                <c:pt idx="12">
                  <c:v>99172.41</c:v>
                </c:pt>
                <c:pt idx="13">
                  <c:v>123594.87</c:v>
                </c:pt>
                <c:pt idx="14">
                  <c:v>118923.62</c:v>
                </c:pt>
                <c:pt idx="15">
                  <c:v>80166.820000000007</c:v>
                </c:pt>
                <c:pt idx="16">
                  <c:v>115704.72</c:v>
                </c:pt>
                <c:pt idx="17">
                  <c:v>108542.43</c:v>
                </c:pt>
                <c:pt idx="18">
                  <c:v>159148.07999999999</c:v>
                </c:pt>
                <c:pt idx="19">
                  <c:v>107698.41</c:v>
                </c:pt>
              </c:numCache>
            </c:numRef>
          </c:val>
          <c:extLst>
            <c:ext xmlns:c16="http://schemas.microsoft.com/office/drawing/2014/chart" uri="{C3380CC4-5D6E-409C-BE32-E72D297353CC}">
              <c16:uniqueId val="{00000001-4690-4554-9456-BD70DCBD36C6}"/>
            </c:ext>
          </c:extLst>
        </c:ser>
        <c:dLbls>
          <c:dLblPos val="outEnd"/>
          <c:showLegendKey val="0"/>
          <c:showVal val="1"/>
          <c:showCatName val="0"/>
          <c:showSerName val="0"/>
          <c:showPercent val="0"/>
          <c:showBubbleSize val="0"/>
        </c:dLbls>
        <c:gapWidth val="444"/>
        <c:overlap val="-90"/>
        <c:axId val="1835754432"/>
        <c:axId val="1835758592"/>
      </c:barChart>
      <c:catAx>
        <c:axId val="1835754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all" spc="120" normalizeH="0" baseline="0">
                <a:solidFill>
                  <a:srgbClr val="DB19D2"/>
                </a:solidFill>
                <a:latin typeface="+mn-lt"/>
                <a:ea typeface="+mn-ea"/>
                <a:cs typeface="+mn-cs"/>
              </a:defRPr>
            </a:pPr>
            <a:endParaRPr lang="en-US"/>
          </a:p>
        </c:txPr>
        <c:crossAx val="1835758592"/>
        <c:crosses val="autoZero"/>
        <c:auto val="1"/>
        <c:lblAlgn val="ctr"/>
        <c:lblOffset val="100"/>
        <c:noMultiLvlLbl val="0"/>
      </c:catAx>
      <c:valAx>
        <c:axId val="1835758592"/>
        <c:scaling>
          <c:orientation val="minMax"/>
        </c:scaling>
        <c:delete val="1"/>
        <c:axPos val="l"/>
        <c:numFmt formatCode="General" sourceLinked="1"/>
        <c:majorTickMark val="none"/>
        <c:minorTickMark val="none"/>
        <c:tickLblPos val="nextTo"/>
        <c:crossAx val="183575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3220D"/>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581025</xdr:colOff>
      <xdr:row>4</xdr:row>
      <xdr:rowOff>14287</xdr:rowOff>
    </xdr:from>
    <xdr:to>
      <xdr:col>10</xdr:col>
      <xdr:colOff>276225</xdr:colOff>
      <xdr:row>18</xdr:row>
      <xdr:rowOff>90487</xdr:rowOff>
    </xdr:to>
    <xdr:graphicFrame macro="">
      <xdr:nvGraphicFramePr>
        <xdr:cNvPr id="2" name="Chart 1">
          <a:extLst>
            <a:ext uri="{FF2B5EF4-FFF2-40B4-BE49-F238E27FC236}">
              <a16:creationId xmlns:a16="http://schemas.microsoft.com/office/drawing/2014/main" id="{1BFB1B31-9EF2-4273-A985-56CBAABE4E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8</xdr:row>
      <xdr:rowOff>0</xdr:rowOff>
    </xdr:from>
    <xdr:to>
      <xdr:col>2</xdr:col>
      <xdr:colOff>85725</xdr:colOff>
      <xdr:row>21</xdr:row>
      <xdr:rowOff>47625</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0257915D-9EA2-4965-8C6C-60A6E2E1990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1524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180976</xdr:colOff>
      <xdr:row>0</xdr:row>
      <xdr:rowOff>180975</xdr:rowOff>
    </xdr:from>
    <xdr:to>
      <xdr:col>5</xdr:col>
      <xdr:colOff>161926</xdr:colOff>
      <xdr:row>8</xdr:row>
      <xdr:rowOff>19050</xdr:rowOff>
    </xdr:to>
    <xdr:graphicFrame macro="">
      <xdr:nvGraphicFramePr>
        <xdr:cNvPr id="3" name="Chart 2">
          <a:extLst>
            <a:ext uri="{FF2B5EF4-FFF2-40B4-BE49-F238E27FC236}">
              <a16:creationId xmlns:a16="http://schemas.microsoft.com/office/drawing/2014/main" id="{F7BD7360-132E-47C9-B4C5-2C0ED511A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114301</xdr:colOff>
      <xdr:row>8</xdr:row>
      <xdr:rowOff>152399</xdr:rowOff>
    </xdr:from>
    <xdr:to>
      <xdr:col>5</xdr:col>
      <xdr:colOff>381001</xdr:colOff>
      <xdr:row>17</xdr:row>
      <xdr:rowOff>171450</xdr:rowOff>
    </xdr:to>
    <xdr:graphicFrame macro="">
      <xdr:nvGraphicFramePr>
        <xdr:cNvPr id="6" name="Chart 5">
          <a:extLst>
            <a:ext uri="{FF2B5EF4-FFF2-40B4-BE49-F238E27FC236}">
              <a16:creationId xmlns:a16="http://schemas.microsoft.com/office/drawing/2014/main" id="{B0EF9716-4990-4024-A78C-F9B4B6492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285751</xdr:colOff>
      <xdr:row>0</xdr:row>
      <xdr:rowOff>0</xdr:rowOff>
    </xdr:from>
    <xdr:to>
      <xdr:col>14</xdr:col>
      <xdr:colOff>219075</xdr:colOff>
      <xdr:row>13</xdr:row>
      <xdr:rowOff>180975</xdr:rowOff>
    </xdr:to>
    <xdr:graphicFrame macro="">
      <xdr:nvGraphicFramePr>
        <xdr:cNvPr id="11" name="Chart 10">
          <a:extLst>
            <a:ext uri="{FF2B5EF4-FFF2-40B4-BE49-F238E27FC236}">
              <a16:creationId xmlns:a16="http://schemas.microsoft.com/office/drawing/2014/main" id="{B23169D0-49CF-4B4E-849C-0F6115ED4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314325</xdr:colOff>
      <xdr:row>6</xdr:row>
      <xdr:rowOff>76200</xdr:rowOff>
    </xdr:from>
    <xdr:to>
      <xdr:col>8</xdr:col>
      <xdr:colOff>190500</xdr:colOff>
      <xdr:row>15</xdr:row>
      <xdr:rowOff>28575</xdr:rowOff>
    </xdr:to>
    <mc:AlternateContent xmlns:mc="http://schemas.openxmlformats.org/markup-compatibility/2006">
      <mc:Choice xmlns:a14="http://schemas.microsoft.com/office/drawing/2010/main" Requires="a14">
        <xdr:graphicFrame macro="">
          <xdr:nvGraphicFramePr>
            <xdr:cNvPr id="12" name="Customer_ID">
              <a:extLst>
                <a:ext uri="{FF2B5EF4-FFF2-40B4-BE49-F238E27FC236}">
                  <a16:creationId xmlns:a16="http://schemas.microsoft.com/office/drawing/2014/main" id="{C8F89A5E-A6AE-4BE7-9702-9A99B1087AC5}"/>
                </a:ext>
              </a:extLst>
            </xdr:cNvPr>
            <xdr:cNvGraphicFramePr/>
          </xdr:nvGraphicFramePr>
          <xdr:xfrm>
            <a:off x="0" y="0"/>
            <a:ext cx="0" cy="0"/>
          </xdr:xfrm>
          <a:graphic>
            <a:graphicData uri="http://schemas.microsoft.com/office/drawing/2010/slicer">
              <sle:slicer xmlns:sle="http://schemas.microsoft.com/office/drawing/2010/slicer" name="Customer_ID"/>
            </a:graphicData>
          </a:graphic>
        </xdr:graphicFrame>
      </mc:Choice>
      <mc:Fallback>
        <xdr:sp macro="" textlink="">
          <xdr:nvSpPr>
            <xdr:cNvPr id="0" name=""/>
            <xdr:cNvSpPr>
              <a:spLocks noTextEdit="1"/>
            </xdr:cNvSpPr>
          </xdr:nvSpPr>
          <xdr:spPr>
            <a:xfrm>
              <a:off x="5419725" y="1028700"/>
              <a:ext cx="1362075" cy="1362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314324</xdr:colOff>
      <xdr:row>6</xdr:row>
      <xdr:rowOff>38101</xdr:rowOff>
    </xdr:from>
    <xdr:to>
      <xdr:col>9</xdr:col>
      <xdr:colOff>180975</xdr:colOff>
      <xdr:row>15</xdr:row>
      <xdr:rowOff>76200</xdr:rowOff>
    </xdr:to>
    <mc:AlternateContent xmlns:mc="http://schemas.openxmlformats.org/markup-compatibility/2006">
      <mc:Choice xmlns:a14="http://schemas.microsoft.com/office/drawing/2010/main" Requires="a14">
        <xdr:graphicFrame macro="">
          <xdr:nvGraphicFramePr>
            <xdr:cNvPr id="13" name="Quantity">
              <a:extLst>
                <a:ext uri="{FF2B5EF4-FFF2-40B4-BE49-F238E27FC236}">
                  <a16:creationId xmlns:a16="http://schemas.microsoft.com/office/drawing/2014/main" id="{93397589-0A84-40A8-946A-FF1D9830E808}"/>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6905624" y="990601"/>
              <a:ext cx="1238251"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104775</xdr:rowOff>
    </xdr:from>
    <xdr:to>
      <xdr:col>1</xdr:col>
      <xdr:colOff>866775</xdr:colOff>
      <xdr:row>30</xdr:row>
      <xdr:rowOff>180975</xdr:rowOff>
    </xdr:to>
    <mc:AlternateContent xmlns:mc="http://schemas.openxmlformats.org/markup-compatibility/2006">
      <mc:Choice xmlns:a14="http://schemas.microsoft.com/office/drawing/2010/main" Requires="a14">
        <xdr:graphicFrame macro="">
          <xdr:nvGraphicFramePr>
            <xdr:cNvPr id="14" name="Region 1">
              <a:extLst>
                <a:ext uri="{FF2B5EF4-FFF2-40B4-BE49-F238E27FC236}">
                  <a16:creationId xmlns:a16="http://schemas.microsoft.com/office/drawing/2014/main" id="{47D9B180-C787-4C69-91A0-A9515998030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3971925"/>
              <a:ext cx="1743075"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38101</xdr:colOff>
      <xdr:row>18</xdr:row>
      <xdr:rowOff>9526</xdr:rowOff>
    </xdr:from>
    <xdr:to>
      <xdr:col>6</xdr:col>
      <xdr:colOff>438151</xdr:colOff>
      <xdr:row>27</xdr:row>
      <xdr:rowOff>38100</xdr:rowOff>
    </xdr:to>
    <xdr:graphicFrame macro="">
      <xdr:nvGraphicFramePr>
        <xdr:cNvPr id="15" name="Chart 14">
          <a:extLst>
            <a:ext uri="{FF2B5EF4-FFF2-40B4-BE49-F238E27FC236}">
              <a16:creationId xmlns:a16="http://schemas.microsoft.com/office/drawing/2014/main" id="{F54298CA-6DB7-4C3D-BA7C-8B4110B65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142875</xdr:colOff>
      <xdr:row>13</xdr:row>
      <xdr:rowOff>142875</xdr:rowOff>
    </xdr:from>
    <xdr:to>
      <xdr:col>17</xdr:col>
      <xdr:colOff>533400</xdr:colOff>
      <xdr:row>28</xdr:row>
      <xdr:rowOff>0</xdr:rowOff>
    </xdr:to>
    <xdr:graphicFrame macro="">
      <xdr:nvGraphicFramePr>
        <xdr:cNvPr id="16" name="Chart 15">
          <a:extLst>
            <a:ext uri="{FF2B5EF4-FFF2-40B4-BE49-F238E27FC236}">
              <a16:creationId xmlns:a16="http://schemas.microsoft.com/office/drawing/2014/main" id="{8F918FF9-80AB-451F-868A-3B53D2491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266700</xdr:colOff>
      <xdr:row>0</xdr:row>
      <xdr:rowOff>0</xdr:rowOff>
    </xdr:from>
    <xdr:to>
      <xdr:col>21</xdr:col>
      <xdr:colOff>571500</xdr:colOff>
      <xdr:row>11</xdr:row>
      <xdr:rowOff>19050</xdr:rowOff>
    </xdr:to>
    <xdr:graphicFrame macro="">
      <xdr:nvGraphicFramePr>
        <xdr:cNvPr id="17" name="Chart 16">
          <a:extLst>
            <a:ext uri="{FF2B5EF4-FFF2-40B4-BE49-F238E27FC236}">
              <a16:creationId xmlns:a16="http://schemas.microsoft.com/office/drawing/2014/main" id="{2C2B1901-797B-4935-A18B-C82C0B687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85.90116828704" backgroundQuery="1" createdVersion="7" refreshedVersion="7" minRefreshableVersion="3" recordCount="0" supportSubquery="1" supportAdvancedDrill="1" xr:uid="{A76F6ECD-9DA4-4C21-80F1-77650FF74848}">
  <cacheSource type="external" connectionId="5"/>
  <cacheFields count="2">
    <cacheField name="[Sales_Fact].[Store_ID].[Store_ID]" caption="Store_ID" numFmtId="0" hierarchy="20" level="1">
      <sharedItems count="20">
        <s v="STORE0"/>
        <s v="STORE1"/>
        <s v="STORE10"/>
        <s v="STORE11"/>
        <s v="STORE12"/>
        <s v="STORE13"/>
        <s v="STORE14"/>
        <s v="STORE15"/>
        <s v="STORE16"/>
        <s v="STORE17"/>
        <s v="STORE18"/>
        <s v="STORE19"/>
        <s v="STORE2"/>
        <s v="STORE3"/>
        <s v="STORE4"/>
        <s v="STORE5"/>
        <s v="STORE6"/>
        <s v="STORE7"/>
        <s v="STORE8"/>
        <s v="STORE9"/>
      </sharedItems>
    </cacheField>
    <cacheField name="[Measures].[Sum of Total Revenue]" caption="Sum of Total Revenue" numFmtId="0" hierarchy="36" level="32767"/>
  </cacheFields>
  <cacheHierarchies count="41">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Age Group]" caption="Age Group" attribute="1" defaultMemberUniqueName="[Customer_Dim].[Age Group].[All]" allUniqueName="[Customer_Dim].[Age Group].[All]" dimensionUniqueName="[Customer_Dim]" displayFolder="" count="0" memberValueDatatype="13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130" unbalanced="0"/>
    <cacheHierarchy uniqueName="[Product_Dim].[Stock]" caption="Stock" attribute="1" defaultMemberUniqueName="[Product_Dim].[Stock].[All]" allUniqueName="[Product_Dim].[Stock].[All]" dimensionUniqueName="[Product_Dim]" displayFolder="" count="0" memberValueDatatype="13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2" memberValueDatatype="130" unbalanced="0">
      <fieldsUsage count="2">
        <fieldUsage x="-1"/>
        <fieldUsage x="0"/>
      </fieldsUsage>
    </cacheHierarchy>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Total Revenue]" caption="Total Revenue" attribute="1" defaultMemberUniqueName="[Sales_Fact].[Total Revenue].[All]" allUniqueName="[Sales_Fact].[Total Revenue].[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Store_Dim]" caption="__XL_Count Store_Dim" measure="1" displayFolder="" measureGroup="Store_Dim" count="0" hidden="1"/>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Total Revenue]" caption="Sum of Total Revenue" measure="1" displayFolder="" measureGroup="Sales_Fact"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2"/>
        </ext>
      </extLst>
    </cacheHierarchy>
    <cacheHierarchy uniqueName="[Measures].[Count of Sales_ID]" caption="Count of Sales_ID" measure="1" displayFolder="" measureGroup="Sales_Fact" count="0" hidden="1">
      <extLst>
        <ext xmlns:x15="http://schemas.microsoft.com/office/spreadsheetml/2010/11/main" uri="{B97F6D7D-B522-45F9-BDA1-12C45D357490}">
          <x15:cacheHierarchy aggregatedColumn="16"/>
        </ext>
      </extLst>
    </cacheHierarchy>
    <cacheHierarchy uniqueName="[Measures].[Max of Total Revenue]" caption="Max of Total Revenue" measure="1" displayFolder="" measureGroup="Sales_Fact"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1"/>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_Dim" uniqueName="[Store_Dim]" caption="Store_Dim"/>
  </dimensions>
  <measureGroups count="4">
    <measureGroup name="Customer_Dim" caption="Customer_Dim"/>
    <measureGroup name="Product_Dim" caption="Product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85.923567592596" createdVersion="7" refreshedVersion="7" minRefreshableVersion="3" recordCount="100" xr:uid="{7F8059B3-903A-470F-A8A6-A92AD67236EA}">
  <cacheSource type="worksheet">
    <worksheetSource name="Product_Dim"/>
  </cacheSource>
  <cacheFields count="7">
    <cacheField name="Product_ID" numFmtId="0">
      <sharedItems/>
    </cacheField>
    <cacheField name="Product_Name" numFmtId="0">
      <sharedItems count="100">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sharedItems>
    </cacheField>
    <cacheField name="Category" numFmtId="0">
      <sharedItems count="5">
        <s v="Electronics"/>
        <s v="Clothing"/>
        <s v="Beauty"/>
        <s v="Home"/>
        <s v="Sports"/>
      </sharedItems>
    </cacheField>
    <cacheField name="Sub_Category" numFmtId="0">
      <sharedItems count="23">
        <s v="Computer"/>
        <s v="Tops"/>
        <s v="Outerwear"/>
        <s v="Bottoms"/>
        <s v="Accessories"/>
        <s v="Skincare"/>
        <s v="Lighting"/>
        <s v="Audio"/>
        <s v="Fitness"/>
        <s v="Kitchen"/>
        <s v="Haircare"/>
        <s v="Decor"/>
        <s v="Appliances"/>
        <s v="Grooming"/>
        <s v="Equipment"/>
        <s v="Storage"/>
        <s v="Outdoor"/>
        <s v="Team Sports"/>
        <s v="Footwear"/>
        <s v="Mobile"/>
        <s v="Makeup"/>
        <s v="Fragrance"/>
        <s v="Furniture"/>
      </sharedItems>
    </cacheField>
    <cacheField name="Brand" numFmtId="0">
      <sharedItems/>
    </cacheField>
    <cacheField name="Cost" numFmtId="165">
      <sharedItems/>
    </cacheField>
    <cacheField name="Stock"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86.433845717591" createdVersion="7" refreshedVersion="7" minRefreshableVersion="3" recordCount="500" xr:uid="{3C68BFE1-BB8D-4962-877A-6188BC810D86}">
  <cacheSource type="worksheet">
    <worksheetSource name="Customer_Dim"/>
  </cacheSource>
  <cacheFields count="9">
    <cacheField name="Customer_ID" numFmtId="0">
      <sharedItems/>
    </cacheField>
    <cacheField name="Name" numFmtId="0">
      <sharedItems/>
    </cacheField>
    <cacheField name="Age" numFmtId="0">
      <sharedItems containsSemiMixedTypes="0" containsString="0" containsNumber="1" containsInteger="1" minValue="18" maxValue="64"/>
    </cacheField>
    <cacheField name="Age Group" numFmtId="0">
      <sharedItems count="3">
        <s v="Senior"/>
        <s v="Adult"/>
        <s v="Young"/>
      </sharedItems>
    </cacheField>
    <cacheField name="Gender" numFmtId="0">
      <sharedItems/>
    </cacheField>
    <cacheField name="City" numFmtId="0">
      <sharedItems/>
    </cacheField>
    <cacheField name="State" numFmtId="0">
      <sharedItems count="50">
        <s v="North Carolina"/>
        <s v="North Dakota"/>
        <s v="Alabama"/>
        <s v="Ohio"/>
        <s v="California"/>
        <s v="Oregon"/>
        <s v="South Dakota"/>
        <s v="West Virginia"/>
        <s v="New Hampshire"/>
        <s v="Pennsylvania"/>
        <s v="New York"/>
        <s v="Kansas"/>
        <s v="Montana"/>
        <s v="Nebraska"/>
        <s v="Washington"/>
        <s v="Georgia"/>
        <s v="New Jersey"/>
        <s v="Delaware"/>
        <s v="Oklahoma"/>
        <s v="Hawaii"/>
        <s v="Idaho"/>
        <s v="Missouri"/>
        <s v="Utah"/>
        <s v="Arizona"/>
        <s v="Maryland"/>
        <s v="Michigan"/>
        <s v="Alaska"/>
        <s v="Connecticut"/>
        <s v="Vermont"/>
        <s v="Nevada"/>
        <s v="Illinois"/>
        <s v="Minnesota"/>
        <s v="Rhode Island"/>
        <s v="New Mexico"/>
        <s v="Tennessee"/>
        <s v="Florida"/>
        <s v="Indiana"/>
        <s v="Iowa"/>
        <s v="Colorado"/>
        <s v="Virginia"/>
        <s v="Arkansas"/>
        <s v="Mississippi"/>
        <s v="South Carolina"/>
        <s v="Wisconsin"/>
        <s v="Louisiana"/>
        <s v="Texas"/>
        <s v="Maine"/>
        <s v="Kentucky"/>
        <s v="Massachusetts"/>
        <s v="Wyoming"/>
      </sharedItems>
    </cacheField>
    <cacheField name="Country" numFmtId="0">
      <sharedItems/>
    </cacheField>
    <cacheField name="Loyalty_Level"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86.517408912034" createdVersion="7" refreshedVersion="7" minRefreshableVersion="3" recordCount="20" xr:uid="{54E4BAE7-F251-431F-AC1E-22AFD1D89F1E}">
  <cacheSource type="worksheet">
    <worksheetSource ref="A1:E21" sheet="Store_Dim"/>
  </cacheSource>
  <cacheFields count="5">
    <cacheField name="Store_ID" numFmtId="0">
      <sharedItems/>
    </cacheField>
    <cacheField name="Store_Name" numFmtId="0">
      <sharedItems/>
    </cacheField>
    <cacheField name="Region" numFmtId="0">
      <sharedItems count="4">
        <s v="East"/>
        <s v="North"/>
        <s v="South"/>
        <s v="West"/>
      </sharedItems>
    </cacheField>
    <cacheField name="City" numFmtId="0">
      <sharedItems count="20">
        <s v="Washingtonfurt"/>
        <s v="Danielmouth"/>
        <s v="North Nancyview"/>
        <s v="Hoodberg"/>
        <s v="Port Sharon"/>
        <s v="New Michaelchester"/>
        <s v="Port Josephberg"/>
        <s v="Williamsfurt"/>
        <s v="Thompsonborough"/>
        <s v="East Johnstad"/>
        <s v="East Davidville"/>
        <s v="Lake Michael"/>
        <s v="Sabrinatown"/>
        <s v="Johnsonville"/>
        <s v="Christopherland"/>
        <s v="East Jenniferstad"/>
        <s v="New Jimmymouth"/>
        <s v="Bensonhaven"/>
        <s v="East Stevechester"/>
        <s v="Vasquezborough"/>
      </sharedItems>
    </cacheField>
    <cacheField name="Store_Type" numFmtId="0">
      <sharedItems count="3">
        <s v="Flagship"/>
        <s v="Outlet"/>
        <s v="Online"/>
      </sharedItems>
    </cacheField>
  </cacheFields>
  <extLst>
    <ext xmlns:x14="http://schemas.microsoft.com/office/spreadsheetml/2009/9/main" uri="{725AE2AE-9491-48be-B2B4-4EB974FC3084}">
      <x14:pivotCacheDefinition pivotCacheId="56062560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86.624849884261" createdVersion="7" refreshedVersion="7" minRefreshableVersion="3" recordCount="2000" xr:uid="{DE1A89EE-451E-4B7F-BBA9-5E97119D7DAB}">
  <cacheSource type="worksheet">
    <worksheetSource name="Sales_Fact"/>
  </cacheSource>
  <cacheFields count="12">
    <cacheField name="Sales_ID" numFmtId="0">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1" base="1">
        <rangePr groupBy="months" startDate="2023-10-14T00:00:00" endDate="2025-10-14T00:00:00"/>
        <groupItems count="14">
          <s v="&lt;10/14/2023"/>
          <s v="Jan"/>
          <s v="Feb"/>
          <s v="Mar"/>
          <s v="Apr"/>
          <s v="May"/>
          <s v="Jun"/>
          <s v="Jul"/>
          <s v="Aug"/>
          <s v="Sep"/>
          <s v="Oct"/>
          <s v="Nov"/>
          <s v="Dec"/>
          <s v="&gt;10/14/2025"/>
        </groupItems>
      </fieldGroup>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Product_ID" numFmtId="0">
      <sharedItems/>
    </cacheField>
    <cacheField name="Store_ID" numFmtId="0">
      <sharedItems/>
    </cacheField>
    <cacheField name="Quantity" numFmtId="0">
      <sharedItems containsSemiMixedTypes="0" containsString="0" containsNumber="1" containsInteger="1" minValue="0" maxValue="4" count="5">
        <n v="1"/>
        <n v="3"/>
        <n v="4"/>
        <n v="2"/>
        <n v="0"/>
      </sharedItems>
    </cacheField>
    <cacheField name="Unit_Price" numFmtId="166">
      <sharedItems containsSemiMixedTypes="0" containsString="0" containsNumber="1" containsInteger="1" minValue="21" maxValue="1000"/>
    </cacheField>
    <cacheField name="Discount" numFmtId="0">
      <sharedItems containsSemiMixedTypes="0" containsString="0" containsNumber="1" minValue="0" maxValue="0.3"/>
    </cacheField>
    <cacheField name="Total Revenue" numFmtId="166">
      <sharedItems containsSemiMixedTypes="0" containsString="0" containsNumber="1" minValue="0" maxValue="3908.52"/>
    </cacheField>
    <cacheField name="Payment_Type" numFmtId="0">
      <sharedItems count="3">
        <s v="Credit Card"/>
        <s v="PayPal"/>
        <s v="COD"/>
      </sharedItems>
    </cacheField>
    <cacheField name="Quarters" numFmtId="0" databaseField="0">
      <fieldGroup base="1">
        <rangePr groupBy="quarters" startDate="2023-10-14T00:00:00" endDate="2025-10-14T00:00:00"/>
        <groupItems count="6">
          <s v="&lt;10/14/2023"/>
          <s v="Qtr1"/>
          <s v="Qtr2"/>
          <s v="Qtr3"/>
          <s v="Qtr4"/>
          <s v="&gt;10/14/2025"/>
        </groupItems>
      </fieldGroup>
    </cacheField>
    <cacheField name="Years" numFmtId="0" databaseField="0">
      <fieldGroup base="1">
        <rangePr groupBy="years" startDate="2023-10-14T00:00:00" endDate="2025-10-14T00:00:00"/>
        <groupItems count="5">
          <s v="&lt;10/14/2023"/>
          <s v="2023"/>
          <s v="2024"/>
          <s v="2025"/>
          <s v="&gt;10/14/2025"/>
        </groupItems>
      </fieldGroup>
    </cacheField>
  </cacheFields>
  <extLst>
    <ext xmlns:x14="http://schemas.microsoft.com/office/spreadsheetml/2009/9/main" uri="{725AE2AE-9491-48be-B2B4-4EB974FC3084}">
      <x14:pivotCacheDefinition pivotCacheId="1490720432"/>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86.775623032408" createdVersion="7" refreshedVersion="7" minRefreshableVersion="3" recordCount="20" xr:uid="{18AC4B24-AD9D-4C11-A154-49B01BAA869E}">
  <cacheSource type="worksheet">
    <worksheetSource name="Store_Dim"/>
  </cacheSource>
  <cacheFields count="5">
    <cacheField name="Store_ID" numFmtId="0">
      <sharedItems count="20">
        <s v="Store0"/>
        <s v="Store1"/>
        <s v="Store2"/>
        <s v="Store3"/>
        <s v="Store4"/>
        <s v="Store5"/>
        <s v="Store6"/>
        <s v="Store7"/>
        <s v="Store8"/>
        <s v="Store9"/>
        <s v="Store10"/>
        <s v="Store11"/>
        <s v="Store12"/>
        <s v="Store13"/>
        <s v="Store14"/>
        <s v="Store15"/>
        <s v="Store16"/>
        <s v="Store17"/>
        <s v="Store18"/>
        <s v="Store19"/>
      </sharedItems>
    </cacheField>
    <cacheField name="Store_Name" numFmtId="0">
      <sharedItems count="20">
        <s v="Rivera-Warner"/>
        <s v="Martinez, Adkins And Johnson"/>
        <s v="Black-Horn"/>
        <s v="Johnson-Wright"/>
        <s v="Alexander Group"/>
        <s v="Gray Ltd"/>
        <s v="Benson-Elliott"/>
        <s v="Martinez-Mullins"/>
        <s v="Bean, Jones And Park"/>
        <s v="Moore, Padilla And Butler"/>
        <s v="Hill, Wagner And Ballard"/>
        <s v="Aguirre-Keller"/>
        <s v="Thomas, Bridges And Harris"/>
        <s v="Gardner, Humphrey And Contreras"/>
        <s v="Mcdonald Inc"/>
        <s v="Shelton Plc"/>
        <s v="Frederick-Wright"/>
        <s v="Holloway Ltd"/>
        <s v="Guerrero-Schmitt"/>
        <s v="Mann-Austin"/>
      </sharedItems>
    </cacheField>
    <cacheField name="Region" numFmtId="0">
      <sharedItems count="4">
        <s v="East"/>
        <s v="North"/>
        <s v="South"/>
        <s v="West"/>
      </sharedItems>
    </cacheField>
    <cacheField name="City" numFmtId="0">
      <sharedItems count="20">
        <s v="Washingtonfurt"/>
        <s v="Danielmouth"/>
        <s v="North Nancyview"/>
        <s v="Hoodberg"/>
        <s v="Port Sharon"/>
        <s v="New Michaelchester"/>
        <s v="Port Josephberg"/>
        <s v="Williamsfurt"/>
        <s v="Thompsonborough"/>
        <s v="East Johnstad"/>
        <s v="East Davidville"/>
        <s v="Lake Michael"/>
        <s v="Sabrinatown"/>
        <s v="Johnsonville"/>
        <s v="Christopherland"/>
        <s v="East Jenniferstad"/>
        <s v="New Jimmymouth"/>
        <s v="Bensonhaven"/>
        <s v="East Stevechester"/>
        <s v="Vasquezborough"/>
      </sharedItems>
    </cacheField>
    <cacheField name="Store_Type" numFmtId="0">
      <sharedItems/>
    </cacheField>
  </cacheFields>
  <extLst>
    <ext xmlns:x14="http://schemas.microsoft.com/office/spreadsheetml/2009/9/main" uri="{725AE2AE-9491-48be-B2B4-4EB974FC3084}">
      <x14:pivotCacheDefinition pivotCacheId="1680256229"/>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86.869740509261" createdVersion="7" refreshedVersion="7" minRefreshableVersion="3" recordCount="500" xr:uid="{FD306A71-4189-4F63-A42F-83E9F9491654}">
  <cacheSource type="worksheet">
    <worksheetSource name="Customer_Dim"/>
  </cacheSource>
  <cacheFields count="9">
    <cacheField name="Customer_ID" numFmtId="0">
      <sharedItems/>
    </cacheField>
    <cacheField name="Name" numFmtId="0">
      <sharedItems/>
    </cacheField>
    <cacheField name="Age" numFmtId="0">
      <sharedItems containsSemiMixedTypes="0" containsString="0" containsNumber="1" containsInteger="1" minValue="18" maxValue="64"/>
    </cacheField>
    <cacheField name="Age Group" numFmtId="0">
      <sharedItems/>
    </cacheField>
    <cacheField name="Gender" numFmtId="0">
      <sharedItems/>
    </cacheField>
    <cacheField name="City" numFmtId="0">
      <sharedItems/>
    </cacheField>
    <cacheField name="State" numFmtId="0">
      <sharedItems/>
    </cacheField>
    <cacheField name="Country" numFmtId="0">
      <sharedItems/>
    </cacheField>
    <cacheField name="Loyalty_Level" numFmtId="0">
      <sharedItems count="5">
        <s v="Unknown"/>
        <s v="Platinum"/>
        <s v="Bronze"/>
        <s v="Silver"/>
        <s v="Gol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x v="0"/>
    <x v="0"/>
    <x v="0"/>
    <s v="Hunt Inc"/>
    <s v="112"/>
    <s v="416"/>
  </r>
  <r>
    <s v="PROD1"/>
    <x v="1"/>
    <x v="1"/>
    <x v="1"/>
    <s v="Terry-Moore"/>
    <s v="343"/>
    <s v="181"/>
  </r>
  <r>
    <s v="PROD2"/>
    <x v="2"/>
    <x v="1"/>
    <x v="2"/>
    <s v="Sims Inc"/>
    <s v="239"/>
    <s v="352"/>
  </r>
  <r>
    <s v="PROD3"/>
    <x v="3"/>
    <x v="1"/>
    <x v="2"/>
    <s v="Pineda Ltd"/>
    <s v="365"/>
    <s v="452"/>
  </r>
  <r>
    <s v="PROD4"/>
    <x v="4"/>
    <x v="1"/>
    <x v="3"/>
    <s v="Gonzales-Davis"/>
    <s v="306"/>
    <s v="487"/>
  </r>
  <r>
    <s v="PROD5"/>
    <x v="5"/>
    <x v="1"/>
    <x v="4"/>
    <s v="Baldwin, Garza And Gonzalez"/>
    <s v="261"/>
    <s v="59"/>
  </r>
  <r>
    <s v="PROD6"/>
    <x v="6"/>
    <x v="2"/>
    <x v="5"/>
    <s v="Davidson Plc"/>
    <s v="313"/>
    <s v="350"/>
  </r>
  <r>
    <s v="PROD7"/>
    <x v="7"/>
    <x v="3"/>
    <x v="6"/>
    <s v="Harrell Llc"/>
    <s v="219"/>
    <s v="170"/>
  </r>
  <r>
    <s v="PROD8"/>
    <x v="8"/>
    <x v="0"/>
    <x v="7"/>
    <s v="Perez-Johnston"/>
    <s v="439"/>
    <s v="142"/>
  </r>
  <r>
    <s v="PROD9"/>
    <x v="9"/>
    <x v="4"/>
    <x v="8"/>
    <s v="Hill Plc"/>
    <s v="496"/>
    <s v="323"/>
  </r>
  <r>
    <s v="PROD10"/>
    <x v="10"/>
    <x v="3"/>
    <x v="9"/>
    <s v="Hamilton Group"/>
    <s v="299"/>
    <s v="308"/>
  </r>
  <r>
    <s v="PROD11"/>
    <x v="11"/>
    <x v="0"/>
    <x v="4"/>
    <s v="Gibson, Hobbs And Weaver"/>
    <s v="449"/>
    <s v="0"/>
  </r>
  <r>
    <s v="PROD12"/>
    <x v="12"/>
    <x v="2"/>
    <x v="10"/>
    <s v="Rice Llc"/>
    <s v="116"/>
    <s v="460"/>
  </r>
  <r>
    <s v="PROD13"/>
    <x v="13"/>
    <x v="0"/>
    <x v="4"/>
    <s v="Dawson-Perkins"/>
    <s v="242"/>
    <s v="453"/>
  </r>
  <r>
    <s v="PROD14"/>
    <x v="14"/>
    <x v="3"/>
    <x v="11"/>
    <s v="Luna, Anderson And Bowman"/>
    <s v="48"/>
    <s v="439"/>
  </r>
  <r>
    <s v="PROD15"/>
    <x v="15"/>
    <x v="0"/>
    <x v="12"/>
    <s v="Thomas Llc"/>
    <s v="465"/>
    <s v="301"/>
  </r>
  <r>
    <s v="PROD16"/>
    <x v="16"/>
    <x v="2"/>
    <x v="13"/>
    <s v="Erickson-Green"/>
    <s v="337"/>
    <s v="256"/>
  </r>
  <r>
    <s v="PROD17"/>
    <x v="17"/>
    <x v="4"/>
    <x v="4"/>
    <s v="Ford, Murphy And Wilson"/>
    <s v="145"/>
    <s v="367"/>
  </r>
  <r>
    <s v="PROD18"/>
    <x v="18"/>
    <x v="1"/>
    <x v="3"/>
    <s v="Guerra-Hendrix"/>
    <s v="239"/>
    <s v="343"/>
  </r>
  <r>
    <s v="PROD19"/>
    <x v="19"/>
    <x v="4"/>
    <x v="14"/>
    <s v="May-Reese"/>
    <s v="21"/>
    <s v="65"/>
  </r>
  <r>
    <s v="PROD20"/>
    <x v="20"/>
    <x v="4"/>
    <x v="4"/>
    <s v="Soto-Ellis"/>
    <s v="132"/>
    <s v="0"/>
  </r>
  <r>
    <s v="PROD21"/>
    <x v="21"/>
    <x v="3"/>
    <x v="15"/>
    <s v="Gardner-Montes"/>
    <s v="123"/>
    <s v="76"/>
  </r>
  <r>
    <s v="PROD22"/>
    <x v="22"/>
    <x v="4"/>
    <x v="14"/>
    <s v="Flores, Pineda And Rodriguez"/>
    <s v="485"/>
    <s v="432"/>
  </r>
  <r>
    <s v="PROD23"/>
    <x v="23"/>
    <x v="1"/>
    <x v="1"/>
    <s v="Moon, Mora And Santos"/>
    <s v="239"/>
    <s v="360"/>
  </r>
  <r>
    <s v="PROD24"/>
    <x v="24"/>
    <x v="4"/>
    <x v="16"/>
    <s v="Cook Ltd"/>
    <s v="166"/>
    <s v="340"/>
  </r>
  <r>
    <s v="PROD25"/>
    <x v="25"/>
    <x v="1"/>
    <x v="4"/>
    <s v="Brown And Sons"/>
    <s v="174"/>
    <s v="268"/>
  </r>
  <r>
    <s v="PROD26"/>
    <x v="26"/>
    <x v="0"/>
    <x v="7"/>
    <s v="Reed-Schmidt"/>
    <s v="322"/>
    <s v="213"/>
  </r>
  <r>
    <s v="PROD27"/>
    <x v="27"/>
    <x v="3"/>
    <x v="11"/>
    <s v="Khan, Jones And Paul"/>
    <s v="239"/>
    <s v="378"/>
  </r>
  <r>
    <s v="PROD28"/>
    <x v="28"/>
    <x v="4"/>
    <x v="4"/>
    <s v="Burns-Hansen"/>
    <s v="39"/>
    <s v="137"/>
  </r>
  <r>
    <s v="PROD29"/>
    <x v="29"/>
    <x v="3"/>
    <x v="11"/>
    <s v="Hoffman Group"/>
    <s v="218"/>
    <s v="276"/>
  </r>
  <r>
    <s v="PROD30"/>
    <x v="30"/>
    <x v="3"/>
    <x v="9"/>
    <s v="Stevens, Fernandez And Martin"/>
    <s v="20"/>
    <s v="57"/>
  </r>
  <r>
    <s v="PROD31"/>
    <x v="31"/>
    <x v="4"/>
    <x v="17"/>
    <s v="Nolan-Snow"/>
    <s v="204"/>
    <s v="281"/>
  </r>
  <r>
    <s v="PROD32"/>
    <x v="32"/>
    <x v="2"/>
    <x v="5"/>
    <s v="Griffin Ltd"/>
    <s v="284"/>
    <s v="244"/>
  </r>
  <r>
    <s v="PROD33"/>
    <x v="33"/>
    <x v="3"/>
    <x v="11"/>
    <s v="Weiss-Watson"/>
    <s v="180"/>
    <s v="305"/>
  </r>
  <r>
    <s v="PROD34"/>
    <x v="34"/>
    <x v="0"/>
    <x v="0"/>
    <s v="Lucero Llc"/>
    <s v="419"/>
    <s v="86"/>
  </r>
  <r>
    <s v="PROD35"/>
    <x v="35"/>
    <x v="3"/>
    <x v="6"/>
    <s v="Jones Llc"/>
    <s v="382"/>
    <s v="329"/>
  </r>
  <r>
    <s v="PROD36"/>
    <x v="36"/>
    <x v="1"/>
    <x v="1"/>
    <s v="Smith-Mills"/>
    <s v="223"/>
    <s v="154"/>
  </r>
  <r>
    <s v="PROD37"/>
    <x v="37"/>
    <x v="1"/>
    <x v="18"/>
    <s v="Hogan-Lee"/>
    <s v="353"/>
    <s v="214"/>
  </r>
  <r>
    <s v="PROD38"/>
    <x v="38"/>
    <x v="4"/>
    <x v="16"/>
    <s v="Sims-Smith"/>
    <s v="136"/>
    <s v="394"/>
  </r>
  <r>
    <s v="PROD39"/>
    <x v="39"/>
    <x v="0"/>
    <x v="19"/>
    <s v="Cummings And Sons"/>
    <s v="326"/>
    <s v="301"/>
  </r>
  <r>
    <s v="PROD40"/>
    <x v="40"/>
    <x v="0"/>
    <x v="7"/>
    <s v="Taylor-Hart"/>
    <s v="39"/>
    <s v="378"/>
  </r>
  <r>
    <s v="PROD41"/>
    <x v="41"/>
    <x v="4"/>
    <x v="8"/>
    <s v="Carroll, Long And Mendoza"/>
    <s v="313"/>
    <s v="369"/>
  </r>
  <r>
    <s v="PROD42"/>
    <x v="42"/>
    <x v="0"/>
    <x v="4"/>
    <s v="Holmes Llc"/>
    <s v="451"/>
    <s v="389"/>
  </r>
  <r>
    <s v="PROD43"/>
    <x v="43"/>
    <x v="0"/>
    <x v="0"/>
    <s v="Robinson Inc"/>
    <s v="253"/>
    <s v="266"/>
  </r>
  <r>
    <s v="PROD44"/>
    <x v="44"/>
    <x v="4"/>
    <x v="8"/>
    <s v="Cox Inc"/>
    <s v="167"/>
    <s v="316"/>
  </r>
  <r>
    <s v="PROD45"/>
    <x v="45"/>
    <x v="4"/>
    <x v="17"/>
    <s v="Bridges, Banks And Cummings"/>
    <s v="319"/>
    <s v="114"/>
  </r>
  <r>
    <s v="PROD46"/>
    <x v="46"/>
    <x v="1"/>
    <x v="2"/>
    <s v="Kelly, Smith And Perez"/>
    <s v="167"/>
    <s v="296"/>
  </r>
  <r>
    <s v="PROD47"/>
    <x v="47"/>
    <x v="2"/>
    <x v="20"/>
    <s v="Cook Inc"/>
    <s v="239"/>
    <s v="431"/>
  </r>
  <r>
    <s v="PROD48"/>
    <x v="48"/>
    <x v="0"/>
    <x v="4"/>
    <s v="Byrd, Stewart And Valdez"/>
    <s v="178"/>
    <s v="103"/>
  </r>
  <r>
    <s v="PROD49"/>
    <x v="49"/>
    <x v="2"/>
    <x v="21"/>
    <s v="Sullivan And Sons"/>
    <s v="43"/>
    <s v="267"/>
  </r>
  <r>
    <s v="PROD50"/>
    <x v="50"/>
    <x v="4"/>
    <x v="8"/>
    <s v="Smith-King"/>
    <s v="190"/>
    <s v="260"/>
  </r>
  <r>
    <s v="PROD51"/>
    <x v="51"/>
    <x v="0"/>
    <x v="4"/>
    <s v="Bautista, Green And Hale"/>
    <s v="88"/>
    <s v="246"/>
  </r>
  <r>
    <s v="PROD52"/>
    <x v="52"/>
    <x v="4"/>
    <x v="17"/>
    <s v="Harris Inc"/>
    <s v="212"/>
    <s v="82"/>
  </r>
  <r>
    <s v="PROD53"/>
    <x v="53"/>
    <x v="1"/>
    <x v="3"/>
    <s v="Hamilton, Woods And Walker"/>
    <s v="387"/>
    <s v="125"/>
  </r>
  <r>
    <s v="PROD54"/>
    <x v="54"/>
    <x v="4"/>
    <x v="4"/>
    <s v="Thompson-French"/>
    <s v="435"/>
    <s v="185"/>
  </r>
  <r>
    <s v="PROD55"/>
    <x v="55"/>
    <x v="3"/>
    <x v="11"/>
    <s v="Hatfield, Baird And Torres"/>
    <s v="82"/>
    <s v="0"/>
  </r>
  <r>
    <s v="PROD56"/>
    <x v="56"/>
    <x v="3"/>
    <x v="11"/>
    <s v="Hernandez, Kennedy And Porter"/>
    <s v="461"/>
    <s v="190"/>
  </r>
  <r>
    <s v="PROD57"/>
    <x v="57"/>
    <x v="4"/>
    <x v="8"/>
    <s v="Atkinson, Camacho And Oliver"/>
    <s v="31"/>
    <s v="138"/>
  </r>
  <r>
    <s v="PROD58"/>
    <x v="58"/>
    <x v="1"/>
    <x v="4"/>
    <s v="Shepherd-Gould"/>
    <s v="114"/>
    <s v="485"/>
  </r>
  <r>
    <s v="PROD59"/>
    <x v="59"/>
    <x v="2"/>
    <x v="10"/>
    <s v="Cline-Mccarthy"/>
    <s v="17"/>
    <s v="399"/>
  </r>
  <r>
    <s v="PROD60"/>
    <x v="60"/>
    <x v="2"/>
    <x v="21"/>
    <s v="Gibson, Green And Lopez"/>
    <s v="483"/>
    <s v="444"/>
  </r>
  <r>
    <s v="PROD61"/>
    <x v="61"/>
    <x v="4"/>
    <x v="14"/>
    <s v="Lopez Llc"/>
    <s v="103"/>
    <s v="465"/>
  </r>
  <r>
    <s v="PROD62"/>
    <x v="62"/>
    <x v="0"/>
    <x v="0"/>
    <s v="Murray, Gould And Ware"/>
    <s v="86"/>
    <s v="222"/>
  </r>
  <r>
    <s v="PROD63"/>
    <x v="63"/>
    <x v="2"/>
    <x v="5"/>
    <s v="Anderson-Riley"/>
    <s v="267"/>
    <s v="458"/>
  </r>
  <r>
    <s v="PROD64"/>
    <x v="64"/>
    <x v="2"/>
    <x v="20"/>
    <s v="Zhang Inc"/>
    <s v="299"/>
    <s v="118"/>
  </r>
  <r>
    <s v="PROD65"/>
    <x v="65"/>
    <x v="4"/>
    <x v="8"/>
    <s v="Montgomery, Benton And Miller"/>
    <s v="241"/>
    <s v="423"/>
  </r>
  <r>
    <s v="PROD66"/>
    <x v="66"/>
    <x v="2"/>
    <x v="10"/>
    <s v="Torres, Spencer And Potter"/>
    <s v="340"/>
    <s v="177"/>
  </r>
  <r>
    <s v="PROD67"/>
    <x v="67"/>
    <x v="0"/>
    <x v="4"/>
    <s v="Flores-Davis"/>
    <s v="349"/>
    <s v="476"/>
  </r>
  <r>
    <s v="PROD68"/>
    <x v="68"/>
    <x v="3"/>
    <x v="22"/>
    <s v="Wolfe, Ross And Hester"/>
    <s v="244"/>
    <s v="130"/>
  </r>
  <r>
    <s v="PROD69"/>
    <x v="69"/>
    <x v="1"/>
    <x v="3"/>
    <s v="Fitzpatrick Ltd"/>
    <s v="218"/>
    <s v="224"/>
  </r>
  <r>
    <s v="PROD70"/>
    <x v="70"/>
    <x v="3"/>
    <x v="15"/>
    <s v="Duran Group"/>
    <s v="138"/>
    <s v="89"/>
  </r>
  <r>
    <s v="PROD71"/>
    <x v="71"/>
    <x v="2"/>
    <x v="10"/>
    <s v="Hopkins Ltd"/>
    <s v="214"/>
    <s v="383"/>
  </r>
  <r>
    <s v="PROD72"/>
    <x v="72"/>
    <x v="4"/>
    <x v="8"/>
    <s v="Davis Plc"/>
    <s v="478"/>
    <s v="300"/>
  </r>
  <r>
    <s v="PROD73"/>
    <x v="73"/>
    <x v="4"/>
    <x v="17"/>
    <s v="French Ltd"/>
    <s v="107"/>
    <s v="359"/>
  </r>
  <r>
    <s v="PROD74"/>
    <x v="74"/>
    <x v="0"/>
    <x v="7"/>
    <s v="Bruce-Bowen"/>
    <s v="404"/>
    <s v="159"/>
  </r>
  <r>
    <s v="PROD75"/>
    <x v="75"/>
    <x v="1"/>
    <x v="18"/>
    <s v="Poole Plc"/>
    <s v="158"/>
    <s v="82"/>
  </r>
  <r>
    <s v="PROD76"/>
    <x v="76"/>
    <x v="0"/>
    <x v="0"/>
    <s v="Larson Ltd"/>
    <s v="393"/>
    <s v="320"/>
  </r>
  <r>
    <s v="PROD77"/>
    <x v="77"/>
    <x v="0"/>
    <x v="12"/>
    <s v="White, Reeves And Woods"/>
    <s v="481"/>
    <s v="104"/>
  </r>
  <r>
    <s v="PROD78"/>
    <x v="78"/>
    <x v="3"/>
    <x v="11"/>
    <s v="Hernandez Inc"/>
    <s v="325"/>
    <s v="400"/>
  </r>
  <r>
    <s v="PROD79"/>
    <x v="79"/>
    <x v="3"/>
    <x v="6"/>
    <s v="Ramirez-Hanson"/>
    <s v="229"/>
    <s v="469"/>
  </r>
  <r>
    <s v="PROD80"/>
    <x v="80"/>
    <x v="3"/>
    <x v="9"/>
    <s v="Allison Ltd"/>
    <s v="143"/>
    <s v="58"/>
  </r>
  <r>
    <s v="PROD81"/>
    <x v="81"/>
    <x v="4"/>
    <x v="14"/>
    <s v="Robinson-Brown"/>
    <s v="286"/>
    <s v="358"/>
  </r>
  <r>
    <s v="PROD82"/>
    <x v="82"/>
    <x v="4"/>
    <x v="8"/>
    <s v="Reese-Watson"/>
    <s v="153"/>
    <s v="281"/>
  </r>
  <r>
    <s v="PROD83"/>
    <x v="83"/>
    <x v="2"/>
    <x v="5"/>
    <s v="Butler Group"/>
    <s v="239"/>
    <s v="159"/>
  </r>
  <r>
    <s v="PROD84"/>
    <x v="84"/>
    <x v="3"/>
    <x v="22"/>
    <s v="Collins-Stephenson"/>
    <s v="388"/>
    <s v="208"/>
  </r>
  <r>
    <s v="PROD85"/>
    <x v="85"/>
    <x v="1"/>
    <x v="4"/>
    <s v="Richardson-Carrillo"/>
    <s v="120"/>
    <s v="210"/>
  </r>
  <r>
    <s v="PROD86"/>
    <x v="86"/>
    <x v="3"/>
    <x v="9"/>
    <s v="Taylor, Dodson And Johnston"/>
    <s v="176"/>
    <s v="82"/>
  </r>
  <r>
    <s v="PROD87"/>
    <x v="87"/>
    <x v="3"/>
    <x v="6"/>
    <s v="Aguilar, Horton And Lewis"/>
    <s v="371"/>
    <s v="220"/>
  </r>
  <r>
    <s v="PROD88"/>
    <x v="88"/>
    <x v="4"/>
    <x v="4"/>
    <s v="Olsen-Daniels"/>
    <s v="131"/>
    <s v="232"/>
  </r>
  <r>
    <s v="PROD89"/>
    <x v="89"/>
    <x v="2"/>
    <x v="20"/>
    <s v="Taylor-Elliott"/>
    <s v="183"/>
    <s v="457"/>
  </r>
  <r>
    <s v="PROD90"/>
    <x v="90"/>
    <x v="0"/>
    <x v="4"/>
    <s v="Sharp, Taylor And Rodriguez"/>
    <s v="340"/>
    <s v="361"/>
  </r>
  <r>
    <s v="PROD91"/>
    <x v="91"/>
    <x v="1"/>
    <x v="18"/>
    <s v="Smith-Charles"/>
    <s v="438"/>
    <s v="496"/>
  </r>
  <r>
    <s v="PROD92"/>
    <x v="92"/>
    <x v="3"/>
    <x v="12"/>
    <s v="Green, Powell And Palmer"/>
    <s v="447"/>
    <s v="191"/>
  </r>
  <r>
    <s v="PROD93"/>
    <x v="93"/>
    <x v="0"/>
    <x v="0"/>
    <s v="Martin Llc"/>
    <s v="378"/>
    <s v="485"/>
  </r>
  <r>
    <s v="PROD94"/>
    <x v="94"/>
    <x v="2"/>
    <x v="5"/>
    <s v="Hoffman-Williams"/>
    <s v="358"/>
    <s v="213"/>
  </r>
  <r>
    <s v="PROD95"/>
    <x v="95"/>
    <x v="4"/>
    <x v="4"/>
    <s v="Wilson Group"/>
    <s v="61"/>
    <s v="75"/>
  </r>
  <r>
    <s v="PROD96"/>
    <x v="96"/>
    <x v="1"/>
    <x v="2"/>
    <s v="Phillips And Sons"/>
    <s v="358"/>
    <s v="143"/>
  </r>
  <r>
    <s v="PROD97"/>
    <x v="97"/>
    <x v="4"/>
    <x v="17"/>
    <s v="Khan Llc"/>
    <s v="246"/>
    <s v="471"/>
  </r>
  <r>
    <s v="PROD98"/>
    <x v="98"/>
    <x v="0"/>
    <x v="7"/>
    <s v="Flores-King"/>
    <s v="432"/>
    <s v="73"/>
  </r>
  <r>
    <s v="PROD99"/>
    <x v="99"/>
    <x v="3"/>
    <x v="9"/>
    <s v="Campbell Ltd"/>
    <s v="201"/>
    <s v="14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000"/>
    <s v="Sheena Bonilla"/>
    <n v="55"/>
    <x v="0"/>
    <s v="Male"/>
    <s v="Donaldton"/>
    <x v="0"/>
    <s v="USA"/>
    <s v="Unknown"/>
  </r>
  <r>
    <s v="CUST1001"/>
    <s v="Eugene Nelson"/>
    <n v="26"/>
    <x v="1"/>
    <s v="Female"/>
    <s v="Phillipsmouth"/>
    <x v="1"/>
    <s v="USA"/>
    <s v="Platinum"/>
  </r>
  <r>
    <s v="CUST1002"/>
    <s v="Dr. Benjamin Price"/>
    <n v="29"/>
    <x v="1"/>
    <s v="Female"/>
    <s v="Kylebury"/>
    <x v="2"/>
    <s v="USA"/>
    <s v="Platinum"/>
  </r>
  <r>
    <s v="CUST1003"/>
    <s v="Jeremy Harris"/>
    <n v="59"/>
    <x v="0"/>
    <s v="Female"/>
    <s v="Thomastown"/>
    <x v="3"/>
    <s v="USA"/>
    <s v="Bronze"/>
  </r>
  <r>
    <s v="CUST1004"/>
    <s v="Caroline Collins"/>
    <n v="64"/>
    <x v="0"/>
    <s v="Female"/>
    <s v="Nicholasshire"/>
    <x v="4"/>
    <s v="USA"/>
    <s v="Silver"/>
  </r>
  <r>
    <s v="CUST1005"/>
    <s v="Christine Vaughn"/>
    <n v="24"/>
    <x v="2"/>
    <s v="Male"/>
    <s v="East Amandamouth"/>
    <x v="5"/>
    <s v="USA"/>
    <s v="Bronze"/>
  </r>
  <r>
    <s v="CUST1006"/>
    <s v="Amber Jackson"/>
    <n v="29"/>
    <x v="1"/>
    <s v="Female"/>
    <s v="Deborahborough"/>
    <x v="6"/>
    <s v="USA"/>
    <s v="Platinum"/>
  </r>
  <r>
    <s v="CUST1007"/>
    <s v="Daniel Boyd"/>
    <n v="29"/>
    <x v="1"/>
    <s v="Female"/>
    <s v="West Pamelafurt"/>
    <x v="7"/>
    <s v="USA"/>
    <s v="Bronze"/>
  </r>
  <r>
    <s v="CUST1008"/>
    <s v="Melissa Howard"/>
    <n v="53"/>
    <x v="0"/>
    <s v="Female"/>
    <s v="Maynardton"/>
    <x v="8"/>
    <s v="USA"/>
    <s v="Gold"/>
  </r>
  <r>
    <s v="CUST1009"/>
    <s v="Ms. Maria Leach"/>
    <n v="64"/>
    <x v="0"/>
    <s v="Male"/>
    <s v="Melissashire"/>
    <x v="9"/>
    <s v="USA"/>
    <s v="Platinum"/>
  </r>
  <r>
    <s v="CUST1010"/>
    <s v="Dominic Page"/>
    <n v="53"/>
    <x v="0"/>
    <s v="Male"/>
    <s v="Port Michaelburgh"/>
    <x v="9"/>
    <s v="USA"/>
    <s v="Bronze"/>
  </r>
  <r>
    <s v="CUST1011"/>
    <s v="Brian Lopez"/>
    <n v="28"/>
    <x v="1"/>
    <s v="Female"/>
    <s v="East Krista"/>
    <x v="10"/>
    <s v="USA"/>
    <s v="Gold"/>
  </r>
  <r>
    <s v="CUST1012"/>
    <s v="Kenneth Lambert"/>
    <n v="55"/>
    <x v="0"/>
    <s v="Female"/>
    <s v="North Kathryn"/>
    <x v="11"/>
    <s v="USA"/>
    <s v="Platinum"/>
  </r>
  <r>
    <s v="CUST1013"/>
    <s v="Nathan Hernandez"/>
    <n v="32"/>
    <x v="1"/>
    <s v="Female"/>
    <s v="New Becky"/>
    <x v="12"/>
    <s v="USA"/>
    <s v="Silver"/>
  </r>
  <r>
    <s v="CUST1014"/>
    <s v="Ashley Cohen"/>
    <n v="53"/>
    <x v="0"/>
    <s v="Female"/>
    <s v="Lake Kristamouth"/>
    <x v="13"/>
    <s v="USA"/>
    <s v="Silver"/>
  </r>
  <r>
    <s v="CUST1015"/>
    <s v="Laura Alvarez"/>
    <n v="49"/>
    <x v="0"/>
    <s v="Female"/>
    <s v="Lawsonhaven"/>
    <x v="14"/>
    <s v="USA"/>
    <s v="Platinum"/>
  </r>
  <r>
    <s v="CUST1016"/>
    <s v="John Scott"/>
    <n v="24"/>
    <x v="2"/>
    <s v="Female"/>
    <s v="South Christopher"/>
    <x v="9"/>
    <s v="USA"/>
    <s v="Bronze"/>
  </r>
  <r>
    <s v="CUST1017"/>
    <s v="Adam Cruz"/>
    <n v="60"/>
    <x v="0"/>
    <s v="Female"/>
    <s v="Brandonville"/>
    <x v="15"/>
    <s v="USA"/>
    <s v="Platinum"/>
  </r>
  <r>
    <s v="CUST1018"/>
    <s v="Rhonda Moss"/>
    <n v="43"/>
    <x v="0"/>
    <s v="Male"/>
    <s v="South William"/>
    <x v="11"/>
    <s v="USA"/>
    <s v="Unknown"/>
  </r>
  <r>
    <s v="CUST1019"/>
    <s v="Michael Torres"/>
    <n v="46"/>
    <x v="0"/>
    <s v="Female"/>
    <s v="Gonzalezfort"/>
    <x v="16"/>
    <s v="USA"/>
    <s v="Platinum"/>
  </r>
  <r>
    <s v="CUST1020"/>
    <s v="Bridget Allen"/>
    <n v="59"/>
    <x v="0"/>
    <s v="Male"/>
    <s v="Lake Shaneburgh"/>
    <x v="17"/>
    <s v="USA"/>
    <s v="Silver"/>
  </r>
  <r>
    <s v="CUST1021"/>
    <s v="Jeff Martinez"/>
    <n v="36"/>
    <x v="1"/>
    <s v="Female"/>
    <s v="Smithburgh"/>
    <x v="18"/>
    <s v="USA"/>
    <s v="Gold"/>
  </r>
  <r>
    <s v="CUST1022"/>
    <s v="Paul Fox"/>
    <n v="33"/>
    <x v="1"/>
    <s v="Female"/>
    <s v="Michaelton"/>
    <x v="19"/>
    <s v="USA"/>
    <s v="Silver"/>
  </r>
  <r>
    <s v="CUST1023"/>
    <s v="Jonathan Steele"/>
    <n v="52"/>
    <x v="0"/>
    <s v="Female"/>
    <s v="Molinabury"/>
    <x v="5"/>
    <s v="USA"/>
    <s v="Silver"/>
  </r>
  <r>
    <s v="CUST1024"/>
    <s v="Heather Collins"/>
    <n v="40"/>
    <x v="1"/>
    <s v="Male"/>
    <s v="Rogerschester"/>
    <x v="20"/>
    <s v="USA"/>
    <s v="Platinum"/>
  </r>
  <r>
    <s v="CUST1025"/>
    <s v="Diana Taylor"/>
    <n v="59"/>
    <x v="0"/>
    <s v="Female"/>
    <s v="Vasqueztown"/>
    <x v="4"/>
    <s v="USA"/>
    <s v="Bronze"/>
  </r>
  <r>
    <s v="CUST1026"/>
    <s v="Amber Carlson"/>
    <n v="18"/>
    <x v="2"/>
    <s v="Female"/>
    <s v="East Michellemouth"/>
    <x v="21"/>
    <s v="USA"/>
    <s v="Gold"/>
  </r>
  <r>
    <s v="CUST1027"/>
    <s v="Leslie Johnson"/>
    <n v="31"/>
    <x v="1"/>
    <s v="Male"/>
    <s v="Mollyshire"/>
    <x v="22"/>
    <s v="USA"/>
    <s v="Unknown"/>
  </r>
  <r>
    <s v="CUST1028"/>
    <s v="Joshua Ryan"/>
    <n v="27"/>
    <x v="1"/>
    <s v="Female"/>
    <s v="New David"/>
    <x v="16"/>
    <s v="USA"/>
    <s v="Platinum"/>
  </r>
  <r>
    <s v="CUST1029"/>
    <s v="David Arnold"/>
    <n v="54"/>
    <x v="0"/>
    <s v="Female"/>
    <s v="East Jennifer"/>
    <x v="4"/>
    <s v="USA"/>
    <s v="Silver"/>
  </r>
  <r>
    <s v="CUST1030"/>
    <s v="Jessica Acevedo"/>
    <n v="64"/>
    <x v="0"/>
    <s v="Female"/>
    <s v="Amybury"/>
    <x v="9"/>
    <s v="USA"/>
    <s v="Bronze"/>
  </r>
  <r>
    <s v="CUST1031"/>
    <s v="Sarah Vance"/>
    <n v="41"/>
    <x v="0"/>
    <s v="Male"/>
    <s v="Johnsonville"/>
    <x v="5"/>
    <s v="USA"/>
    <s v="Silver"/>
  </r>
  <r>
    <s v="CUST1032"/>
    <s v="Mike Jennings"/>
    <n v="48"/>
    <x v="0"/>
    <s v="Female"/>
    <s v="Fostermouth"/>
    <x v="23"/>
    <s v="USA"/>
    <s v="Gold"/>
  </r>
  <r>
    <s v="CUST1033"/>
    <s v="Robert Jones Dds"/>
    <n v="25"/>
    <x v="2"/>
    <s v="Male"/>
    <s v="Tristanton"/>
    <x v="18"/>
    <s v="USA"/>
    <s v="Platinum"/>
  </r>
  <r>
    <s v="CUST1034"/>
    <s v="Christopher Olson"/>
    <n v="27"/>
    <x v="1"/>
    <s v="Female"/>
    <s v="West Richard"/>
    <x v="24"/>
    <s v="USA"/>
    <s v="Platinum"/>
  </r>
  <r>
    <s v="CUST1035"/>
    <s v="Rachel Myers"/>
    <n v="52"/>
    <x v="0"/>
    <s v="Male"/>
    <s v="Robertberg"/>
    <x v="1"/>
    <s v="USA"/>
    <s v="Silver"/>
  </r>
  <r>
    <s v="CUST1036"/>
    <s v="Thomas Phillips"/>
    <n v="20"/>
    <x v="2"/>
    <s v="Female"/>
    <s v="Luisfurt"/>
    <x v="15"/>
    <s v="USA"/>
    <s v="Gold"/>
  </r>
  <r>
    <s v="CUST1037"/>
    <s v="Christopher Carter"/>
    <n v="27"/>
    <x v="1"/>
    <s v="Female"/>
    <s v="Brendastad"/>
    <x v="6"/>
    <s v="USA"/>
    <s v="Unknown"/>
  </r>
  <r>
    <s v="CUST1038"/>
    <s v="Deanna Simpson"/>
    <n v="35"/>
    <x v="1"/>
    <s v="Female"/>
    <s v="Brownport"/>
    <x v="1"/>
    <s v="USA"/>
    <s v="Bronze"/>
  </r>
  <r>
    <s v="CUST1039"/>
    <s v="Tonya Reynolds"/>
    <n v="55"/>
    <x v="0"/>
    <s v="Female"/>
    <s v="Darleneton"/>
    <x v="25"/>
    <s v="USA"/>
    <s v="Gold"/>
  </r>
  <r>
    <s v="CUST1040"/>
    <s v="Eric Vega"/>
    <n v="50"/>
    <x v="0"/>
    <s v="Male"/>
    <s v="Williamsonland"/>
    <x v="11"/>
    <s v="USA"/>
    <s v="Gold"/>
  </r>
  <r>
    <s v="CUST1041"/>
    <s v="James Gibbs"/>
    <n v="21"/>
    <x v="2"/>
    <s v="Male"/>
    <s v="Mooneyshire"/>
    <x v="26"/>
    <s v="USA"/>
    <s v="Platinum"/>
  </r>
  <r>
    <s v="CUST1042"/>
    <s v="William Martin"/>
    <n v="19"/>
    <x v="2"/>
    <s v="Male"/>
    <s v="Ryanburgh"/>
    <x v="27"/>
    <s v="USA"/>
    <s v="Platinum"/>
  </r>
  <r>
    <s v="CUST1043"/>
    <s v="Joseph Snow"/>
    <n v="45"/>
    <x v="0"/>
    <s v="Male"/>
    <s v="South Michaelfort"/>
    <x v="28"/>
    <s v="USA"/>
    <s v="Gold"/>
  </r>
  <r>
    <s v="CUST1044"/>
    <s v="Denise Williams"/>
    <n v="34"/>
    <x v="1"/>
    <s v="Male"/>
    <s v="Christianstad"/>
    <x v="19"/>
    <s v="USA"/>
    <s v="Bronze"/>
  </r>
  <r>
    <s v="CUST1045"/>
    <s v="Jordan Jackson Dds"/>
    <n v="54"/>
    <x v="0"/>
    <s v="Male"/>
    <s v="North Johnview"/>
    <x v="23"/>
    <s v="USA"/>
    <s v="Gold"/>
  </r>
  <r>
    <s v="CUST1046"/>
    <s v="Michelle Garcia Dds"/>
    <n v="55"/>
    <x v="0"/>
    <s v="Female"/>
    <s v="Perezbury"/>
    <x v="3"/>
    <s v="USA"/>
    <s v="Platinum"/>
  </r>
  <r>
    <s v="CUST1047"/>
    <s v="Gina Knight"/>
    <n v="54"/>
    <x v="0"/>
    <s v="Female"/>
    <s v="Lake Roberthaven"/>
    <x v="29"/>
    <s v="USA"/>
    <s v="Silver"/>
  </r>
  <r>
    <s v="CUST1048"/>
    <s v="April Mullins"/>
    <n v="54"/>
    <x v="0"/>
    <s v="Male"/>
    <s v="Dawsonbury"/>
    <x v="0"/>
    <s v="USA"/>
    <s v="Platinum"/>
  </r>
  <r>
    <s v="CUST1049"/>
    <s v="Timothy Weaver"/>
    <n v="45"/>
    <x v="0"/>
    <s v="Female"/>
    <s v="New Amy"/>
    <x v="3"/>
    <s v="USA"/>
    <s v="Gold"/>
  </r>
  <r>
    <s v="CUST1050"/>
    <s v="Matthew Hunter Jr."/>
    <n v="61"/>
    <x v="0"/>
    <s v="Female"/>
    <s v="Gregoryview"/>
    <x v="30"/>
    <s v="USA"/>
    <s v="Gold"/>
  </r>
  <r>
    <s v="CUST1051"/>
    <s v="Sarah Rodgers"/>
    <n v="23"/>
    <x v="2"/>
    <s v="Female"/>
    <s v="New Julia"/>
    <x v="7"/>
    <s v="USA"/>
    <s v="Gold"/>
  </r>
  <r>
    <s v="CUST1052"/>
    <s v="Debra Liu"/>
    <n v="55"/>
    <x v="0"/>
    <s v="Male"/>
    <s v="South Timtown"/>
    <x v="31"/>
    <s v="USA"/>
    <s v="Bronze"/>
  </r>
  <r>
    <s v="CUST1053"/>
    <s v="Sharon Brown"/>
    <n v="37"/>
    <x v="1"/>
    <s v="Female"/>
    <s v="East Andrea"/>
    <x v="25"/>
    <s v="USA"/>
    <s v="Gold"/>
  </r>
  <r>
    <s v="CUST1054"/>
    <s v="Katherine Dorsey"/>
    <n v="24"/>
    <x v="2"/>
    <s v="Male"/>
    <s v="Christopherland"/>
    <x v="18"/>
    <s v="USA"/>
    <s v="Platinum"/>
  </r>
  <r>
    <s v="CUST1055"/>
    <s v="Wayne Mcpherson"/>
    <n v="56"/>
    <x v="0"/>
    <s v="Female"/>
    <s v="Edwardsfort"/>
    <x v="31"/>
    <s v="USA"/>
    <s v="Bronze"/>
  </r>
  <r>
    <s v="CUST1056"/>
    <s v="Christopher Sutton"/>
    <n v="49"/>
    <x v="0"/>
    <s v="Female"/>
    <s v="Deborahberg"/>
    <x v="9"/>
    <s v="USA"/>
    <s v="Gold"/>
  </r>
  <r>
    <s v="CUST1057"/>
    <s v="Jay Patel"/>
    <n v="43"/>
    <x v="0"/>
    <s v="Female"/>
    <s v="Morrisbury"/>
    <x v="32"/>
    <s v="USA"/>
    <s v="Platinum"/>
  </r>
  <r>
    <s v="CUST1058"/>
    <s v="Cheryl Copeland"/>
    <n v="51"/>
    <x v="0"/>
    <s v="Male"/>
    <s v="Snowmouth"/>
    <x v="24"/>
    <s v="USA"/>
    <s v="Platinum"/>
  </r>
  <r>
    <s v="CUST1059"/>
    <s v="Alyssa Vargas"/>
    <n v="53"/>
    <x v="0"/>
    <s v="Male"/>
    <s v="New Kathrynland"/>
    <x v="12"/>
    <s v="USA"/>
    <s v="Platinum"/>
  </r>
  <r>
    <s v="CUST1060"/>
    <s v="Dr. David Smith"/>
    <n v="22"/>
    <x v="2"/>
    <s v="Female"/>
    <s v="Schmidtchester"/>
    <x v="26"/>
    <s v="USA"/>
    <s v="Silver"/>
  </r>
  <r>
    <s v="CUST1061"/>
    <s v="Kristin Stein"/>
    <n v="23"/>
    <x v="2"/>
    <s v="Male"/>
    <s v="Jennifermouth"/>
    <x v="21"/>
    <s v="USA"/>
    <s v="Silver"/>
  </r>
  <r>
    <s v="CUST1062"/>
    <s v="James Bean"/>
    <n v="50"/>
    <x v="0"/>
    <s v="Male"/>
    <s v="Stevensonton"/>
    <x v="33"/>
    <s v="USA"/>
    <s v="Bronze"/>
  </r>
  <r>
    <s v="CUST1063"/>
    <s v="Michael Daniel"/>
    <n v="51"/>
    <x v="0"/>
    <s v="Male"/>
    <s v="New Jesse"/>
    <x v="34"/>
    <s v="USA"/>
    <s v="Platinum"/>
  </r>
  <r>
    <s v="CUST1064"/>
    <s v="Mr. Mason Butler"/>
    <n v="33"/>
    <x v="1"/>
    <s v="Male"/>
    <s v="Port Kathrynhaven"/>
    <x v="23"/>
    <s v="USA"/>
    <s v="Gold"/>
  </r>
  <r>
    <s v="CUST1065"/>
    <s v="Michael Thomas"/>
    <n v="21"/>
    <x v="2"/>
    <s v="Female"/>
    <s v="Woodmouth"/>
    <x v="29"/>
    <s v="USA"/>
    <s v="Silver"/>
  </r>
  <r>
    <s v="CUST1066"/>
    <s v="Cody Diaz"/>
    <n v="27"/>
    <x v="1"/>
    <s v="Female"/>
    <s v="South Aaronside"/>
    <x v="8"/>
    <s v="USA"/>
    <s v="Silver"/>
  </r>
  <r>
    <s v="CUST1067"/>
    <s v="Amber Mcclain"/>
    <n v="58"/>
    <x v="0"/>
    <s v="Male"/>
    <s v="Brendaburgh"/>
    <x v="35"/>
    <s v="USA"/>
    <s v="Silver"/>
  </r>
  <r>
    <s v="CUST1068"/>
    <s v="Mr. Mark Beasley"/>
    <n v="24"/>
    <x v="2"/>
    <s v="Female"/>
    <s v="West Johnchester"/>
    <x v="36"/>
    <s v="USA"/>
    <s v="Silver"/>
  </r>
  <r>
    <s v="CUST1069"/>
    <s v="Roy Cole"/>
    <n v="24"/>
    <x v="2"/>
    <s v="Female"/>
    <s v="North Cynthiatown"/>
    <x v="16"/>
    <s v="USA"/>
    <s v="Platinum"/>
  </r>
  <r>
    <s v="CUST1070"/>
    <s v="Eric Singh"/>
    <n v="29"/>
    <x v="1"/>
    <s v="Female"/>
    <s v="Port Lisa"/>
    <x v="33"/>
    <s v="USA"/>
    <s v="Gold"/>
  </r>
  <r>
    <s v="CUST1071"/>
    <s v="Andrea Perez"/>
    <n v="61"/>
    <x v="0"/>
    <s v="Female"/>
    <s v="South Shaun"/>
    <x v="33"/>
    <s v="USA"/>
    <s v="Gold"/>
  </r>
  <r>
    <s v="CUST1072"/>
    <s v="Tonya Burch"/>
    <n v="39"/>
    <x v="1"/>
    <s v="Female"/>
    <s v="Olsonhaven"/>
    <x v="37"/>
    <s v="USA"/>
    <s v="Gold"/>
  </r>
  <r>
    <s v="CUST1073"/>
    <s v="Christopher Brown"/>
    <n v="56"/>
    <x v="0"/>
    <s v="Female"/>
    <s v="Sandrastad"/>
    <x v="7"/>
    <s v="USA"/>
    <s v="Silver"/>
  </r>
  <r>
    <s v="CUST1074"/>
    <s v="John Mayer"/>
    <n v="58"/>
    <x v="0"/>
    <s v="Male"/>
    <s v="Longport"/>
    <x v="38"/>
    <s v="USA"/>
    <s v="Bronze"/>
  </r>
  <r>
    <s v="CUST1075"/>
    <s v="Rhonda Morales"/>
    <n v="61"/>
    <x v="0"/>
    <s v="Female"/>
    <s v="Lake Barryfurt"/>
    <x v="4"/>
    <s v="USA"/>
    <s v="Gold"/>
  </r>
  <r>
    <s v="CUST1076"/>
    <s v="Nathan Campbell"/>
    <n v="37"/>
    <x v="1"/>
    <s v="Male"/>
    <s v="Rodrigueztown"/>
    <x v="18"/>
    <s v="USA"/>
    <s v="Gold"/>
  </r>
  <r>
    <s v="CUST1077"/>
    <s v="Katherine Young"/>
    <n v="29"/>
    <x v="1"/>
    <s v="Male"/>
    <s v="North Valeriemouth"/>
    <x v="28"/>
    <s v="USA"/>
    <s v="Gold"/>
  </r>
  <r>
    <s v="CUST1078"/>
    <s v="Cody Blake"/>
    <n v="21"/>
    <x v="2"/>
    <s v="Male"/>
    <s v="North Scottport"/>
    <x v="39"/>
    <s v="USA"/>
    <s v="Gold"/>
  </r>
  <r>
    <s v="CUST1079"/>
    <s v="Molly Gardner"/>
    <n v="22"/>
    <x v="2"/>
    <s v="Female"/>
    <s v="Nicoleborough"/>
    <x v="40"/>
    <s v="USA"/>
    <s v="Platinum"/>
  </r>
  <r>
    <s v="CUST1080"/>
    <s v="Jennifer Garcia"/>
    <n v="61"/>
    <x v="0"/>
    <s v="Female"/>
    <s v="New Sean"/>
    <x v="33"/>
    <s v="USA"/>
    <s v="Bronze"/>
  </r>
  <r>
    <s v="CUST1081"/>
    <s v="Krystal Ford"/>
    <n v="34"/>
    <x v="1"/>
    <s v="Female"/>
    <s v="South David"/>
    <x v="23"/>
    <s v="USA"/>
    <s v="Platinum"/>
  </r>
  <r>
    <s v="CUST1082"/>
    <s v="George Rosario"/>
    <n v="53"/>
    <x v="0"/>
    <s v="Male"/>
    <s v="Leburgh"/>
    <x v="35"/>
    <s v="USA"/>
    <s v="Bronze"/>
  </r>
  <r>
    <s v="CUST1083"/>
    <s v="Thomas Robinson"/>
    <n v="48"/>
    <x v="0"/>
    <s v="Female"/>
    <s v="Nicholastown"/>
    <x v="15"/>
    <s v="USA"/>
    <s v="Bronze"/>
  </r>
  <r>
    <s v="CUST1084"/>
    <s v="Christy Hoffman"/>
    <n v="26"/>
    <x v="1"/>
    <s v="Female"/>
    <s v="Garyberg"/>
    <x v="36"/>
    <s v="USA"/>
    <s v="Platinum"/>
  </r>
  <r>
    <s v="CUST1085"/>
    <s v="Richard Delgado"/>
    <n v="36"/>
    <x v="1"/>
    <s v="Male"/>
    <s v="West Theodorechester"/>
    <x v="9"/>
    <s v="USA"/>
    <s v="Silver"/>
  </r>
  <r>
    <s v="CUST1086"/>
    <s v="Tammy Miller Md"/>
    <n v="19"/>
    <x v="2"/>
    <s v="Female"/>
    <s v="Austinfurt"/>
    <x v="41"/>
    <s v="USA"/>
    <s v="Gold"/>
  </r>
  <r>
    <s v="CUST1087"/>
    <s v="Melissa Duffy Md"/>
    <n v="58"/>
    <x v="0"/>
    <s v="Female"/>
    <s v="East Jenna"/>
    <x v="42"/>
    <s v="USA"/>
    <s v="Bronze"/>
  </r>
  <r>
    <s v="CUST1088"/>
    <s v="Timothy Wright"/>
    <n v="58"/>
    <x v="0"/>
    <s v="Male"/>
    <s v="Ashleystad"/>
    <x v="40"/>
    <s v="USA"/>
    <s v="Silver"/>
  </r>
  <r>
    <s v="CUST1089"/>
    <s v="Jamie Yoder"/>
    <n v="43"/>
    <x v="0"/>
    <s v="Male"/>
    <s v="New Gabrielleville"/>
    <x v="43"/>
    <s v="USA"/>
    <s v="Platinum"/>
  </r>
  <r>
    <s v="CUST1090"/>
    <s v="Oscar Moon"/>
    <n v="58"/>
    <x v="0"/>
    <s v="Female"/>
    <s v="West Cody"/>
    <x v="44"/>
    <s v="USA"/>
    <s v="Platinum"/>
  </r>
  <r>
    <s v="CUST1091"/>
    <s v="Donna Gregory"/>
    <n v="29"/>
    <x v="1"/>
    <s v="Female"/>
    <s v="South Amandahaven"/>
    <x v="23"/>
    <s v="USA"/>
    <s v="Silver"/>
  </r>
  <r>
    <s v="CUST1092"/>
    <s v="Robert Jackson"/>
    <n v="44"/>
    <x v="0"/>
    <s v="Female"/>
    <s v="Lake Brandy"/>
    <x v="34"/>
    <s v="USA"/>
    <s v="Platinum"/>
  </r>
  <r>
    <s v="CUST1093"/>
    <s v="Christy Vasquez"/>
    <n v="28"/>
    <x v="1"/>
    <s v="Female"/>
    <s v="Port Travisstad"/>
    <x v="42"/>
    <s v="USA"/>
    <s v="Gold"/>
  </r>
  <r>
    <s v="CUST1094"/>
    <s v="David Patterson"/>
    <n v="43"/>
    <x v="0"/>
    <s v="Female"/>
    <s v="New Amyport"/>
    <x v="29"/>
    <s v="USA"/>
    <s v="Gold"/>
  </r>
  <r>
    <s v="CUST1095"/>
    <s v="Amy Fowler"/>
    <n v="62"/>
    <x v="0"/>
    <s v="Female"/>
    <s v="West Bobbyshire"/>
    <x v="10"/>
    <s v="USA"/>
    <s v="Platinum"/>
  </r>
  <r>
    <s v="CUST1096"/>
    <s v="Samantha Walker"/>
    <n v="30"/>
    <x v="1"/>
    <s v="Female"/>
    <s v="Timothyburgh"/>
    <x v="44"/>
    <s v="USA"/>
    <s v="Platinum"/>
  </r>
  <r>
    <s v="CUST1097"/>
    <s v="David Cobb"/>
    <n v="36"/>
    <x v="1"/>
    <s v="Male"/>
    <s v="Lake Thomas"/>
    <x v="6"/>
    <s v="USA"/>
    <s v="Silver"/>
  </r>
  <r>
    <s v="CUST1098"/>
    <s v="Brittney Morgan"/>
    <n v="24"/>
    <x v="2"/>
    <s v="Male"/>
    <s v="Lake Kaylahaven"/>
    <x v="26"/>
    <s v="USA"/>
    <s v="Gold"/>
  </r>
  <r>
    <s v="CUST1099"/>
    <s v="Sheila Wilson"/>
    <n v="35"/>
    <x v="1"/>
    <s v="Male"/>
    <s v="South Dustin"/>
    <x v="34"/>
    <s v="USA"/>
    <s v="Silver"/>
  </r>
  <r>
    <s v="CUST1100"/>
    <s v="Diane Watson"/>
    <n v="53"/>
    <x v="0"/>
    <s v="Female"/>
    <s v="North Codyport"/>
    <x v="45"/>
    <s v="USA"/>
    <s v="Platinum"/>
  </r>
  <r>
    <s v="CUST1101"/>
    <s v="Colleen Maynard"/>
    <n v="29"/>
    <x v="1"/>
    <s v="Male"/>
    <s v="Singletonmouth"/>
    <x v="22"/>
    <s v="USA"/>
    <s v="Gold"/>
  </r>
  <r>
    <s v="CUST1102"/>
    <s v="Sarah Schneider"/>
    <n v="34"/>
    <x v="1"/>
    <s v="Female"/>
    <s v="Port Joshuachester"/>
    <x v="9"/>
    <s v="USA"/>
    <s v="Bronze"/>
  </r>
  <r>
    <s v="CUST1103"/>
    <s v="Steven Stein"/>
    <n v="21"/>
    <x v="2"/>
    <s v="Male"/>
    <s v="West Lauren"/>
    <x v="27"/>
    <s v="USA"/>
    <s v="Bronze"/>
  </r>
  <r>
    <s v="CUST1104"/>
    <s v="Christopher Lester"/>
    <n v="64"/>
    <x v="0"/>
    <s v="Male"/>
    <s v="South Jenniferville"/>
    <x v="15"/>
    <s v="USA"/>
    <s v="Silver"/>
  </r>
  <r>
    <s v="CUST1105"/>
    <s v="Lance Baker"/>
    <n v="50"/>
    <x v="0"/>
    <s v="Female"/>
    <s v="Port Victoria"/>
    <x v="35"/>
    <s v="USA"/>
    <s v="Gold"/>
  </r>
  <r>
    <s v="CUST1106"/>
    <s v="Howard Summers"/>
    <n v="53"/>
    <x v="0"/>
    <s v="Female"/>
    <s v="East Linda"/>
    <x v="32"/>
    <s v="USA"/>
    <s v="Bronze"/>
  </r>
  <r>
    <s v="CUST1107"/>
    <s v="Erica Carney"/>
    <n v="62"/>
    <x v="0"/>
    <s v="Female"/>
    <s v="North Justin"/>
    <x v="1"/>
    <s v="USA"/>
    <s v="Platinum"/>
  </r>
  <r>
    <s v="CUST1108"/>
    <s v="Travis Holland"/>
    <n v="38"/>
    <x v="1"/>
    <s v="Male"/>
    <s v="Webstermouth"/>
    <x v="8"/>
    <s v="USA"/>
    <s v="Bronze"/>
  </r>
  <r>
    <s v="CUST1109"/>
    <s v="Amy Walker"/>
    <n v="27"/>
    <x v="1"/>
    <s v="Male"/>
    <s v="Smithland"/>
    <x v="7"/>
    <s v="USA"/>
    <s v="Silver"/>
  </r>
  <r>
    <s v="CUST1110"/>
    <s v="Ashley Griffin"/>
    <n v="40"/>
    <x v="1"/>
    <s v="Female"/>
    <s v="New Dawnton"/>
    <x v="24"/>
    <s v="USA"/>
    <s v="Gold"/>
  </r>
  <r>
    <s v="CUST1111"/>
    <s v="Julie Farmer"/>
    <n v="18"/>
    <x v="2"/>
    <s v="Female"/>
    <s v="Rodriguezmouth"/>
    <x v="23"/>
    <s v="USA"/>
    <s v="Platinum"/>
  </r>
  <r>
    <s v="CUST1112"/>
    <s v="David Cole"/>
    <n v="27"/>
    <x v="1"/>
    <s v="Female"/>
    <s v="Lake Michael"/>
    <x v="25"/>
    <s v="USA"/>
    <s v="Silver"/>
  </r>
  <r>
    <s v="CUST1113"/>
    <s v="Edward Hall"/>
    <n v="51"/>
    <x v="0"/>
    <s v="Male"/>
    <s v="New William"/>
    <x v="33"/>
    <s v="USA"/>
    <s v="Gold"/>
  </r>
  <r>
    <s v="CUST1114"/>
    <s v="Ryan Hernandez"/>
    <n v="30"/>
    <x v="1"/>
    <s v="Male"/>
    <s v="East Donna"/>
    <x v="29"/>
    <s v="USA"/>
    <s v="Bronze"/>
  </r>
  <r>
    <s v="CUST1115"/>
    <s v="Tyler Conrad"/>
    <n v="53"/>
    <x v="0"/>
    <s v="Female"/>
    <s v="North Curtischester"/>
    <x v="1"/>
    <s v="USA"/>
    <s v="Platinum"/>
  </r>
  <r>
    <s v="CUST1116"/>
    <s v="Anthony Phillips"/>
    <n v="18"/>
    <x v="2"/>
    <s v="Female"/>
    <s v="North Davidport"/>
    <x v="32"/>
    <s v="USA"/>
    <s v="Platinum"/>
  </r>
  <r>
    <s v="CUST1117"/>
    <s v="Colleen Mccarthy"/>
    <n v="21"/>
    <x v="2"/>
    <s v="Female"/>
    <s v="North Katherine"/>
    <x v="14"/>
    <s v="USA"/>
    <s v="Platinum"/>
  </r>
  <r>
    <s v="CUST1118"/>
    <s v="Earl Allen"/>
    <n v="36"/>
    <x v="1"/>
    <s v="Male"/>
    <s v="New Jenniferburgh"/>
    <x v="13"/>
    <s v="USA"/>
    <s v="Platinum"/>
  </r>
  <r>
    <s v="CUST1119"/>
    <s v="Michael Jones"/>
    <n v="40"/>
    <x v="1"/>
    <s v="Male"/>
    <s v="North Edwardton"/>
    <x v="34"/>
    <s v="USA"/>
    <s v="Bronze"/>
  </r>
  <r>
    <s v="CUST1120"/>
    <s v="Jacob Hopkins"/>
    <n v="44"/>
    <x v="0"/>
    <s v="Female"/>
    <s v="Lake Tylerfort"/>
    <x v="9"/>
    <s v="USA"/>
    <s v="Platinum"/>
  </r>
  <r>
    <s v="CUST1121"/>
    <s v="Joel Robinson"/>
    <n v="62"/>
    <x v="0"/>
    <s v="Male"/>
    <s v="Lake Danielport"/>
    <x v="19"/>
    <s v="USA"/>
    <s v="Platinum"/>
  </r>
  <r>
    <s v="CUST1122"/>
    <s v="Michael Chang"/>
    <n v="50"/>
    <x v="0"/>
    <s v="Male"/>
    <s v="Kathrynport"/>
    <x v="0"/>
    <s v="USA"/>
    <s v="Platinum"/>
  </r>
  <r>
    <s v="CUST1123"/>
    <s v="Erin Hopkins"/>
    <n v="40"/>
    <x v="1"/>
    <s v="Male"/>
    <s v="North Sabrina"/>
    <x v="37"/>
    <s v="USA"/>
    <s v="Silver"/>
  </r>
  <r>
    <s v="CUST1124"/>
    <s v="Donald Lee"/>
    <n v="26"/>
    <x v="1"/>
    <s v="Male"/>
    <s v="Wongberg"/>
    <x v="30"/>
    <s v="USA"/>
    <s v="Bronze"/>
  </r>
  <r>
    <s v="CUST1125"/>
    <s v="Keith Miller"/>
    <n v="64"/>
    <x v="0"/>
    <s v="Female"/>
    <s v="West Jameston"/>
    <x v="46"/>
    <s v="USA"/>
    <s v="Platinum"/>
  </r>
  <r>
    <s v="CUST1126"/>
    <s v="James Wolfe"/>
    <n v="62"/>
    <x v="0"/>
    <s v="Female"/>
    <s v="Benjaminton"/>
    <x v="23"/>
    <s v="USA"/>
    <s v="Gold"/>
  </r>
  <r>
    <s v="CUST1127"/>
    <s v="John Mcknight"/>
    <n v="39"/>
    <x v="1"/>
    <s v="Male"/>
    <s v="South Nathan"/>
    <x v="28"/>
    <s v="USA"/>
    <s v="Platinum"/>
  </r>
  <r>
    <s v="CUST1128"/>
    <s v="Susan Mcdonald"/>
    <n v="45"/>
    <x v="0"/>
    <s v="Male"/>
    <s v="East Ellen"/>
    <x v="40"/>
    <s v="USA"/>
    <s v="Silver"/>
  </r>
  <r>
    <s v="CUST1129"/>
    <s v="Jessica Mitchell"/>
    <n v="43"/>
    <x v="0"/>
    <s v="Female"/>
    <s v="Matthewbury"/>
    <x v="6"/>
    <s v="USA"/>
    <s v="Silver"/>
  </r>
  <r>
    <s v="CUST1130"/>
    <s v="Jamie Reyes"/>
    <n v="29"/>
    <x v="1"/>
    <s v="Male"/>
    <s v="Jonesbury"/>
    <x v="27"/>
    <s v="USA"/>
    <s v="Platinum"/>
  </r>
  <r>
    <s v="CUST1131"/>
    <s v="Joseph Richards"/>
    <n v="34"/>
    <x v="1"/>
    <s v="Female"/>
    <s v="Wigginsville"/>
    <x v="2"/>
    <s v="USA"/>
    <s v="Bronze"/>
  </r>
  <r>
    <s v="CUST1132"/>
    <s v="Miguel Reynolds"/>
    <n v="57"/>
    <x v="0"/>
    <s v="Female"/>
    <s v="Taylorberg"/>
    <x v="3"/>
    <s v="USA"/>
    <s v="Gold"/>
  </r>
  <r>
    <s v="CUST1133"/>
    <s v="Hayley Pope"/>
    <n v="62"/>
    <x v="0"/>
    <s v="Female"/>
    <s v="West Stephenville"/>
    <x v="35"/>
    <s v="USA"/>
    <s v="Bronze"/>
  </r>
  <r>
    <s v="CUST1134"/>
    <s v="Morgan Bowen"/>
    <n v="54"/>
    <x v="0"/>
    <s v="Male"/>
    <s v="Parksfort"/>
    <x v="14"/>
    <s v="USA"/>
    <s v="Gold"/>
  </r>
  <r>
    <s v="CUST1135"/>
    <s v="Matthew Hanna"/>
    <n v="33"/>
    <x v="1"/>
    <s v="Female"/>
    <s v="Gonzalezbury"/>
    <x v="25"/>
    <s v="USA"/>
    <s v="Platinum"/>
  </r>
  <r>
    <s v="CUST1136"/>
    <s v="Patrick Coleman"/>
    <n v="29"/>
    <x v="1"/>
    <s v="Male"/>
    <s v="New Jeffrey"/>
    <x v="13"/>
    <s v="USA"/>
    <s v="Silver"/>
  </r>
  <r>
    <s v="CUST1137"/>
    <s v="Rick Dominguez"/>
    <n v="55"/>
    <x v="0"/>
    <s v="Female"/>
    <s v="North Johnbury"/>
    <x v="3"/>
    <s v="USA"/>
    <s v="Platinum"/>
  </r>
  <r>
    <s v="CUST1138"/>
    <s v="Sean Roth"/>
    <n v="43"/>
    <x v="0"/>
    <s v="Male"/>
    <s v="Lake Michael"/>
    <x v="39"/>
    <s v="USA"/>
    <s v="Gold"/>
  </r>
  <r>
    <s v="CUST1139"/>
    <s v="Brian Holder"/>
    <n v="32"/>
    <x v="1"/>
    <s v="Male"/>
    <s v="Port Travis"/>
    <x v="22"/>
    <s v="USA"/>
    <s v="Bronze"/>
  </r>
  <r>
    <s v="CUST1140"/>
    <s v="Patty Francis"/>
    <n v="63"/>
    <x v="0"/>
    <s v="Female"/>
    <s v="South Brooke"/>
    <x v="9"/>
    <s v="USA"/>
    <s v="Gold"/>
  </r>
  <r>
    <s v="CUST1141"/>
    <s v="Cristian Wright"/>
    <n v="30"/>
    <x v="1"/>
    <s v="Male"/>
    <s v="Port Denise"/>
    <x v="4"/>
    <s v="USA"/>
    <s v="Bronze"/>
  </r>
  <r>
    <s v="CUST1142"/>
    <s v="Maria Ramirez"/>
    <n v="37"/>
    <x v="1"/>
    <s v="Male"/>
    <s v="West Brandon"/>
    <x v="12"/>
    <s v="USA"/>
    <s v="Bronze"/>
  </r>
  <r>
    <s v="CUST1143"/>
    <s v="Carlos Skinner"/>
    <n v="46"/>
    <x v="0"/>
    <s v="Male"/>
    <s v="Dwaynemouth"/>
    <x v="2"/>
    <s v="USA"/>
    <s v="Bronze"/>
  </r>
  <r>
    <s v="CUST1144"/>
    <s v="Justin Cross"/>
    <n v="62"/>
    <x v="0"/>
    <s v="Female"/>
    <s v="North Anthonychester"/>
    <x v="29"/>
    <s v="USA"/>
    <s v="Bronze"/>
  </r>
  <r>
    <s v="CUST1145"/>
    <s v="Cameron Simpson"/>
    <n v="46"/>
    <x v="0"/>
    <s v="Male"/>
    <s v="Michaelfort"/>
    <x v="36"/>
    <s v="USA"/>
    <s v="Platinum"/>
  </r>
  <r>
    <s v="CUST1146"/>
    <s v="Edward Rivera"/>
    <n v="32"/>
    <x v="1"/>
    <s v="Female"/>
    <s v="Chungmouth"/>
    <x v="42"/>
    <s v="USA"/>
    <s v="Gold"/>
  </r>
  <r>
    <s v="CUST1147"/>
    <s v="Rhonda Young"/>
    <n v="49"/>
    <x v="0"/>
    <s v="Female"/>
    <s v="Lake Nathanfort"/>
    <x v="26"/>
    <s v="USA"/>
    <s v="Platinum"/>
  </r>
  <r>
    <s v="CUST1148"/>
    <s v="Theresa Campbell"/>
    <n v="42"/>
    <x v="0"/>
    <s v="Female"/>
    <s v="New Brian"/>
    <x v="43"/>
    <s v="USA"/>
    <s v="Bronze"/>
  </r>
  <r>
    <s v="CUST1149"/>
    <s v="Denise Griffin"/>
    <n v="33"/>
    <x v="1"/>
    <s v="Male"/>
    <s v="West Markhaven"/>
    <x v="35"/>
    <s v="USA"/>
    <s v="Platinum"/>
  </r>
  <r>
    <s v="CUST1150"/>
    <s v="Stephanie Conway"/>
    <n v="24"/>
    <x v="2"/>
    <s v="Male"/>
    <s v="Port Frankmouth"/>
    <x v="41"/>
    <s v="USA"/>
    <s v="Gold"/>
  </r>
  <r>
    <s v="CUST1151"/>
    <s v="Michael Davies"/>
    <n v="25"/>
    <x v="2"/>
    <s v="Female"/>
    <s v="Lake Stevenfort"/>
    <x v="5"/>
    <s v="USA"/>
    <s v="Gold"/>
  </r>
  <r>
    <s v="CUST1152"/>
    <s v="Patrick Roberts"/>
    <n v="41"/>
    <x v="0"/>
    <s v="Female"/>
    <s v="Jaredville"/>
    <x v="21"/>
    <s v="USA"/>
    <s v="Platinum"/>
  </r>
  <r>
    <s v="CUST1153"/>
    <s v="Joseph Faulkner"/>
    <n v="31"/>
    <x v="1"/>
    <s v="Male"/>
    <s v="New Leahfurt"/>
    <x v="1"/>
    <s v="USA"/>
    <s v="Bronze"/>
  </r>
  <r>
    <s v="CUST1154"/>
    <s v="Julie Hale"/>
    <n v="35"/>
    <x v="1"/>
    <s v="Female"/>
    <s v="Owensview"/>
    <x v="28"/>
    <s v="USA"/>
    <s v="Gold"/>
  </r>
  <r>
    <s v="CUST1155"/>
    <s v="Curtis Haynes"/>
    <n v="60"/>
    <x v="0"/>
    <s v="Female"/>
    <s v="Estradaside"/>
    <x v="37"/>
    <s v="USA"/>
    <s v="Gold"/>
  </r>
  <r>
    <s v="CUST1156"/>
    <s v="Maria Sanchez"/>
    <n v="46"/>
    <x v="0"/>
    <s v="Male"/>
    <s v="East Peterbury"/>
    <x v="1"/>
    <s v="USA"/>
    <s v="Bronze"/>
  </r>
  <r>
    <s v="CUST1157"/>
    <s v="Paul Zamora"/>
    <n v="59"/>
    <x v="0"/>
    <s v="Male"/>
    <s v="North Larryfurt"/>
    <x v="1"/>
    <s v="USA"/>
    <s v="Platinum"/>
  </r>
  <r>
    <s v="CUST1158"/>
    <s v="Sean Powell"/>
    <n v="43"/>
    <x v="0"/>
    <s v="Male"/>
    <s v="South Kevin"/>
    <x v="28"/>
    <s v="USA"/>
    <s v="Bronze"/>
  </r>
  <r>
    <s v="CUST1159"/>
    <s v="Brian Choi"/>
    <n v="46"/>
    <x v="0"/>
    <s v="Female"/>
    <s v="Floydton"/>
    <x v="16"/>
    <s v="USA"/>
    <s v="Gold"/>
  </r>
  <r>
    <s v="CUST1160"/>
    <s v="John Lawson"/>
    <n v="41"/>
    <x v="0"/>
    <s v="Female"/>
    <s v="New Juliemouth"/>
    <x v="0"/>
    <s v="USA"/>
    <s v="Platinum"/>
  </r>
  <r>
    <s v="CUST1161"/>
    <s v="Cynthia Morris"/>
    <n v="18"/>
    <x v="2"/>
    <s v="Female"/>
    <s v="Hessmouth"/>
    <x v="23"/>
    <s v="USA"/>
    <s v="Silver"/>
  </r>
  <r>
    <s v="CUST1162"/>
    <s v="Mariah Brown"/>
    <n v="37"/>
    <x v="1"/>
    <s v="Male"/>
    <s v="Palmerbury"/>
    <x v="34"/>
    <s v="USA"/>
    <s v="Silver"/>
  </r>
  <r>
    <s v="CUST1163"/>
    <s v="Joseph Jones"/>
    <n v="21"/>
    <x v="2"/>
    <s v="Male"/>
    <s v="North Matthew"/>
    <x v="30"/>
    <s v="USA"/>
    <s v="Bronze"/>
  </r>
  <r>
    <s v="CUST1164"/>
    <s v="Daniel Rivas"/>
    <n v="39"/>
    <x v="1"/>
    <s v="Female"/>
    <s v="Dominiquefort"/>
    <x v="15"/>
    <s v="USA"/>
    <s v="Silver"/>
  </r>
  <r>
    <s v="CUST1165"/>
    <s v="Jason Wheeler"/>
    <n v="47"/>
    <x v="0"/>
    <s v="Female"/>
    <s v="Carolview"/>
    <x v="30"/>
    <s v="USA"/>
    <s v="Platinum"/>
  </r>
  <r>
    <s v="CUST1166"/>
    <s v="Patricia Gardner"/>
    <n v="25"/>
    <x v="2"/>
    <s v="Female"/>
    <s v="South Ashleyton"/>
    <x v="25"/>
    <s v="USA"/>
    <s v="Silver"/>
  </r>
  <r>
    <s v="CUST1167"/>
    <s v="Antonio Wade"/>
    <n v="36"/>
    <x v="1"/>
    <s v="Female"/>
    <s v="New Jasonmouth"/>
    <x v="34"/>
    <s v="USA"/>
    <s v="Gold"/>
  </r>
  <r>
    <s v="CUST1168"/>
    <s v="Daniel Contreras"/>
    <n v="36"/>
    <x v="1"/>
    <s v="Female"/>
    <s v="Robertview"/>
    <x v="35"/>
    <s v="USA"/>
    <s v="Platinum"/>
  </r>
  <r>
    <s v="CUST1169"/>
    <s v="Steve Mclaughlin"/>
    <n v="64"/>
    <x v="0"/>
    <s v="Male"/>
    <s v="Josephmouth"/>
    <x v="8"/>
    <s v="USA"/>
    <s v="Bronze"/>
  </r>
  <r>
    <s v="CUST1170"/>
    <s v="Christopher Garcia Dds"/>
    <n v="18"/>
    <x v="2"/>
    <s v="Male"/>
    <s v="New Joseph"/>
    <x v="21"/>
    <s v="USA"/>
    <s v="Gold"/>
  </r>
  <r>
    <s v="CUST1171"/>
    <s v="Amy Wilson"/>
    <n v="44"/>
    <x v="0"/>
    <s v="Female"/>
    <s v="Morrisburgh"/>
    <x v="36"/>
    <s v="USA"/>
    <s v="Platinum"/>
  </r>
  <r>
    <s v="CUST1172"/>
    <s v="Thomas Rhodes"/>
    <n v="41"/>
    <x v="0"/>
    <s v="Female"/>
    <s v="Port Richard"/>
    <x v="7"/>
    <s v="USA"/>
    <s v="Bronze"/>
  </r>
  <r>
    <s v="CUST1173"/>
    <s v="Teresa Stokes"/>
    <n v="41"/>
    <x v="0"/>
    <s v="Female"/>
    <s v="New William"/>
    <x v="37"/>
    <s v="USA"/>
    <s v="Platinum"/>
  </r>
  <r>
    <s v="CUST1174"/>
    <s v="Maria Davis"/>
    <n v="26"/>
    <x v="1"/>
    <s v="Female"/>
    <s v="Avilahaven"/>
    <x v="28"/>
    <s v="USA"/>
    <s v="Gold"/>
  </r>
  <r>
    <s v="CUST1175"/>
    <s v="Michelle Rogers"/>
    <n v="56"/>
    <x v="0"/>
    <s v="Male"/>
    <s v="East Jessicaborough"/>
    <x v="19"/>
    <s v="USA"/>
    <s v="Platinum"/>
  </r>
  <r>
    <s v="CUST1176"/>
    <s v="John Bradford"/>
    <n v="48"/>
    <x v="0"/>
    <s v="Male"/>
    <s v="Anabury"/>
    <x v="28"/>
    <s v="USA"/>
    <s v="Silver"/>
  </r>
  <r>
    <s v="CUST1177"/>
    <s v="Curtis Lam"/>
    <n v="55"/>
    <x v="0"/>
    <s v="Male"/>
    <s v="Butlerberg"/>
    <x v="47"/>
    <s v="USA"/>
    <s v="Platinum"/>
  </r>
  <r>
    <s v="CUST1178"/>
    <s v="Michelle Myers"/>
    <n v="33"/>
    <x v="1"/>
    <s v="Female"/>
    <s v="West Daniel"/>
    <x v="42"/>
    <s v="USA"/>
    <s v="Bronze"/>
  </r>
  <r>
    <s v="CUST1179"/>
    <s v="Nicholas Bradshaw"/>
    <n v="43"/>
    <x v="0"/>
    <s v="Female"/>
    <s v="Murphyfurt"/>
    <x v="22"/>
    <s v="USA"/>
    <s v="Silver"/>
  </r>
  <r>
    <s v="CUST1180"/>
    <s v="Wesley Thompson"/>
    <n v="38"/>
    <x v="1"/>
    <s v="Male"/>
    <s v="East Davidmouth"/>
    <x v="46"/>
    <s v="USA"/>
    <s v="Bronze"/>
  </r>
  <r>
    <s v="CUST1181"/>
    <s v="Erin Ward"/>
    <n v="60"/>
    <x v="0"/>
    <s v="Male"/>
    <s v="New Brianchester"/>
    <x v="10"/>
    <s v="USA"/>
    <s v="Bronze"/>
  </r>
  <r>
    <s v="CUST1182"/>
    <s v="Melissa Hamilton"/>
    <n v="23"/>
    <x v="2"/>
    <s v="Female"/>
    <s v="Hutchinsonville"/>
    <x v="18"/>
    <s v="USA"/>
    <s v="Silver"/>
  </r>
  <r>
    <s v="CUST1183"/>
    <s v="Mario Jacobs"/>
    <n v="18"/>
    <x v="2"/>
    <s v="Male"/>
    <s v="Port James"/>
    <x v="10"/>
    <s v="USA"/>
    <s v="Platinum"/>
  </r>
  <r>
    <s v="CUST1184"/>
    <s v="Leonard Cochran"/>
    <n v="46"/>
    <x v="0"/>
    <s v="Female"/>
    <s v="Port Sherryview"/>
    <x v="1"/>
    <s v="USA"/>
    <s v="Silver"/>
  </r>
  <r>
    <s v="CUST1185"/>
    <s v="Brent Rivas"/>
    <n v="54"/>
    <x v="0"/>
    <s v="Female"/>
    <s v="North Kellyberg"/>
    <x v="16"/>
    <s v="USA"/>
    <s v="Platinum"/>
  </r>
  <r>
    <s v="CUST1186"/>
    <s v="Jennifer Pruitt"/>
    <n v="53"/>
    <x v="0"/>
    <s v="Male"/>
    <s v="East Justin"/>
    <x v="21"/>
    <s v="USA"/>
    <s v="Silver"/>
  </r>
  <r>
    <s v="CUST1187"/>
    <s v="Dr. Suzanne Bullock"/>
    <n v="60"/>
    <x v="0"/>
    <s v="Female"/>
    <s v="Lake Blaketon"/>
    <x v="2"/>
    <s v="USA"/>
    <s v="Platinum"/>
  </r>
  <r>
    <s v="CUST1188"/>
    <s v="Kimberly Brooks"/>
    <n v="42"/>
    <x v="0"/>
    <s v="Male"/>
    <s v="Kingfort"/>
    <x v="33"/>
    <s v="USA"/>
    <s v="Silver"/>
  </r>
  <r>
    <s v="CUST1189"/>
    <s v="Daniel Austin"/>
    <n v="29"/>
    <x v="1"/>
    <s v="Male"/>
    <s v="Lake Howardberg"/>
    <x v="47"/>
    <s v="USA"/>
    <s v="Gold"/>
  </r>
  <r>
    <s v="CUST1190"/>
    <s v="Christopher Stewart"/>
    <n v="21"/>
    <x v="2"/>
    <s v="Male"/>
    <s v="Amandaside"/>
    <x v="10"/>
    <s v="USA"/>
    <s v="Bronze"/>
  </r>
  <r>
    <s v="CUST1191"/>
    <s v="Todd Poole"/>
    <n v="29"/>
    <x v="1"/>
    <s v="Female"/>
    <s v="Johnsonshire"/>
    <x v="3"/>
    <s v="USA"/>
    <s v="Bronze"/>
  </r>
  <r>
    <s v="CUST1192"/>
    <s v="Jacob Wood"/>
    <n v="26"/>
    <x v="1"/>
    <s v="Male"/>
    <s v="Lake Samanthafort"/>
    <x v="20"/>
    <s v="USA"/>
    <s v="Gold"/>
  </r>
  <r>
    <s v="CUST1193"/>
    <s v="David Roberts"/>
    <n v="38"/>
    <x v="1"/>
    <s v="Male"/>
    <s v="Port Amanda"/>
    <x v="15"/>
    <s v="USA"/>
    <s v="Gold"/>
  </r>
  <r>
    <s v="CUST1194"/>
    <s v="Ashley Ferguson"/>
    <n v="46"/>
    <x v="0"/>
    <s v="Male"/>
    <s v="Sarahmouth"/>
    <x v="9"/>
    <s v="USA"/>
    <s v="Gold"/>
  </r>
  <r>
    <s v="CUST1195"/>
    <s v="Anthony Garcia"/>
    <n v="60"/>
    <x v="0"/>
    <s v="Male"/>
    <s v="Taraberg"/>
    <x v="23"/>
    <s v="USA"/>
    <s v="Silver"/>
  </r>
  <r>
    <s v="CUST1196"/>
    <s v="Megan Greer"/>
    <n v="18"/>
    <x v="2"/>
    <s v="Female"/>
    <s v="West John"/>
    <x v="26"/>
    <s v="USA"/>
    <s v="Platinum"/>
  </r>
  <r>
    <s v="CUST1197"/>
    <s v="Andrea Jacobs"/>
    <n v="45"/>
    <x v="0"/>
    <s v="Female"/>
    <s v="Christopherland"/>
    <x v="31"/>
    <s v="USA"/>
    <s v="Platinum"/>
  </r>
  <r>
    <s v="CUST1198"/>
    <s v="Wanda Snyder"/>
    <n v="54"/>
    <x v="0"/>
    <s v="Male"/>
    <s v="Frostmouth"/>
    <x v="28"/>
    <s v="USA"/>
    <s v="Bronze"/>
  </r>
  <r>
    <s v="CUST1199"/>
    <s v="Carmen Price"/>
    <n v="46"/>
    <x v="0"/>
    <s v="Male"/>
    <s v="North Briannamouth"/>
    <x v="34"/>
    <s v="USA"/>
    <s v="Bronze"/>
  </r>
  <r>
    <s v="CUST1200"/>
    <s v="Anna Perez"/>
    <n v="30"/>
    <x v="1"/>
    <s v="Male"/>
    <s v="South Jerry"/>
    <x v="46"/>
    <s v="USA"/>
    <s v="Platinum"/>
  </r>
  <r>
    <s v="CUST1201"/>
    <s v="Mary Boyd"/>
    <n v="25"/>
    <x v="2"/>
    <s v="Female"/>
    <s v="New Logan"/>
    <x v="25"/>
    <s v="USA"/>
    <s v="Bronze"/>
  </r>
  <r>
    <s v="CUST1202"/>
    <s v="Christina Garcia"/>
    <n v="37"/>
    <x v="1"/>
    <s v="Female"/>
    <s v="Clarkeside"/>
    <x v="11"/>
    <s v="USA"/>
    <s v="Platinum"/>
  </r>
  <r>
    <s v="CUST1203"/>
    <s v="Sarah Brady"/>
    <n v="47"/>
    <x v="0"/>
    <s v="Male"/>
    <s v="Johnsonland"/>
    <x v="37"/>
    <s v="USA"/>
    <s v="Platinum"/>
  </r>
  <r>
    <s v="CUST1204"/>
    <s v="Tiffany Herrera"/>
    <n v="52"/>
    <x v="0"/>
    <s v="Male"/>
    <s v="New Dianebury"/>
    <x v="39"/>
    <s v="USA"/>
    <s v="Platinum"/>
  </r>
  <r>
    <s v="CUST1205"/>
    <s v="Michelle Carpenter"/>
    <n v="44"/>
    <x v="0"/>
    <s v="Female"/>
    <s v="Lake Danielleton"/>
    <x v="16"/>
    <s v="USA"/>
    <s v="Gold"/>
  </r>
  <r>
    <s v="CUST1206"/>
    <s v="Ronald Jones"/>
    <n v="26"/>
    <x v="1"/>
    <s v="Female"/>
    <s v="Brownshire"/>
    <x v="34"/>
    <s v="USA"/>
    <s v="Silver"/>
  </r>
  <r>
    <s v="CUST1207"/>
    <s v="Jacqueline Pacheco"/>
    <n v="28"/>
    <x v="1"/>
    <s v="Female"/>
    <s v="South Emily"/>
    <x v="16"/>
    <s v="USA"/>
    <s v="Bronze"/>
  </r>
  <r>
    <s v="CUST1208"/>
    <s v="John Perez"/>
    <n v="54"/>
    <x v="0"/>
    <s v="Male"/>
    <s v="Kathrynview"/>
    <x v="44"/>
    <s v="USA"/>
    <s v="Platinum"/>
  </r>
  <r>
    <s v="CUST1209"/>
    <s v="Joan Johnson"/>
    <n v="50"/>
    <x v="0"/>
    <s v="Female"/>
    <s v="Lake Josephport"/>
    <x v="46"/>
    <s v="USA"/>
    <s v="Platinum"/>
  </r>
  <r>
    <s v="CUST1210"/>
    <s v="Antonio Jones"/>
    <n v="48"/>
    <x v="0"/>
    <s v="Male"/>
    <s v="Matthewborough"/>
    <x v="15"/>
    <s v="USA"/>
    <s v="Silver"/>
  </r>
  <r>
    <s v="CUST1211"/>
    <s v="Rodney Huffman"/>
    <n v="20"/>
    <x v="2"/>
    <s v="Female"/>
    <s v="Garzafort"/>
    <x v="17"/>
    <s v="USA"/>
    <s v="Silver"/>
  </r>
  <r>
    <s v="CUST1212"/>
    <s v="Blake Harrison"/>
    <n v="63"/>
    <x v="0"/>
    <s v="Female"/>
    <s v="Lyonsfort"/>
    <x v="14"/>
    <s v="USA"/>
    <s v="Platinum"/>
  </r>
  <r>
    <s v="CUST1213"/>
    <s v="Stuart Johnson"/>
    <n v="42"/>
    <x v="0"/>
    <s v="Female"/>
    <s v="West Markport"/>
    <x v="1"/>
    <s v="USA"/>
    <s v="Platinum"/>
  </r>
  <r>
    <s v="CUST1214"/>
    <s v="Eric Todd"/>
    <n v="61"/>
    <x v="0"/>
    <s v="Male"/>
    <s v="Danielstad"/>
    <x v="12"/>
    <s v="USA"/>
    <s v="Gold"/>
  </r>
  <r>
    <s v="CUST1215"/>
    <s v="Steve Medina"/>
    <n v="50"/>
    <x v="0"/>
    <s v="Female"/>
    <s v="East Josephside"/>
    <x v="5"/>
    <s v="USA"/>
    <s v="Gold"/>
  </r>
  <r>
    <s v="CUST1216"/>
    <s v="Kathryn Garcia"/>
    <n v="44"/>
    <x v="0"/>
    <s v="Male"/>
    <s v="Morrismouth"/>
    <x v="4"/>
    <s v="USA"/>
    <s v="Platinum"/>
  </r>
  <r>
    <s v="CUST1217"/>
    <s v="Kathy Copeland"/>
    <n v="42"/>
    <x v="0"/>
    <s v="Male"/>
    <s v="North Christinemouth"/>
    <x v="21"/>
    <s v="USA"/>
    <s v="Silver"/>
  </r>
  <r>
    <s v="CUST1218"/>
    <s v="Julia Jackson"/>
    <n v="46"/>
    <x v="0"/>
    <s v="Male"/>
    <s v="Edwardland"/>
    <x v="4"/>
    <s v="USA"/>
    <s v="Platinum"/>
  </r>
  <r>
    <s v="CUST1219"/>
    <s v="Jordan Wells"/>
    <n v="47"/>
    <x v="0"/>
    <s v="Female"/>
    <s v="Phillipschester"/>
    <x v="16"/>
    <s v="USA"/>
    <s v="Gold"/>
  </r>
  <r>
    <s v="CUST1220"/>
    <s v="George Davis"/>
    <n v="50"/>
    <x v="0"/>
    <s v="Female"/>
    <s v="Lake Lisa"/>
    <x v="48"/>
    <s v="USA"/>
    <s v="Bronze"/>
  </r>
  <r>
    <s v="CUST1221"/>
    <s v="Lisa Young"/>
    <n v="38"/>
    <x v="1"/>
    <s v="Male"/>
    <s v="Maybury"/>
    <x v="15"/>
    <s v="USA"/>
    <s v="Platinum"/>
  </r>
  <r>
    <s v="CUST1222"/>
    <s v="Alejandro Doyle"/>
    <n v="35"/>
    <x v="1"/>
    <s v="Male"/>
    <s v="East Crystalton"/>
    <x v="33"/>
    <s v="USA"/>
    <s v="Platinum"/>
  </r>
  <r>
    <s v="CUST1223"/>
    <s v="Robert Harris"/>
    <n v="50"/>
    <x v="0"/>
    <s v="Male"/>
    <s v="East Jeremy"/>
    <x v="37"/>
    <s v="USA"/>
    <s v="Platinum"/>
  </r>
  <r>
    <s v="CUST1224"/>
    <s v="Anthony Morgan"/>
    <n v="29"/>
    <x v="1"/>
    <s v="Male"/>
    <s v="New Anthonyfurt"/>
    <x v="21"/>
    <s v="USA"/>
    <s v="Silver"/>
  </r>
  <r>
    <s v="CUST1225"/>
    <s v="Elizabeth Stanley"/>
    <n v="46"/>
    <x v="0"/>
    <s v="Female"/>
    <s v="Bethanyton"/>
    <x v="22"/>
    <s v="USA"/>
    <s v="Platinum"/>
  </r>
  <r>
    <s v="CUST1226"/>
    <s v="Alexis Castaneda"/>
    <n v="54"/>
    <x v="0"/>
    <s v="Male"/>
    <s v="Morrisbury"/>
    <x v="26"/>
    <s v="USA"/>
    <s v="Gold"/>
  </r>
  <r>
    <s v="CUST1227"/>
    <s v="Gregory Pham"/>
    <n v="63"/>
    <x v="0"/>
    <s v="Female"/>
    <s v="Pollardton"/>
    <x v="11"/>
    <s v="USA"/>
    <s v="Gold"/>
  </r>
  <r>
    <s v="CUST1228"/>
    <s v="Casey Flores"/>
    <n v="52"/>
    <x v="0"/>
    <s v="Female"/>
    <s v="Lake Michael"/>
    <x v="22"/>
    <s v="USA"/>
    <s v="Gold"/>
  </r>
  <r>
    <s v="CUST1229"/>
    <s v="Tanner Thompson"/>
    <n v="32"/>
    <x v="1"/>
    <s v="Female"/>
    <s v="Port Lisashire"/>
    <x v="24"/>
    <s v="USA"/>
    <s v="Bronze"/>
  </r>
  <r>
    <s v="CUST1230"/>
    <s v="Timothy Sanders"/>
    <n v="29"/>
    <x v="1"/>
    <s v="Male"/>
    <s v="Aaronmouth"/>
    <x v="35"/>
    <s v="USA"/>
    <s v="Bronze"/>
  </r>
  <r>
    <s v="CUST1231"/>
    <s v="Timothy Juarez"/>
    <n v="22"/>
    <x v="2"/>
    <s v="Female"/>
    <s v="Grahamstad"/>
    <x v="42"/>
    <s v="USA"/>
    <s v="Bronze"/>
  </r>
  <r>
    <s v="CUST1232"/>
    <s v="Christy Hill"/>
    <n v="27"/>
    <x v="1"/>
    <s v="Female"/>
    <s v="Tammyton"/>
    <x v="16"/>
    <s v="USA"/>
    <s v="Platinum"/>
  </r>
  <r>
    <s v="CUST1233"/>
    <s v="Michelle Gonzalez"/>
    <n v="59"/>
    <x v="0"/>
    <s v="Male"/>
    <s v="Clarkport"/>
    <x v="7"/>
    <s v="USA"/>
    <s v="Silver"/>
  </r>
  <r>
    <s v="CUST1234"/>
    <s v="Nathaniel Hill"/>
    <n v="43"/>
    <x v="0"/>
    <s v="Female"/>
    <s v="Lake Mark"/>
    <x v="11"/>
    <s v="USA"/>
    <s v="Gold"/>
  </r>
  <r>
    <s v="CUST1235"/>
    <s v="Jon Ortiz"/>
    <n v="28"/>
    <x v="1"/>
    <s v="Female"/>
    <s v="South Angelaport"/>
    <x v="17"/>
    <s v="USA"/>
    <s v="Bronze"/>
  </r>
  <r>
    <s v="CUST1236"/>
    <s v="Joshua Wilson"/>
    <n v="42"/>
    <x v="0"/>
    <s v="Female"/>
    <s v="North Larryport"/>
    <x v="39"/>
    <s v="USA"/>
    <s v="Bronze"/>
  </r>
  <r>
    <s v="CUST1237"/>
    <s v="Wesley Short"/>
    <n v="41"/>
    <x v="0"/>
    <s v="Female"/>
    <s v="Susanstad"/>
    <x v="12"/>
    <s v="USA"/>
    <s v="Gold"/>
  </r>
  <r>
    <s v="CUST1238"/>
    <s v="Steven Smith"/>
    <n v="40"/>
    <x v="1"/>
    <s v="Male"/>
    <s v="Port Krista"/>
    <x v="7"/>
    <s v="USA"/>
    <s v="Platinum"/>
  </r>
  <r>
    <s v="CUST1239"/>
    <s v="Maria Hill"/>
    <n v="58"/>
    <x v="0"/>
    <s v="Female"/>
    <s v="Zamoraborough"/>
    <x v="29"/>
    <s v="USA"/>
    <s v="Platinum"/>
  </r>
  <r>
    <s v="CUST1240"/>
    <s v="William Hull"/>
    <n v="59"/>
    <x v="0"/>
    <s v="Female"/>
    <s v="Heathfort"/>
    <x v="25"/>
    <s v="USA"/>
    <s v="Platinum"/>
  </r>
  <r>
    <s v="CUST1241"/>
    <s v="Mr. William Horton"/>
    <n v="31"/>
    <x v="1"/>
    <s v="Male"/>
    <s v="Dawsonchester"/>
    <x v="39"/>
    <s v="USA"/>
    <s v="Platinum"/>
  </r>
  <r>
    <s v="CUST1242"/>
    <s v="William Jackson"/>
    <n v="58"/>
    <x v="0"/>
    <s v="Female"/>
    <s v="New Tina"/>
    <x v="27"/>
    <s v="USA"/>
    <s v="Silver"/>
  </r>
  <r>
    <s v="CUST1243"/>
    <s v="Brian Hammond"/>
    <n v="56"/>
    <x v="0"/>
    <s v="Female"/>
    <s v="North Nicholas"/>
    <x v="45"/>
    <s v="USA"/>
    <s v="Gold"/>
  </r>
  <r>
    <s v="CUST1244"/>
    <s v="Nancy Page"/>
    <n v="19"/>
    <x v="2"/>
    <s v="Male"/>
    <s v="West Julia"/>
    <x v="22"/>
    <s v="USA"/>
    <s v="Bronze"/>
  </r>
  <r>
    <s v="CUST1245"/>
    <s v="Laura Soto"/>
    <n v="57"/>
    <x v="0"/>
    <s v="Female"/>
    <s v="Rodriguezton"/>
    <x v="25"/>
    <s v="USA"/>
    <s v="Platinum"/>
  </r>
  <r>
    <s v="CUST1246"/>
    <s v="Mary Russell"/>
    <n v="58"/>
    <x v="0"/>
    <s v="Male"/>
    <s v="South Regina"/>
    <x v="40"/>
    <s v="USA"/>
    <s v="Bronze"/>
  </r>
  <r>
    <s v="CUST1247"/>
    <s v="Douglas Rhodes"/>
    <n v="32"/>
    <x v="1"/>
    <s v="Male"/>
    <s v="Mikehaven"/>
    <x v="8"/>
    <s v="USA"/>
    <s v="Platinum"/>
  </r>
  <r>
    <s v="CUST1248"/>
    <s v="Nicholas Webb"/>
    <n v="19"/>
    <x v="2"/>
    <s v="Male"/>
    <s v="Lake Timothy"/>
    <x v="29"/>
    <s v="USA"/>
    <s v="Gold"/>
  </r>
  <r>
    <s v="CUST1249"/>
    <s v="Lauren George"/>
    <n v="41"/>
    <x v="0"/>
    <s v="Female"/>
    <s v="Garciamouth"/>
    <x v="10"/>
    <s v="USA"/>
    <s v="Gold"/>
  </r>
  <r>
    <s v="CUST1250"/>
    <s v="Veronica Newman"/>
    <n v="48"/>
    <x v="0"/>
    <s v="Male"/>
    <s v="New Daniel"/>
    <x v="17"/>
    <s v="USA"/>
    <s v="Platinum"/>
  </r>
  <r>
    <s v="CUST1251"/>
    <s v="Tyler Garner"/>
    <n v="64"/>
    <x v="0"/>
    <s v="Male"/>
    <s v="Port Coreyfort"/>
    <x v="2"/>
    <s v="USA"/>
    <s v="Silver"/>
  </r>
  <r>
    <s v="CUST1252"/>
    <s v="John Mccoy"/>
    <n v="26"/>
    <x v="1"/>
    <s v="Male"/>
    <s v="Robinborough"/>
    <x v="6"/>
    <s v="USA"/>
    <s v="Silver"/>
  </r>
  <r>
    <s v="CUST1253"/>
    <s v="Dr. Ashley Yates Md"/>
    <n v="32"/>
    <x v="1"/>
    <s v="Male"/>
    <s v="New Maria"/>
    <x v="43"/>
    <s v="USA"/>
    <s v="Bronze"/>
  </r>
  <r>
    <s v="CUST1254"/>
    <s v="Linda Kline"/>
    <n v="34"/>
    <x v="1"/>
    <s v="Male"/>
    <s v="Masseyland"/>
    <x v="26"/>
    <s v="USA"/>
    <s v="Silver"/>
  </r>
  <r>
    <s v="CUST1255"/>
    <s v="Damon Perez"/>
    <n v="21"/>
    <x v="2"/>
    <s v="Male"/>
    <s v="Jasonton"/>
    <x v="3"/>
    <s v="USA"/>
    <s v="Gold"/>
  </r>
  <r>
    <s v="CUST1256"/>
    <s v="Kristen Fischer"/>
    <n v="57"/>
    <x v="0"/>
    <s v="Male"/>
    <s v="Lake Christopher"/>
    <x v="40"/>
    <s v="USA"/>
    <s v="Platinum"/>
  </r>
  <r>
    <s v="CUST1257"/>
    <s v="Christopher David"/>
    <n v="42"/>
    <x v="0"/>
    <s v="Male"/>
    <s v="Karenmouth"/>
    <x v="48"/>
    <s v="USA"/>
    <s v="Silver"/>
  </r>
  <r>
    <s v="CUST1258"/>
    <s v="Sarah Stewart"/>
    <n v="24"/>
    <x v="2"/>
    <s v="Female"/>
    <s v="East Richard"/>
    <x v="45"/>
    <s v="USA"/>
    <s v="Platinum"/>
  </r>
  <r>
    <s v="CUST1259"/>
    <s v="Beth Allen"/>
    <n v="32"/>
    <x v="1"/>
    <s v="Female"/>
    <s v="South Kathrynmouth"/>
    <x v="18"/>
    <s v="USA"/>
    <s v="Silver"/>
  </r>
  <r>
    <s v="CUST1260"/>
    <s v="Russell Lamb"/>
    <n v="63"/>
    <x v="0"/>
    <s v="Female"/>
    <s v="North Jonathon"/>
    <x v="23"/>
    <s v="USA"/>
    <s v="Platinum"/>
  </r>
  <r>
    <s v="CUST1261"/>
    <s v="Carol Bishop"/>
    <n v="27"/>
    <x v="1"/>
    <s v="Female"/>
    <s v="Lake Saramouth"/>
    <x v="5"/>
    <s v="USA"/>
    <s v="Silver"/>
  </r>
  <r>
    <s v="CUST1262"/>
    <s v="Katherine Cowan"/>
    <n v="60"/>
    <x v="0"/>
    <s v="Female"/>
    <s v="New Ana"/>
    <x v="12"/>
    <s v="USA"/>
    <s v="Silver"/>
  </r>
  <r>
    <s v="CUST1263"/>
    <s v="Crystal Davis"/>
    <n v="50"/>
    <x v="0"/>
    <s v="Male"/>
    <s v="Sallymouth"/>
    <x v="44"/>
    <s v="USA"/>
    <s v="Bronze"/>
  </r>
  <r>
    <s v="CUST1264"/>
    <s v="Matthew Payne"/>
    <n v="25"/>
    <x v="2"/>
    <s v="Male"/>
    <s v="Grahamfurt"/>
    <x v="49"/>
    <s v="USA"/>
    <s v="Gold"/>
  </r>
  <r>
    <s v="CUST1265"/>
    <s v="Tracy Kelly"/>
    <n v="38"/>
    <x v="1"/>
    <s v="Male"/>
    <s v="West Jamieport"/>
    <x v="34"/>
    <s v="USA"/>
    <s v="Silver"/>
  </r>
  <r>
    <s v="CUST1266"/>
    <s v="Cynthia Payne"/>
    <n v="32"/>
    <x v="1"/>
    <s v="Female"/>
    <s v="South Gina"/>
    <x v="47"/>
    <s v="USA"/>
    <s v="Bronze"/>
  </r>
  <r>
    <s v="CUST1267"/>
    <s v="Zachary Shelton"/>
    <n v="18"/>
    <x v="2"/>
    <s v="Male"/>
    <s v="North Nicholas"/>
    <x v="12"/>
    <s v="USA"/>
    <s v="Bronze"/>
  </r>
  <r>
    <s v="CUST1268"/>
    <s v="Kevin Orr"/>
    <n v="53"/>
    <x v="0"/>
    <s v="Female"/>
    <s v="Ryanberg"/>
    <x v="31"/>
    <s v="USA"/>
    <s v="Bronze"/>
  </r>
  <r>
    <s v="CUST1269"/>
    <s v="Tyrone Olson"/>
    <n v="45"/>
    <x v="0"/>
    <s v="Female"/>
    <s v="Emilytown"/>
    <x v="4"/>
    <s v="USA"/>
    <s v="Silver"/>
  </r>
  <r>
    <s v="CUST1270"/>
    <s v="Brian Garcia"/>
    <n v="31"/>
    <x v="1"/>
    <s v="Female"/>
    <s v="Ramosmouth"/>
    <x v="44"/>
    <s v="USA"/>
    <s v="Gold"/>
  </r>
  <r>
    <s v="CUST1271"/>
    <s v="Daisy Johnson Dds"/>
    <n v="64"/>
    <x v="0"/>
    <s v="Male"/>
    <s v="North Stephanie"/>
    <x v="13"/>
    <s v="USA"/>
    <s v="Platinum"/>
  </r>
  <r>
    <s v="CUST1272"/>
    <s v="Adam Rowland"/>
    <n v="48"/>
    <x v="0"/>
    <s v="Female"/>
    <s v="Welchview"/>
    <x v="4"/>
    <s v="USA"/>
    <s v="Gold"/>
  </r>
  <r>
    <s v="CUST1273"/>
    <s v="Samantha Robinson"/>
    <n v="23"/>
    <x v="2"/>
    <s v="Male"/>
    <s v="North Roy"/>
    <x v="41"/>
    <s v="USA"/>
    <s v="Bronze"/>
  </r>
  <r>
    <s v="CUST1274"/>
    <s v="Sarah Lane"/>
    <n v="38"/>
    <x v="1"/>
    <s v="Male"/>
    <s v="Edwardborough"/>
    <x v="28"/>
    <s v="USA"/>
    <s v="Silver"/>
  </r>
  <r>
    <s v="CUST1275"/>
    <s v="Shannon Miller"/>
    <n v="22"/>
    <x v="2"/>
    <s v="Male"/>
    <s v="North Austinport"/>
    <x v="47"/>
    <s v="USA"/>
    <s v="Gold"/>
  </r>
  <r>
    <s v="CUST1276"/>
    <s v="Arthur Warren"/>
    <n v="38"/>
    <x v="1"/>
    <s v="Male"/>
    <s v="Ericshire"/>
    <x v="29"/>
    <s v="USA"/>
    <s v="Gold"/>
  </r>
  <r>
    <s v="CUST1277"/>
    <s v="Jeffrey Gomez"/>
    <n v="22"/>
    <x v="2"/>
    <s v="Female"/>
    <s v="Lake Nicole"/>
    <x v="38"/>
    <s v="USA"/>
    <s v="Platinum"/>
  </r>
  <r>
    <s v="CUST1278"/>
    <s v="Stephen Fowler"/>
    <n v="42"/>
    <x v="0"/>
    <s v="Female"/>
    <s v="Port Mariastad"/>
    <x v="32"/>
    <s v="USA"/>
    <s v="Platinum"/>
  </r>
  <r>
    <s v="CUST1279"/>
    <s v="Aaron Luna"/>
    <n v="21"/>
    <x v="2"/>
    <s v="Female"/>
    <s v="Gilltown"/>
    <x v="3"/>
    <s v="USA"/>
    <s v="Bronze"/>
  </r>
  <r>
    <s v="CUST1280"/>
    <s v="Antonio Leon"/>
    <n v="48"/>
    <x v="0"/>
    <s v="Male"/>
    <s v="Morrisville"/>
    <x v="19"/>
    <s v="USA"/>
    <s v="Bronze"/>
  </r>
  <r>
    <s v="CUST1281"/>
    <s v="Brittany Watson"/>
    <n v="59"/>
    <x v="0"/>
    <s v="Male"/>
    <s v="North Joshualand"/>
    <x v="27"/>
    <s v="USA"/>
    <s v="Platinum"/>
  </r>
  <r>
    <s v="CUST1282"/>
    <s v="Kristi Lopez"/>
    <n v="46"/>
    <x v="0"/>
    <s v="Female"/>
    <s v="Spencermouth"/>
    <x v="16"/>
    <s v="USA"/>
    <s v="Gold"/>
  </r>
  <r>
    <s v="CUST1283"/>
    <s v="Bryan Garcia"/>
    <n v="54"/>
    <x v="0"/>
    <s v="Female"/>
    <s v="Garciaborough"/>
    <x v="49"/>
    <s v="USA"/>
    <s v="Silver"/>
  </r>
  <r>
    <s v="CUST1284"/>
    <s v="Hunter Sutton"/>
    <n v="54"/>
    <x v="0"/>
    <s v="Male"/>
    <s v="Patrickshire"/>
    <x v="27"/>
    <s v="USA"/>
    <s v="Gold"/>
  </r>
  <r>
    <s v="CUST1285"/>
    <s v="Donna Guerra"/>
    <n v="46"/>
    <x v="0"/>
    <s v="Female"/>
    <s v="North Robert"/>
    <x v="48"/>
    <s v="USA"/>
    <s v="Silver"/>
  </r>
  <r>
    <s v="CUST1286"/>
    <s v="Tommy Roberts"/>
    <n v="22"/>
    <x v="2"/>
    <s v="Male"/>
    <s v="Port Tonyfort"/>
    <x v="6"/>
    <s v="USA"/>
    <s v="Silver"/>
  </r>
  <r>
    <s v="CUST1287"/>
    <s v="Cynthia Roberts"/>
    <n v="22"/>
    <x v="2"/>
    <s v="Female"/>
    <s v="Millerfort"/>
    <x v="28"/>
    <s v="USA"/>
    <s v="Gold"/>
  </r>
  <r>
    <s v="CUST1288"/>
    <s v="Misty Ferguson"/>
    <n v="58"/>
    <x v="0"/>
    <s v="Male"/>
    <s v="North Joseside"/>
    <x v="27"/>
    <s v="USA"/>
    <s v="Gold"/>
  </r>
  <r>
    <s v="CUST1289"/>
    <s v="Jennifer Figueroa"/>
    <n v="45"/>
    <x v="0"/>
    <s v="Male"/>
    <s v="North Brookestad"/>
    <x v="3"/>
    <s v="USA"/>
    <s v="Bronze"/>
  </r>
  <r>
    <s v="CUST1290"/>
    <s v="Chase Williams Md"/>
    <n v="52"/>
    <x v="0"/>
    <s v="Female"/>
    <s v="Sherimouth"/>
    <x v="39"/>
    <s v="USA"/>
    <s v="Silver"/>
  </r>
  <r>
    <s v="CUST1291"/>
    <s v="James Powell"/>
    <n v="40"/>
    <x v="1"/>
    <s v="Female"/>
    <s v="West Beverlymouth"/>
    <x v="21"/>
    <s v="USA"/>
    <s v="Bronze"/>
  </r>
  <r>
    <s v="CUST1292"/>
    <s v="Ricardo Jones"/>
    <n v="30"/>
    <x v="1"/>
    <s v="Male"/>
    <s v="Danielland"/>
    <x v="31"/>
    <s v="USA"/>
    <s v="Silver"/>
  </r>
  <r>
    <s v="CUST1293"/>
    <s v="Gloria Taylor"/>
    <n v="56"/>
    <x v="0"/>
    <s v="Female"/>
    <s v="North Daniel"/>
    <x v="44"/>
    <s v="USA"/>
    <s v="Platinum"/>
  </r>
  <r>
    <s v="CUST1294"/>
    <s v="Lisa Chandler"/>
    <n v="29"/>
    <x v="1"/>
    <s v="Male"/>
    <s v="Port Richard"/>
    <x v="12"/>
    <s v="USA"/>
    <s v="Platinum"/>
  </r>
  <r>
    <s v="CUST1295"/>
    <s v="Crystal Waters"/>
    <n v="19"/>
    <x v="2"/>
    <s v="Female"/>
    <s v="North Michelleport"/>
    <x v="11"/>
    <s v="USA"/>
    <s v="Bronze"/>
  </r>
  <r>
    <s v="CUST1296"/>
    <s v="Jared Moran"/>
    <n v="28"/>
    <x v="1"/>
    <s v="Female"/>
    <s v="South David"/>
    <x v="7"/>
    <s v="USA"/>
    <s v="Bronze"/>
  </r>
  <r>
    <s v="CUST1297"/>
    <s v="Jennifer Carr"/>
    <n v="47"/>
    <x v="0"/>
    <s v="Female"/>
    <s v="Lake Brett"/>
    <x v="21"/>
    <s v="USA"/>
    <s v="Silver"/>
  </r>
  <r>
    <s v="CUST1298"/>
    <s v="Tracy Stephens"/>
    <n v="64"/>
    <x v="0"/>
    <s v="Male"/>
    <s v="New Joshuatown"/>
    <x v="46"/>
    <s v="USA"/>
    <s v="Platinum"/>
  </r>
  <r>
    <s v="CUST1299"/>
    <s v="Stephanie Jacobs"/>
    <n v="48"/>
    <x v="0"/>
    <s v="Female"/>
    <s v="West Robinmouth"/>
    <x v="44"/>
    <s v="USA"/>
    <s v="Platinum"/>
  </r>
  <r>
    <s v="CUST1300"/>
    <s v="Matthew Avery"/>
    <n v="29"/>
    <x v="1"/>
    <s v="Male"/>
    <s v="Lake Melissashire"/>
    <x v="5"/>
    <s v="USA"/>
    <s v="Silver"/>
  </r>
  <r>
    <s v="CUST1301"/>
    <s v="Ryan Kane"/>
    <n v="50"/>
    <x v="0"/>
    <s v="Male"/>
    <s v="West Bruceburgh"/>
    <x v="39"/>
    <s v="USA"/>
    <s v="Gold"/>
  </r>
  <r>
    <s v="CUST1302"/>
    <s v="Edward Cole"/>
    <n v="36"/>
    <x v="1"/>
    <s v="Male"/>
    <s v="Lake Charlotte"/>
    <x v="23"/>
    <s v="USA"/>
    <s v="Gold"/>
  </r>
  <r>
    <s v="CUST1303"/>
    <s v="John Sloan"/>
    <n v="23"/>
    <x v="2"/>
    <s v="Female"/>
    <s v="East Johntown"/>
    <x v="17"/>
    <s v="USA"/>
    <s v="Platinum"/>
  </r>
  <r>
    <s v="CUST1304"/>
    <s v="Miss Alexandria Li Dvm"/>
    <n v="41"/>
    <x v="0"/>
    <s v="Male"/>
    <s v="Port Jenniferton"/>
    <x v="11"/>
    <s v="USA"/>
    <s v="Silver"/>
  </r>
  <r>
    <s v="CUST1305"/>
    <s v="Roberta Green"/>
    <n v="64"/>
    <x v="0"/>
    <s v="Male"/>
    <s v="West Joseph"/>
    <x v="14"/>
    <s v="USA"/>
    <s v="Platinum"/>
  </r>
  <r>
    <s v="CUST1306"/>
    <s v="Angela Robinson"/>
    <n v="44"/>
    <x v="0"/>
    <s v="Male"/>
    <s v="New Nicholasstad"/>
    <x v="34"/>
    <s v="USA"/>
    <s v="Platinum"/>
  </r>
  <r>
    <s v="CUST1307"/>
    <s v="Brandy Thompson"/>
    <n v="56"/>
    <x v="0"/>
    <s v="Female"/>
    <s v="West Patriciaview"/>
    <x v="2"/>
    <s v="USA"/>
    <s v="Bronze"/>
  </r>
  <r>
    <s v="CUST1308"/>
    <s v="Jennifer Zamora"/>
    <n v="60"/>
    <x v="0"/>
    <s v="Female"/>
    <s v="Sarahland"/>
    <x v="37"/>
    <s v="USA"/>
    <s v="Gold"/>
  </r>
  <r>
    <s v="CUST1309"/>
    <s v="Stacy Collins"/>
    <n v="41"/>
    <x v="0"/>
    <s v="Female"/>
    <s v="Randychester"/>
    <x v="4"/>
    <s v="USA"/>
    <s v="Bronze"/>
  </r>
  <r>
    <s v="CUST1310"/>
    <s v="Kara Dodson"/>
    <n v="20"/>
    <x v="2"/>
    <s v="Male"/>
    <s v="Joelside"/>
    <x v="28"/>
    <s v="USA"/>
    <s v="Silver"/>
  </r>
  <r>
    <s v="CUST1311"/>
    <s v="Kevin Larson"/>
    <n v="35"/>
    <x v="1"/>
    <s v="Male"/>
    <s v="Port Edwardmouth"/>
    <x v="5"/>
    <s v="USA"/>
    <s v="Platinum"/>
  </r>
  <r>
    <s v="CUST1312"/>
    <s v="Jason Mullins"/>
    <n v="47"/>
    <x v="0"/>
    <s v="Female"/>
    <s v="Brianchester"/>
    <x v="17"/>
    <s v="USA"/>
    <s v="Silver"/>
  </r>
  <r>
    <s v="CUST1313"/>
    <s v="Elizabeth Jones"/>
    <n v="62"/>
    <x v="0"/>
    <s v="Male"/>
    <s v="Brownburgh"/>
    <x v="24"/>
    <s v="USA"/>
    <s v="Platinum"/>
  </r>
  <r>
    <s v="CUST1314"/>
    <s v="Elizabeth Johnson"/>
    <n v="53"/>
    <x v="0"/>
    <s v="Female"/>
    <s v="Anitaland"/>
    <x v="14"/>
    <s v="USA"/>
    <s v="Silver"/>
  </r>
  <r>
    <s v="CUST1315"/>
    <s v="William Rodriguez"/>
    <n v="49"/>
    <x v="0"/>
    <s v="Male"/>
    <s v="Port Chad"/>
    <x v="48"/>
    <s v="USA"/>
    <s v="Silver"/>
  </r>
  <r>
    <s v="CUST1316"/>
    <s v="Robert House"/>
    <n v="34"/>
    <x v="1"/>
    <s v="Male"/>
    <s v="Lake James"/>
    <x v="24"/>
    <s v="USA"/>
    <s v="Gold"/>
  </r>
  <r>
    <s v="CUST1317"/>
    <s v="Tiffany Williams"/>
    <n v="64"/>
    <x v="0"/>
    <s v="Female"/>
    <s v="Richardsport"/>
    <x v="8"/>
    <s v="USA"/>
    <s v="Gold"/>
  </r>
  <r>
    <s v="CUST1318"/>
    <s v="Madison Wright"/>
    <n v="25"/>
    <x v="2"/>
    <s v="Male"/>
    <s v="Monicaview"/>
    <x v="11"/>
    <s v="USA"/>
    <s v="Platinum"/>
  </r>
  <r>
    <s v="CUST1319"/>
    <s v="Casey Simpson"/>
    <n v="54"/>
    <x v="0"/>
    <s v="Male"/>
    <s v="West Mathewside"/>
    <x v="41"/>
    <s v="USA"/>
    <s v="Platinum"/>
  </r>
  <r>
    <s v="CUST1320"/>
    <s v="Jessica Gonzalez"/>
    <n v="34"/>
    <x v="1"/>
    <s v="Female"/>
    <s v="South Darrenland"/>
    <x v="37"/>
    <s v="USA"/>
    <s v="Bronze"/>
  </r>
  <r>
    <s v="CUST1321"/>
    <s v="Darren Burton"/>
    <n v="21"/>
    <x v="2"/>
    <s v="Female"/>
    <s v="Lake Alice"/>
    <x v="34"/>
    <s v="USA"/>
    <s v="Bronze"/>
  </r>
  <r>
    <s v="CUST1322"/>
    <s v="Samuel Arias"/>
    <n v="54"/>
    <x v="0"/>
    <s v="Male"/>
    <s v="North Nicole"/>
    <x v="49"/>
    <s v="USA"/>
    <s v="Bronze"/>
  </r>
  <r>
    <s v="CUST1323"/>
    <s v="Kristy Dunlap"/>
    <n v="64"/>
    <x v="0"/>
    <s v="Female"/>
    <s v="Whiteport"/>
    <x v="0"/>
    <s v="USA"/>
    <s v="Platinum"/>
  </r>
  <r>
    <s v="CUST1324"/>
    <s v="Alex Mann Ii"/>
    <n v="58"/>
    <x v="0"/>
    <s v="Male"/>
    <s v="South Zacharychester"/>
    <x v="18"/>
    <s v="USA"/>
    <s v="Bronze"/>
  </r>
  <r>
    <s v="CUST1325"/>
    <s v="Andrew Smith"/>
    <n v="60"/>
    <x v="0"/>
    <s v="Male"/>
    <s v="East Matthew"/>
    <x v="43"/>
    <s v="USA"/>
    <s v="Bronze"/>
  </r>
  <r>
    <s v="CUST1326"/>
    <s v="Robert King"/>
    <n v="58"/>
    <x v="0"/>
    <s v="Female"/>
    <s v="Cindyton"/>
    <x v="32"/>
    <s v="USA"/>
    <s v="Gold"/>
  </r>
  <r>
    <s v="CUST1327"/>
    <s v="Reginald Willis"/>
    <n v="62"/>
    <x v="0"/>
    <s v="Female"/>
    <s v="Kellybury"/>
    <x v="10"/>
    <s v="USA"/>
    <s v="Bronze"/>
  </r>
  <r>
    <s v="CUST1328"/>
    <s v="Mario Harvey Jr."/>
    <n v="46"/>
    <x v="0"/>
    <s v="Male"/>
    <s v="Jessicaport"/>
    <x v="31"/>
    <s v="USA"/>
    <s v="Platinum"/>
  </r>
  <r>
    <s v="CUST1329"/>
    <s v="Victor Mcintosh"/>
    <n v="62"/>
    <x v="0"/>
    <s v="Female"/>
    <s v="Tiffanyshire"/>
    <x v="31"/>
    <s v="USA"/>
    <s v="Bronze"/>
  </r>
  <r>
    <s v="CUST1330"/>
    <s v="Pamela Mcguire"/>
    <n v="54"/>
    <x v="0"/>
    <s v="Male"/>
    <s v="South Jasontown"/>
    <x v="30"/>
    <s v="USA"/>
    <s v="Platinum"/>
  </r>
  <r>
    <s v="CUST1331"/>
    <s v="Maria Phillips"/>
    <n v="38"/>
    <x v="1"/>
    <s v="Female"/>
    <s v="North Kathytown"/>
    <x v="12"/>
    <s v="USA"/>
    <s v="Bronze"/>
  </r>
  <r>
    <s v="CUST1332"/>
    <s v="Dr. Lindsay Hanna"/>
    <n v="34"/>
    <x v="1"/>
    <s v="Female"/>
    <s v="New Paulstad"/>
    <x v="19"/>
    <s v="USA"/>
    <s v="Bronze"/>
  </r>
  <r>
    <s v="CUST1333"/>
    <s v="Teresa Johnson"/>
    <n v="64"/>
    <x v="0"/>
    <s v="Female"/>
    <s v="Johnsonbury"/>
    <x v="15"/>
    <s v="USA"/>
    <s v="Gold"/>
  </r>
  <r>
    <s v="CUST1334"/>
    <s v="Mr. Christopher Sims"/>
    <n v="50"/>
    <x v="0"/>
    <s v="Female"/>
    <s v="Donaldsontown"/>
    <x v="27"/>
    <s v="USA"/>
    <s v="Silver"/>
  </r>
  <r>
    <s v="CUST1335"/>
    <s v="Jennifer Woods"/>
    <n v="37"/>
    <x v="1"/>
    <s v="Male"/>
    <s v="West Brendamouth"/>
    <x v="0"/>
    <s v="USA"/>
    <s v="Platinum"/>
  </r>
  <r>
    <s v="CUST1336"/>
    <s v="John Jones"/>
    <n v="58"/>
    <x v="0"/>
    <s v="Female"/>
    <s v="North Michaelborough"/>
    <x v="5"/>
    <s v="USA"/>
    <s v="Silver"/>
  </r>
  <r>
    <s v="CUST1337"/>
    <s v="Carol Lewis"/>
    <n v="40"/>
    <x v="1"/>
    <s v="Female"/>
    <s v="Ryanport"/>
    <x v="0"/>
    <s v="USA"/>
    <s v="Bronze"/>
  </r>
  <r>
    <s v="CUST1338"/>
    <s v="Jasmine Snyder"/>
    <n v="46"/>
    <x v="0"/>
    <s v="Female"/>
    <s v="Hudsonfort"/>
    <x v="27"/>
    <s v="USA"/>
    <s v="Silver"/>
  </r>
  <r>
    <s v="CUST1339"/>
    <s v="Mrs. Susan Buckley"/>
    <n v="52"/>
    <x v="0"/>
    <s v="Female"/>
    <s v="Stevensbury"/>
    <x v="23"/>
    <s v="USA"/>
    <s v="Platinum"/>
  </r>
  <r>
    <s v="CUST1340"/>
    <s v="Eric Davis"/>
    <n v="27"/>
    <x v="1"/>
    <s v="Male"/>
    <s v="Johntown"/>
    <x v="38"/>
    <s v="USA"/>
    <s v="Bronze"/>
  </r>
  <r>
    <s v="CUST1341"/>
    <s v="Angela Williams"/>
    <n v="56"/>
    <x v="0"/>
    <s v="Female"/>
    <s v="Lake Alyssaburgh"/>
    <x v="30"/>
    <s v="USA"/>
    <s v="Bronze"/>
  </r>
  <r>
    <s v="CUST1342"/>
    <s v="Michelle Cunningham"/>
    <n v="30"/>
    <x v="1"/>
    <s v="Female"/>
    <s v="Amandaborough"/>
    <x v="27"/>
    <s v="USA"/>
    <s v="Bronze"/>
  </r>
  <r>
    <s v="CUST1343"/>
    <s v="Ryan Moore"/>
    <n v="38"/>
    <x v="1"/>
    <s v="Male"/>
    <s v="Cartershire"/>
    <x v="39"/>
    <s v="USA"/>
    <s v="Bronze"/>
  </r>
  <r>
    <s v="CUST1344"/>
    <s v="Evelyn Brown"/>
    <n v="39"/>
    <x v="1"/>
    <s v="Male"/>
    <s v="West Victoriaborough"/>
    <x v="33"/>
    <s v="USA"/>
    <s v="Gold"/>
  </r>
  <r>
    <s v="CUST1345"/>
    <s v="Daniel Nelson"/>
    <n v="33"/>
    <x v="1"/>
    <s v="Male"/>
    <s v="North Jonathan"/>
    <x v="18"/>
    <s v="USA"/>
    <s v="Bronze"/>
  </r>
  <r>
    <s v="CUST1346"/>
    <s v="John Jordan"/>
    <n v="58"/>
    <x v="0"/>
    <s v="Female"/>
    <s v="Port Crystalberg"/>
    <x v="34"/>
    <s v="USA"/>
    <s v="Platinum"/>
  </r>
  <r>
    <s v="CUST1347"/>
    <s v="Justin Mason Dds"/>
    <n v="39"/>
    <x v="1"/>
    <s v="Female"/>
    <s v="Peggystad"/>
    <x v="27"/>
    <s v="USA"/>
    <s v="Gold"/>
  </r>
  <r>
    <s v="CUST1348"/>
    <s v="Sherry Cabrera"/>
    <n v="55"/>
    <x v="0"/>
    <s v="Male"/>
    <s v="Shannonview"/>
    <x v="9"/>
    <s v="USA"/>
    <s v="Silver"/>
  </r>
  <r>
    <s v="CUST1349"/>
    <s v="Heather Valenzuela"/>
    <n v="31"/>
    <x v="1"/>
    <s v="Male"/>
    <s v="New Angiefurt"/>
    <x v="26"/>
    <s v="USA"/>
    <s v="Bronze"/>
  </r>
  <r>
    <s v="CUST1350"/>
    <s v="Charles Miller"/>
    <n v="26"/>
    <x v="1"/>
    <s v="Male"/>
    <s v="Lake Allisonborough"/>
    <x v="37"/>
    <s v="USA"/>
    <s v="Silver"/>
  </r>
  <r>
    <s v="CUST1351"/>
    <s v="Jeffrey Mccarthy"/>
    <n v="25"/>
    <x v="2"/>
    <s v="Female"/>
    <s v="North Samuel"/>
    <x v="13"/>
    <s v="USA"/>
    <s v="Bronze"/>
  </r>
  <r>
    <s v="CUST1352"/>
    <s v="Michael Greene"/>
    <n v="52"/>
    <x v="0"/>
    <s v="Female"/>
    <s v="Port Saramouth"/>
    <x v="43"/>
    <s v="USA"/>
    <s v="Silver"/>
  </r>
  <r>
    <s v="CUST1353"/>
    <s v="Laura Green"/>
    <n v="56"/>
    <x v="0"/>
    <s v="Female"/>
    <s v="Westbury"/>
    <x v="5"/>
    <s v="USA"/>
    <s v="Platinum"/>
  </r>
  <r>
    <s v="CUST1354"/>
    <s v="Ryan Torres"/>
    <n v="38"/>
    <x v="1"/>
    <s v="Male"/>
    <s v="Guerreroport"/>
    <x v="27"/>
    <s v="USA"/>
    <s v="Silver"/>
  </r>
  <r>
    <s v="CUST1355"/>
    <s v="Carlos Flores"/>
    <n v="20"/>
    <x v="2"/>
    <s v="Male"/>
    <s v="North Johnfurt"/>
    <x v="14"/>
    <s v="USA"/>
    <s v="Gold"/>
  </r>
  <r>
    <s v="CUST1356"/>
    <s v="Steve Hunt"/>
    <n v="54"/>
    <x v="0"/>
    <s v="Male"/>
    <s v="North Richard"/>
    <x v="39"/>
    <s v="USA"/>
    <s v="Bronze"/>
  </r>
  <r>
    <s v="CUST1357"/>
    <s v="Manuel Castillo"/>
    <n v="41"/>
    <x v="0"/>
    <s v="Male"/>
    <s v="Nealview"/>
    <x v="34"/>
    <s v="USA"/>
    <s v="Gold"/>
  </r>
  <r>
    <s v="CUST1358"/>
    <s v="Ashley Anderson"/>
    <n v="60"/>
    <x v="0"/>
    <s v="Female"/>
    <s v="West Johnmouth"/>
    <x v="41"/>
    <s v="USA"/>
    <s v="Gold"/>
  </r>
  <r>
    <s v="CUST1359"/>
    <s v="Melanie Lam"/>
    <n v="32"/>
    <x v="1"/>
    <s v="Male"/>
    <s v="East Michaelton"/>
    <x v="11"/>
    <s v="USA"/>
    <s v="Silver"/>
  </r>
  <r>
    <s v="CUST1360"/>
    <s v="Denise Tate"/>
    <n v="34"/>
    <x v="1"/>
    <s v="Male"/>
    <s v="Andersonside"/>
    <x v="40"/>
    <s v="USA"/>
    <s v="Platinum"/>
  </r>
  <r>
    <s v="CUST1361"/>
    <s v="Natalie Johnson"/>
    <n v="64"/>
    <x v="0"/>
    <s v="Male"/>
    <s v="New Jessechester"/>
    <x v="36"/>
    <s v="USA"/>
    <s v="Platinum"/>
  </r>
  <r>
    <s v="CUST1362"/>
    <s v="Joshua Smith Dvm"/>
    <n v="60"/>
    <x v="0"/>
    <s v="Male"/>
    <s v="Melvinton"/>
    <x v="26"/>
    <s v="USA"/>
    <s v="Gold"/>
  </r>
  <r>
    <s v="CUST1363"/>
    <s v="Elizabeth Smith"/>
    <n v="23"/>
    <x v="2"/>
    <s v="Male"/>
    <s v="Murphytown"/>
    <x v="3"/>
    <s v="USA"/>
    <s v="Bronze"/>
  </r>
  <r>
    <s v="CUST1364"/>
    <s v="Chloe Aguilar"/>
    <n v="58"/>
    <x v="0"/>
    <s v="Male"/>
    <s v="Lake Johnside"/>
    <x v="23"/>
    <s v="USA"/>
    <s v="Bronze"/>
  </r>
  <r>
    <s v="CUST1365"/>
    <s v="Brandon Mcbride"/>
    <n v="63"/>
    <x v="0"/>
    <s v="Female"/>
    <s v="Kellyside"/>
    <x v="26"/>
    <s v="USA"/>
    <s v="Platinum"/>
  </r>
  <r>
    <s v="CUST1366"/>
    <s v="Mallory Allen"/>
    <n v="40"/>
    <x v="1"/>
    <s v="Female"/>
    <s v="North Theresa"/>
    <x v="2"/>
    <s v="USA"/>
    <s v="Platinum"/>
  </r>
  <r>
    <s v="CUST1367"/>
    <s v="Melinda Johnson"/>
    <n v="51"/>
    <x v="0"/>
    <s v="Male"/>
    <s v="Kaufmanfurt"/>
    <x v="3"/>
    <s v="USA"/>
    <s v="Bronze"/>
  </r>
  <r>
    <s v="CUST1368"/>
    <s v="Miranda King"/>
    <n v="34"/>
    <x v="1"/>
    <s v="Female"/>
    <s v="West Mathew"/>
    <x v="10"/>
    <s v="USA"/>
    <s v="Platinum"/>
  </r>
  <r>
    <s v="CUST1369"/>
    <s v="Gregory Allen"/>
    <n v="20"/>
    <x v="2"/>
    <s v="Female"/>
    <s v="West Bruce"/>
    <x v="28"/>
    <s v="USA"/>
    <s v="Platinum"/>
  </r>
  <r>
    <s v="CUST1370"/>
    <s v="James Holloway Jr."/>
    <n v="45"/>
    <x v="0"/>
    <s v="Male"/>
    <s v="Millston"/>
    <x v="36"/>
    <s v="USA"/>
    <s v="Silver"/>
  </r>
  <r>
    <s v="CUST1371"/>
    <s v="Michael Garner"/>
    <n v="21"/>
    <x v="2"/>
    <s v="Female"/>
    <s v="Port Crystal"/>
    <x v="8"/>
    <s v="USA"/>
    <s v="Platinum"/>
  </r>
  <r>
    <s v="CUST1372"/>
    <s v="Jacqueline Anthony"/>
    <n v="28"/>
    <x v="1"/>
    <s v="Male"/>
    <s v="Vincentside"/>
    <x v="3"/>
    <s v="USA"/>
    <s v="Bronze"/>
  </r>
  <r>
    <s v="CUST1373"/>
    <s v="James Orozco"/>
    <n v="37"/>
    <x v="1"/>
    <s v="Female"/>
    <s v="Simpsonfort"/>
    <x v="46"/>
    <s v="USA"/>
    <s v="Gold"/>
  </r>
  <r>
    <s v="CUST1374"/>
    <s v="Emma Wilson"/>
    <n v="60"/>
    <x v="0"/>
    <s v="Male"/>
    <s v="Andersonburgh"/>
    <x v="19"/>
    <s v="USA"/>
    <s v="Platinum"/>
  </r>
  <r>
    <s v="CUST1375"/>
    <s v="Joshua Bell"/>
    <n v="26"/>
    <x v="1"/>
    <s v="Male"/>
    <s v="Port Richardshire"/>
    <x v="31"/>
    <s v="USA"/>
    <s v="Platinum"/>
  </r>
  <r>
    <s v="CUST1376"/>
    <s v="Michele Burke"/>
    <n v="30"/>
    <x v="1"/>
    <s v="Male"/>
    <s v="Chambersberg"/>
    <x v="27"/>
    <s v="USA"/>
    <s v="Bronze"/>
  </r>
  <r>
    <s v="CUST1377"/>
    <s v="Charles Conley"/>
    <n v="39"/>
    <x v="1"/>
    <s v="Female"/>
    <s v="Nathanshire"/>
    <x v="46"/>
    <s v="USA"/>
    <s v="Gold"/>
  </r>
  <r>
    <s v="CUST1378"/>
    <s v="Frank Stewart"/>
    <n v="44"/>
    <x v="0"/>
    <s v="Female"/>
    <s v="Fischerborough"/>
    <x v="17"/>
    <s v="USA"/>
    <s v="Bronze"/>
  </r>
  <r>
    <s v="CUST1379"/>
    <s v="Tanya Lopez"/>
    <n v="34"/>
    <x v="1"/>
    <s v="Female"/>
    <s v="West Jeffreyburgh"/>
    <x v="37"/>
    <s v="USA"/>
    <s v="Gold"/>
  </r>
  <r>
    <s v="CUST1380"/>
    <s v="Shelley Ponce"/>
    <n v="23"/>
    <x v="2"/>
    <s v="Male"/>
    <s v="South Cassandrachester"/>
    <x v="32"/>
    <s v="USA"/>
    <s v="Gold"/>
  </r>
  <r>
    <s v="CUST1381"/>
    <s v="Erika Padilla"/>
    <n v="50"/>
    <x v="0"/>
    <s v="Male"/>
    <s v="Andrewsland"/>
    <x v="2"/>
    <s v="USA"/>
    <s v="Silver"/>
  </r>
  <r>
    <s v="CUST1382"/>
    <s v="Martha Brown"/>
    <n v="20"/>
    <x v="2"/>
    <s v="Female"/>
    <s v="Novakstad"/>
    <x v="4"/>
    <s v="USA"/>
    <s v="Gold"/>
  </r>
  <r>
    <s v="CUST1383"/>
    <s v="Kristine Higgins"/>
    <n v="27"/>
    <x v="1"/>
    <s v="Female"/>
    <s v="Jennifertown"/>
    <x v="42"/>
    <s v="USA"/>
    <s v="Silver"/>
  </r>
  <r>
    <s v="CUST1384"/>
    <s v="Andrew Mason"/>
    <n v="52"/>
    <x v="0"/>
    <s v="Female"/>
    <s v="North Michael"/>
    <x v="37"/>
    <s v="USA"/>
    <s v="Bronze"/>
  </r>
  <r>
    <s v="CUST1385"/>
    <s v="Tammy Brennan"/>
    <n v="60"/>
    <x v="0"/>
    <s v="Male"/>
    <s v="Lake Brandontown"/>
    <x v="42"/>
    <s v="USA"/>
    <s v="Gold"/>
  </r>
  <r>
    <s v="CUST1386"/>
    <s v="Melanie Mitchell"/>
    <n v="18"/>
    <x v="2"/>
    <s v="Female"/>
    <s v="West Laura"/>
    <x v="24"/>
    <s v="USA"/>
    <s v="Bronze"/>
  </r>
  <r>
    <s v="CUST1387"/>
    <s v="Timothy Gardner"/>
    <n v="28"/>
    <x v="1"/>
    <s v="Female"/>
    <s v="New Dawn"/>
    <x v="16"/>
    <s v="USA"/>
    <s v="Silver"/>
  </r>
  <r>
    <s v="CUST1388"/>
    <s v="Timothy Valenzuela"/>
    <n v="53"/>
    <x v="0"/>
    <s v="Male"/>
    <s v="Stevensshire"/>
    <x v="21"/>
    <s v="USA"/>
    <s v="Platinum"/>
  </r>
  <r>
    <s v="CUST1389"/>
    <s v="Cynthia Lopez"/>
    <n v="50"/>
    <x v="0"/>
    <s v="Male"/>
    <s v="Joseland"/>
    <x v="13"/>
    <s v="USA"/>
    <s v="Platinum"/>
  </r>
  <r>
    <s v="CUST1390"/>
    <s v="Daniel Bell"/>
    <n v="56"/>
    <x v="0"/>
    <s v="Male"/>
    <s v="Deniseberg"/>
    <x v="40"/>
    <s v="USA"/>
    <s v="Silver"/>
  </r>
  <r>
    <s v="CUST1391"/>
    <s v="Heidi Tyler"/>
    <n v="40"/>
    <x v="1"/>
    <s v="Female"/>
    <s v="Dawnstad"/>
    <x v="5"/>
    <s v="USA"/>
    <s v="Bronze"/>
  </r>
  <r>
    <s v="CUST1392"/>
    <s v="Jacqueline Payne"/>
    <n v="46"/>
    <x v="0"/>
    <s v="Male"/>
    <s v="Gutierrezstad"/>
    <x v="21"/>
    <s v="USA"/>
    <s v="Gold"/>
  </r>
  <r>
    <s v="CUST1393"/>
    <s v="Michael Mcneil"/>
    <n v="46"/>
    <x v="0"/>
    <s v="Male"/>
    <s v="Stewartchester"/>
    <x v="22"/>
    <s v="USA"/>
    <s v="Bronze"/>
  </r>
  <r>
    <s v="CUST1394"/>
    <s v="Alejandro Evans"/>
    <n v="43"/>
    <x v="0"/>
    <s v="Female"/>
    <s v="Cannonberg"/>
    <x v="27"/>
    <s v="USA"/>
    <s v="Bronze"/>
  </r>
  <r>
    <s v="CUST1395"/>
    <s v="Brandon Mcguire"/>
    <n v="50"/>
    <x v="0"/>
    <s v="Male"/>
    <s v="Lake Morganland"/>
    <x v="11"/>
    <s v="USA"/>
    <s v="Gold"/>
  </r>
  <r>
    <s v="CUST1396"/>
    <s v="Alexander Byrd"/>
    <n v="25"/>
    <x v="2"/>
    <s v="Female"/>
    <s v="Parkerview"/>
    <x v="10"/>
    <s v="USA"/>
    <s v="Silver"/>
  </r>
  <r>
    <s v="CUST1397"/>
    <s v="Charles Norman Phd"/>
    <n v="62"/>
    <x v="0"/>
    <s v="Female"/>
    <s v="East Jennifer"/>
    <x v="11"/>
    <s v="USA"/>
    <s v="Platinum"/>
  </r>
  <r>
    <s v="CUST1398"/>
    <s v="Jennifer Johnson"/>
    <n v="54"/>
    <x v="0"/>
    <s v="Male"/>
    <s v="Cheyenneborough"/>
    <x v="8"/>
    <s v="USA"/>
    <s v="Bronze"/>
  </r>
  <r>
    <s v="CUST1399"/>
    <s v="John Donaldson"/>
    <n v="27"/>
    <x v="1"/>
    <s v="Male"/>
    <s v="New Edward"/>
    <x v="46"/>
    <s v="USA"/>
    <s v="Bronze"/>
  </r>
  <r>
    <s v="CUST1400"/>
    <s v="Mark Rogers"/>
    <n v="57"/>
    <x v="0"/>
    <s v="Female"/>
    <s v="Bookertown"/>
    <x v="18"/>
    <s v="USA"/>
    <s v="Platinum"/>
  </r>
  <r>
    <s v="CUST1401"/>
    <s v="Terry Moses"/>
    <n v="51"/>
    <x v="0"/>
    <s v="Female"/>
    <s v="Leahmouth"/>
    <x v="29"/>
    <s v="USA"/>
    <s v="Platinum"/>
  </r>
  <r>
    <s v="CUST1402"/>
    <s v="Cassandra Perez"/>
    <n v="31"/>
    <x v="1"/>
    <s v="Male"/>
    <s v="Brandonville"/>
    <x v="41"/>
    <s v="USA"/>
    <s v="Bronze"/>
  </r>
  <r>
    <s v="CUST1403"/>
    <s v="Justin Ingram"/>
    <n v="34"/>
    <x v="1"/>
    <s v="Male"/>
    <s v="Lake Lisaland"/>
    <x v="44"/>
    <s v="USA"/>
    <s v="Bronze"/>
  </r>
  <r>
    <s v="CUST1404"/>
    <s v="David Ross"/>
    <n v="22"/>
    <x v="2"/>
    <s v="Female"/>
    <s v="South Angela"/>
    <x v="40"/>
    <s v="USA"/>
    <s v="Silver"/>
  </r>
  <r>
    <s v="CUST1405"/>
    <s v="Eric Wolfe"/>
    <n v="18"/>
    <x v="2"/>
    <s v="Female"/>
    <s v="Garciaview"/>
    <x v="44"/>
    <s v="USA"/>
    <s v="Gold"/>
  </r>
  <r>
    <s v="CUST1406"/>
    <s v="David Lozano"/>
    <n v="23"/>
    <x v="2"/>
    <s v="Female"/>
    <s v="North Michaelfurt"/>
    <x v="43"/>
    <s v="USA"/>
    <s v="Gold"/>
  </r>
  <r>
    <s v="CUST1407"/>
    <s v="Joseph Mendoza"/>
    <n v="33"/>
    <x v="1"/>
    <s v="Male"/>
    <s v="Ashleymouth"/>
    <x v="24"/>
    <s v="USA"/>
    <s v="Gold"/>
  </r>
  <r>
    <s v="CUST1408"/>
    <s v="Isabel Foster"/>
    <n v="36"/>
    <x v="1"/>
    <s v="Male"/>
    <s v="Port Joshuaville"/>
    <x v="16"/>
    <s v="USA"/>
    <s v="Gold"/>
  </r>
  <r>
    <s v="CUST1409"/>
    <s v="Sarah Smith"/>
    <n v="55"/>
    <x v="0"/>
    <s v="Male"/>
    <s v="Kathleenport"/>
    <x v="49"/>
    <s v="USA"/>
    <s v="Gold"/>
  </r>
  <r>
    <s v="CUST1410"/>
    <s v="Jackie Thompson"/>
    <n v="48"/>
    <x v="0"/>
    <s v="Female"/>
    <s v="South Edwin"/>
    <x v="16"/>
    <s v="USA"/>
    <s v="Bronze"/>
  </r>
  <r>
    <s v="CUST1411"/>
    <s v="Katrina Perez"/>
    <n v="63"/>
    <x v="0"/>
    <s v="Male"/>
    <s v="West Rebecca"/>
    <x v="3"/>
    <s v="USA"/>
    <s v="Silver"/>
  </r>
  <r>
    <s v="CUST1412"/>
    <s v="Shane Brown"/>
    <n v="23"/>
    <x v="2"/>
    <s v="Female"/>
    <s v="East Andrea"/>
    <x v="25"/>
    <s v="USA"/>
    <s v="Gold"/>
  </r>
  <r>
    <s v="CUST1413"/>
    <s v="Megan Ryan"/>
    <n v="59"/>
    <x v="0"/>
    <s v="Female"/>
    <s v="Andrewsfurt"/>
    <x v="20"/>
    <s v="USA"/>
    <s v="Bronze"/>
  </r>
  <r>
    <s v="CUST1414"/>
    <s v="Melissa Valentine"/>
    <n v="35"/>
    <x v="1"/>
    <s v="Female"/>
    <s v="East Patriciafort"/>
    <x v="21"/>
    <s v="USA"/>
    <s v="Gold"/>
  </r>
  <r>
    <s v="CUST1415"/>
    <s v="Tyler Cook"/>
    <n v="26"/>
    <x v="1"/>
    <s v="Female"/>
    <s v="Kramerview"/>
    <x v="26"/>
    <s v="USA"/>
    <s v="Silver"/>
  </r>
  <r>
    <s v="CUST1416"/>
    <s v="Jennifer Myers"/>
    <n v="46"/>
    <x v="0"/>
    <s v="Male"/>
    <s v="Marthaborough"/>
    <x v="43"/>
    <s v="USA"/>
    <s v="Platinum"/>
  </r>
  <r>
    <s v="CUST1417"/>
    <s v="Karen King"/>
    <n v="64"/>
    <x v="0"/>
    <s v="Female"/>
    <s v="Kimburgh"/>
    <x v="0"/>
    <s v="USA"/>
    <s v="Bronze"/>
  </r>
  <r>
    <s v="CUST1418"/>
    <s v="Luke Parks"/>
    <n v="60"/>
    <x v="0"/>
    <s v="Female"/>
    <s v="West Mario"/>
    <x v="8"/>
    <s v="USA"/>
    <s v="Silver"/>
  </r>
  <r>
    <s v="CUST1419"/>
    <s v="Monica Miller"/>
    <n v="33"/>
    <x v="1"/>
    <s v="Male"/>
    <s v="Lake David"/>
    <x v="41"/>
    <s v="USA"/>
    <s v="Gold"/>
  </r>
  <r>
    <s v="CUST1420"/>
    <s v="Dr. Tamara White Md"/>
    <n v="60"/>
    <x v="0"/>
    <s v="Male"/>
    <s v="New Benjamin"/>
    <x v="0"/>
    <s v="USA"/>
    <s v="Bronze"/>
  </r>
  <r>
    <s v="CUST1421"/>
    <s v="Holly Robinson"/>
    <n v="45"/>
    <x v="0"/>
    <s v="Female"/>
    <s v="East Amy"/>
    <x v="14"/>
    <s v="USA"/>
    <s v="Platinum"/>
  </r>
  <r>
    <s v="CUST1422"/>
    <s v="Brittany Edwards Dds"/>
    <n v="42"/>
    <x v="0"/>
    <s v="Female"/>
    <s v="Aliciahaven"/>
    <x v="11"/>
    <s v="USA"/>
    <s v="Platinum"/>
  </r>
  <r>
    <s v="CUST1423"/>
    <s v="Rebecca Baker"/>
    <n v="35"/>
    <x v="1"/>
    <s v="Male"/>
    <s v="New Katherine"/>
    <x v="11"/>
    <s v="USA"/>
    <s v="Silver"/>
  </r>
  <r>
    <s v="CUST1424"/>
    <s v="Edwin Barnes"/>
    <n v="53"/>
    <x v="0"/>
    <s v="Male"/>
    <s v="Lake Alexandra"/>
    <x v="0"/>
    <s v="USA"/>
    <s v="Bronze"/>
  </r>
  <r>
    <s v="CUST1425"/>
    <s v="Bryce Hawkins"/>
    <n v="40"/>
    <x v="1"/>
    <s v="Male"/>
    <s v="Lake Monique"/>
    <x v="22"/>
    <s v="USA"/>
    <s v="Bronze"/>
  </r>
  <r>
    <s v="CUST1426"/>
    <s v="Jeanette Nichols"/>
    <n v="28"/>
    <x v="1"/>
    <s v="Male"/>
    <s v="Aguilarland"/>
    <x v="0"/>
    <s v="USA"/>
    <s v="Platinum"/>
  </r>
  <r>
    <s v="CUST1427"/>
    <s v="Jose Stewart"/>
    <n v="18"/>
    <x v="2"/>
    <s v="Female"/>
    <s v="South Robert"/>
    <x v="46"/>
    <s v="USA"/>
    <s v="Gold"/>
  </r>
  <r>
    <s v="CUST1428"/>
    <s v="Samuel Mullins"/>
    <n v="27"/>
    <x v="1"/>
    <s v="Female"/>
    <s v="Hartmouth"/>
    <x v="44"/>
    <s v="USA"/>
    <s v="Bronze"/>
  </r>
  <r>
    <s v="CUST1429"/>
    <s v="Sean Vang"/>
    <n v="43"/>
    <x v="0"/>
    <s v="Male"/>
    <s v="Davidchester"/>
    <x v="20"/>
    <s v="USA"/>
    <s v="Platinum"/>
  </r>
  <r>
    <s v="CUST1430"/>
    <s v="Kimberly Roberts"/>
    <n v="36"/>
    <x v="1"/>
    <s v="Female"/>
    <s v="Josephchester"/>
    <x v="16"/>
    <s v="USA"/>
    <s v="Gold"/>
  </r>
  <r>
    <s v="CUST1431"/>
    <s v="John Smith"/>
    <n v="27"/>
    <x v="1"/>
    <s v="Male"/>
    <s v="South Andrewport"/>
    <x v="4"/>
    <s v="USA"/>
    <s v="Platinum"/>
  </r>
  <r>
    <s v="CUST1432"/>
    <s v="Summer Weiss"/>
    <n v="37"/>
    <x v="1"/>
    <s v="Male"/>
    <s v="Phyllisport"/>
    <x v="16"/>
    <s v="USA"/>
    <s v="Bronze"/>
  </r>
  <r>
    <s v="CUST1433"/>
    <s v="Thomas Moore"/>
    <n v="51"/>
    <x v="0"/>
    <s v="Female"/>
    <s v="Williamsberg"/>
    <x v="10"/>
    <s v="USA"/>
    <s v="Silver"/>
  </r>
  <r>
    <s v="CUST1434"/>
    <s v="Monique Castro"/>
    <n v="48"/>
    <x v="0"/>
    <s v="Female"/>
    <s v="New Sarah"/>
    <x v="36"/>
    <s v="USA"/>
    <s v="Gold"/>
  </r>
  <r>
    <s v="CUST1435"/>
    <s v="Lindsay Beasley"/>
    <n v="37"/>
    <x v="1"/>
    <s v="Female"/>
    <s v="Wesleyhaven"/>
    <x v="20"/>
    <s v="USA"/>
    <s v="Silver"/>
  </r>
  <r>
    <s v="CUST1436"/>
    <s v="Sharon Simpson"/>
    <n v="61"/>
    <x v="0"/>
    <s v="Male"/>
    <s v="South Michellebury"/>
    <x v="6"/>
    <s v="USA"/>
    <s v="Gold"/>
  </r>
  <r>
    <s v="CUST1437"/>
    <s v="Melinda Rivera"/>
    <n v="47"/>
    <x v="0"/>
    <s v="Female"/>
    <s v="East Davidmouth"/>
    <x v="8"/>
    <s v="USA"/>
    <s v="Platinum"/>
  </r>
  <r>
    <s v="CUST1438"/>
    <s v="Monica Flynn"/>
    <n v="59"/>
    <x v="0"/>
    <s v="Female"/>
    <s v="Amberburgh"/>
    <x v="34"/>
    <s v="USA"/>
    <s v="Platinum"/>
  </r>
  <r>
    <s v="CUST1439"/>
    <s v="John Compton"/>
    <n v="53"/>
    <x v="0"/>
    <s v="Male"/>
    <s v="North Daniel"/>
    <x v="25"/>
    <s v="USA"/>
    <s v="Silver"/>
  </r>
  <r>
    <s v="CUST1440"/>
    <s v="Tammy Trevino"/>
    <n v="60"/>
    <x v="0"/>
    <s v="Male"/>
    <s v="Justinberg"/>
    <x v="1"/>
    <s v="USA"/>
    <s v="Silver"/>
  </r>
  <r>
    <s v="CUST1441"/>
    <s v="Dalton Walters"/>
    <n v="31"/>
    <x v="1"/>
    <s v="Male"/>
    <s v="Jonesstad"/>
    <x v="43"/>
    <s v="USA"/>
    <s v="Silver"/>
  </r>
  <r>
    <s v="CUST1442"/>
    <s v="Kelli Smith"/>
    <n v="42"/>
    <x v="0"/>
    <s v="Female"/>
    <s v="North Maryfort"/>
    <x v="5"/>
    <s v="USA"/>
    <s v="Bronze"/>
  </r>
  <r>
    <s v="CUST1443"/>
    <s v="Adam Castro"/>
    <n v="51"/>
    <x v="0"/>
    <s v="Male"/>
    <s v="New Donnabury"/>
    <x v="45"/>
    <s v="USA"/>
    <s v="Silver"/>
  </r>
  <r>
    <s v="CUST1444"/>
    <s v="Cheryl Carr"/>
    <n v="19"/>
    <x v="2"/>
    <s v="Male"/>
    <s v="Jessicaland"/>
    <x v="49"/>
    <s v="USA"/>
    <s v="Gold"/>
  </r>
  <r>
    <s v="CUST1445"/>
    <s v="Gene Lee"/>
    <n v="41"/>
    <x v="0"/>
    <s v="Female"/>
    <s v="Mcfarlandmouth"/>
    <x v="39"/>
    <s v="USA"/>
    <s v="Platinum"/>
  </r>
  <r>
    <s v="CUST1446"/>
    <s v="Shannon Turner"/>
    <n v="35"/>
    <x v="1"/>
    <s v="Male"/>
    <s v="West Jorge"/>
    <x v="18"/>
    <s v="USA"/>
    <s v="Silver"/>
  </r>
  <r>
    <s v="CUST1447"/>
    <s v="Monica Wright"/>
    <n v="45"/>
    <x v="0"/>
    <s v="Male"/>
    <s v="Paulside"/>
    <x v="0"/>
    <s v="USA"/>
    <s v="Gold"/>
  </r>
  <r>
    <s v="CUST1448"/>
    <s v="Eric Holmes"/>
    <n v="64"/>
    <x v="0"/>
    <s v="Female"/>
    <s v="Smithville"/>
    <x v="49"/>
    <s v="USA"/>
    <s v="Bronze"/>
  </r>
  <r>
    <s v="CUST1449"/>
    <s v="William Cortez"/>
    <n v="29"/>
    <x v="1"/>
    <s v="Male"/>
    <s v="Port Hannahport"/>
    <x v="3"/>
    <s v="USA"/>
    <s v="Bronze"/>
  </r>
  <r>
    <s v="CUST1450"/>
    <s v="Shane Mills"/>
    <n v="59"/>
    <x v="0"/>
    <s v="Male"/>
    <s v="Lake Meganstad"/>
    <x v="13"/>
    <s v="USA"/>
    <s v="Bronze"/>
  </r>
  <r>
    <s v="CUST1451"/>
    <s v="Ashley Roberts"/>
    <n v="46"/>
    <x v="0"/>
    <s v="Male"/>
    <s v="Josephmouth"/>
    <x v="33"/>
    <s v="USA"/>
    <s v="Gold"/>
  </r>
  <r>
    <s v="CUST1452"/>
    <s v="Jeffery Wolf"/>
    <n v="60"/>
    <x v="0"/>
    <s v="Female"/>
    <s v="New Laura"/>
    <x v="41"/>
    <s v="USA"/>
    <s v="Bronze"/>
  </r>
  <r>
    <s v="CUST1453"/>
    <s v="April Phillips"/>
    <n v="62"/>
    <x v="0"/>
    <s v="Female"/>
    <s v="Lake Carolyn"/>
    <x v="19"/>
    <s v="USA"/>
    <s v="Platinum"/>
  </r>
  <r>
    <s v="CUST1454"/>
    <s v="John Berg"/>
    <n v="60"/>
    <x v="0"/>
    <s v="Male"/>
    <s v="Johnsonville"/>
    <x v="18"/>
    <s v="USA"/>
    <s v="Gold"/>
  </r>
  <r>
    <s v="CUST1455"/>
    <s v="Tyler Weber"/>
    <n v="54"/>
    <x v="0"/>
    <s v="Male"/>
    <s v="East Yvette"/>
    <x v="30"/>
    <s v="USA"/>
    <s v="Gold"/>
  </r>
  <r>
    <s v="CUST1456"/>
    <s v="Julie Powell"/>
    <n v="59"/>
    <x v="0"/>
    <s v="Female"/>
    <s v="South Barbara"/>
    <x v="40"/>
    <s v="USA"/>
    <s v="Gold"/>
  </r>
  <r>
    <s v="CUST1457"/>
    <s v="Christina Robertson"/>
    <n v="59"/>
    <x v="0"/>
    <s v="Male"/>
    <s v="Hubbardborough"/>
    <x v="47"/>
    <s v="USA"/>
    <s v="Platinum"/>
  </r>
  <r>
    <s v="CUST1458"/>
    <s v="Kelly Garrett"/>
    <n v="62"/>
    <x v="0"/>
    <s v="Female"/>
    <s v="Port Taylorberg"/>
    <x v="9"/>
    <s v="USA"/>
    <s v="Silver"/>
  </r>
  <r>
    <s v="CUST1459"/>
    <s v="John Perez"/>
    <n v="29"/>
    <x v="1"/>
    <s v="Female"/>
    <s v="Brandontown"/>
    <x v="42"/>
    <s v="USA"/>
    <s v="Gold"/>
  </r>
  <r>
    <s v="CUST1460"/>
    <s v="Justin Johnson"/>
    <n v="35"/>
    <x v="1"/>
    <s v="Male"/>
    <s v="Hughesview"/>
    <x v="37"/>
    <s v="USA"/>
    <s v="Gold"/>
  </r>
  <r>
    <s v="CUST1461"/>
    <s v="Paul Cox"/>
    <n v="60"/>
    <x v="0"/>
    <s v="Female"/>
    <s v="East Julie"/>
    <x v="11"/>
    <s v="USA"/>
    <s v="Silver"/>
  </r>
  <r>
    <s v="CUST1462"/>
    <s v="Beth Martin"/>
    <n v="34"/>
    <x v="1"/>
    <s v="Female"/>
    <s v="Burkefurt"/>
    <x v="7"/>
    <s v="USA"/>
    <s v="Silver"/>
  </r>
  <r>
    <s v="CUST1463"/>
    <s v="Samantha Lee"/>
    <n v="36"/>
    <x v="1"/>
    <s v="Female"/>
    <s v="Port Anthony"/>
    <x v="27"/>
    <s v="USA"/>
    <s v="Bronze"/>
  </r>
  <r>
    <s v="CUST-1464"/>
    <s v="David Pierce"/>
    <n v="45"/>
    <x v="0"/>
    <s v="Female"/>
    <s v="Grayland"/>
    <x v="14"/>
    <s v="USA"/>
    <s v="Platinum"/>
  </r>
  <r>
    <s v="CUST1465"/>
    <s v="Ronald Ross"/>
    <n v="28"/>
    <x v="1"/>
    <s v="Female"/>
    <s v="Hartmanside"/>
    <x v="0"/>
    <s v="USA"/>
    <s v="Silver"/>
  </r>
  <r>
    <s v="CUST1466"/>
    <s v="Cynthia Parrish"/>
    <n v="18"/>
    <x v="2"/>
    <s v="Male"/>
    <s v="Espinozaberg"/>
    <x v="31"/>
    <s v="USA"/>
    <s v="Silver"/>
  </r>
  <r>
    <s v="CUST1467"/>
    <s v="Michael Foley"/>
    <n v="63"/>
    <x v="0"/>
    <s v="Female"/>
    <s v="Oneillfurt"/>
    <x v="28"/>
    <s v="USA"/>
    <s v="Gold"/>
  </r>
  <r>
    <s v="CUST1468"/>
    <s v="Gregory Curtis"/>
    <n v="45"/>
    <x v="0"/>
    <s v="Male"/>
    <s v="Bergermouth"/>
    <x v="28"/>
    <s v="USA"/>
    <s v="Bronze"/>
  </r>
  <r>
    <s v="CUST1469"/>
    <s v="James Foster"/>
    <n v="19"/>
    <x v="2"/>
    <s v="Male"/>
    <s v="East Audrey"/>
    <x v="22"/>
    <s v="USA"/>
    <s v="Gold"/>
  </r>
  <r>
    <s v="CUST1470"/>
    <s v="Manuel Fisher"/>
    <n v="21"/>
    <x v="2"/>
    <s v="Female"/>
    <s v="Kanebury"/>
    <x v="8"/>
    <s v="USA"/>
    <s v="Gold"/>
  </r>
  <r>
    <s v="CUST1471"/>
    <s v="Debra Mccullough"/>
    <n v="42"/>
    <x v="0"/>
    <s v="Male"/>
    <s v="Mcdanielfurt"/>
    <x v="12"/>
    <s v="USA"/>
    <s v="Platinum"/>
  </r>
  <r>
    <s v="CUST1472"/>
    <s v="Philip Mendoza"/>
    <n v="42"/>
    <x v="0"/>
    <s v="Male"/>
    <s v="Tylermouth"/>
    <x v="48"/>
    <s v="USA"/>
    <s v="Silver"/>
  </r>
  <r>
    <s v="CUST1473"/>
    <s v="Laura Mathews"/>
    <n v="53"/>
    <x v="0"/>
    <s v="Male"/>
    <s v="Chambersfurt"/>
    <x v="43"/>
    <s v="USA"/>
    <s v="Bronze"/>
  </r>
  <r>
    <s v="CUST1474"/>
    <s v="Joshua Howard"/>
    <n v="32"/>
    <x v="1"/>
    <s v="Female"/>
    <s v="East Christopherhaven"/>
    <x v="6"/>
    <s v="USA"/>
    <s v="Platinum"/>
  </r>
  <r>
    <s v="CUST1475"/>
    <s v="Barbara Berry"/>
    <n v="18"/>
    <x v="2"/>
    <s v="Female"/>
    <s v="Lake Michael"/>
    <x v="28"/>
    <s v="USA"/>
    <s v="Platinum"/>
  </r>
  <r>
    <s v="CUST1476"/>
    <s v="Elizabeth Foster"/>
    <n v="33"/>
    <x v="1"/>
    <s v="Female"/>
    <s v="Anthonymouth"/>
    <x v="18"/>
    <s v="USA"/>
    <s v="Gold"/>
  </r>
  <r>
    <s v="CUST1477"/>
    <s v="Andrea Harris"/>
    <n v="41"/>
    <x v="0"/>
    <s v="Female"/>
    <s v="West Kelseyberg"/>
    <x v="11"/>
    <s v="USA"/>
    <s v="Platinum"/>
  </r>
  <r>
    <s v="CUST1478"/>
    <s v="Earl Smith Dds"/>
    <n v="59"/>
    <x v="0"/>
    <s v="Male"/>
    <s v="West Sarah"/>
    <x v="6"/>
    <s v="USA"/>
    <s v="Gold"/>
  </r>
  <r>
    <s v="CUST1479"/>
    <s v="Dylan Gutierrez"/>
    <n v="40"/>
    <x v="1"/>
    <s v="Male"/>
    <s v="New Jamesview"/>
    <x v="7"/>
    <s v="USA"/>
    <s v="Bronze"/>
  </r>
  <r>
    <s v="CUST1480"/>
    <s v="Jordan Medina"/>
    <n v="33"/>
    <x v="1"/>
    <s v="Male"/>
    <s v="Robinchester"/>
    <x v="35"/>
    <s v="USA"/>
    <s v="Bronze"/>
  </r>
  <r>
    <s v="CUST1481"/>
    <s v="Bryan Tran"/>
    <n v="21"/>
    <x v="2"/>
    <s v="Male"/>
    <s v="Kelseybury"/>
    <x v="15"/>
    <s v="USA"/>
    <s v="Gold"/>
  </r>
  <r>
    <s v="CUST1482"/>
    <s v="Sheri Joyce"/>
    <n v="26"/>
    <x v="1"/>
    <s v="Male"/>
    <s v="West Tylerfort"/>
    <x v="47"/>
    <s v="USA"/>
    <s v="Platinum"/>
  </r>
  <r>
    <s v="CUST1483"/>
    <s v="Sarah Smith"/>
    <n v="48"/>
    <x v="0"/>
    <s v="Male"/>
    <s v="East Rodney"/>
    <x v="29"/>
    <s v="USA"/>
    <s v="Gold"/>
  </r>
  <r>
    <s v="CUST1484"/>
    <s v="Jessica Castro"/>
    <n v="32"/>
    <x v="1"/>
    <s v="Male"/>
    <s v="West Markton"/>
    <x v="48"/>
    <s v="USA"/>
    <s v="Bronze"/>
  </r>
  <r>
    <s v="CUST1485"/>
    <s v="Sara Ingram"/>
    <n v="46"/>
    <x v="0"/>
    <s v="Female"/>
    <s v="East Dillonview"/>
    <x v="39"/>
    <s v="USA"/>
    <s v="Bronze"/>
  </r>
  <r>
    <s v="CUST1486"/>
    <s v="Eric Lee"/>
    <n v="22"/>
    <x v="2"/>
    <s v="Female"/>
    <s v="Lake April"/>
    <x v="28"/>
    <s v="USA"/>
    <s v="Bronze"/>
  </r>
  <r>
    <s v="CUST1487"/>
    <s v="Amanda Medina"/>
    <n v="36"/>
    <x v="1"/>
    <s v="Female"/>
    <s v="East Patriciastad"/>
    <x v="22"/>
    <s v="USA"/>
    <s v="Platinum"/>
  </r>
  <r>
    <s v="CUST1488"/>
    <s v="Zachary Andrade"/>
    <n v="23"/>
    <x v="2"/>
    <s v="Female"/>
    <s v="South Davidport"/>
    <x v="4"/>
    <s v="USA"/>
    <s v="Platinum"/>
  </r>
  <r>
    <s v="CUST1489"/>
    <s v="Melinda Thomas"/>
    <n v="42"/>
    <x v="0"/>
    <s v="Female"/>
    <s v="Lake Elizabethside"/>
    <x v="36"/>
    <s v="USA"/>
    <s v="Silver"/>
  </r>
  <r>
    <s v="CUST1490"/>
    <s v="Scott Harris"/>
    <n v="23"/>
    <x v="2"/>
    <s v="Male"/>
    <s v="North Nataliemouth"/>
    <x v="24"/>
    <s v="USA"/>
    <s v="Platinum"/>
  </r>
  <r>
    <s v="CUST1491"/>
    <s v="Kaitlin Brown"/>
    <n v="52"/>
    <x v="0"/>
    <s v="Female"/>
    <s v="Kellyberg"/>
    <x v="6"/>
    <s v="USA"/>
    <s v="Gold"/>
  </r>
  <r>
    <s v="CUST1492"/>
    <s v="Darrell Miller"/>
    <n v="59"/>
    <x v="0"/>
    <s v="Female"/>
    <s v="Port Carol"/>
    <x v="35"/>
    <s v="USA"/>
    <s v="Platinum"/>
  </r>
  <r>
    <s v="CUST1493"/>
    <s v="Amanda Powell"/>
    <n v="28"/>
    <x v="1"/>
    <s v="Male"/>
    <s v="South William"/>
    <x v="2"/>
    <s v="USA"/>
    <s v="Silver"/>
  </r>
  <r>
    <s v="CUST1494"/>
    <s v="Justin Lopez"/>
    <n v="21"/>
    <x v="2"/>
    <s v="Male"/>
    <s v="Port Cheryl"/>
    <x v="45"/>
    <s v="USA"/>
    <s v="Gold"/>
  </r>
  <r>
    <s v="CUST1495"/>
    <s v="James Berger"/>
    <n v="23"/>
    <x v="2"/>
    <s v="Female"/>
    <s v="Bryanmouth"/>
    <x v="17"/>
    <s v="USA"/>
    <s v="Bronze"/>
  </r>
  <r>
    <s v="CUST1496"/>
    <s v="Christopher Ford"/>
    <n v="56"/>
    <x v="0"/>
    <s v="Male"/>
    <s v="North Seanfurt"/>
    <x v="3"/>
    <s v="USA"/>
    <s v="Bronze"/>
  </r>
  <r>
    <s v="CUST1497"/>
    <s v="Sarah Marsh"/>
    <n v="47"/>
    <x v="0"/>
    <s v="Female"/>
    <s v="Port William"/>
    <x v="10"/>
    <s v="USA"/>
    <s v="Gold"/>
  </r>
  <r>
    <s v="CUST1498"/>
    <s v="Traci Gonzalez"/>
    <n v="35"/>
    <x v="1"/>
    <s v="Male"/>
    <s v="Snyderfurt"/>
    <x v="33"/>
    <s v="USA"/>
    <s v="Silver"/>
  </r>
  <r>
    <s v="CUST1499"/>
    <s v="Philip Pennington"/>
    <n v="27"/>
    <x v="1"/>
    <s v="Female"/>
    <s v="East Valerieview"/>
    <x v="5"/>
    <s v="USA"/>
    <s v="Platinu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tore0"/>
    <s v="Rivera-Warner"/>
    <x v="0"/>
    <x v="0"/>
    <x v="0"/>
  </r>
  <r>
    <s v="Store1"/>
    <s v="Martinez, Adkins And Johnson"/>
    <x v="1"/>
    <x v="1"/>
    <x v="0"/>
  </r>
  <r>
    <s v="Store2"/>
    <s v="Black-Horn"/>
    <x v="2"/>
    <x v="2"/>
    <x v="1"/>
  </r>
  <r>
    <s v="Store3"/>
    <s v="Johnson-Wright"/>
    <x v="1"/>
    <x v="3"/>
    <x v="1"/>
  </r>
  <r>
    <s v="Store4"/>
    <s v="Alexander Group"/>
    <x v="2"/>
    <x v="4"/>
    <x v="2"/>
  </r>
  <r>
    <s v="Store5"/>
    <s v="Gray Ltd"/>
    <x v="1"/>
    <x v="5"/>
    <x v="1"/>
  </r>
  <r>
    <s v="Store6"/>
    <s v="Benson-Elliott"/>
    <x v="0"/>
    <x v="6"/>
    <x v="2"/>
  </r>
  <r>
    <s v="Store7"/>
    <s v="Martinez-Mullins"/>
    <x v="2"/>
    <x v="7"/>
    <x v="2"/>
  </r>
  <r>
    <s v="Store8"/>
    <s v="Bean, Jones And Park"/>
    <x v="3"/>
    <x v="8"/>
    <x v="2"/>
  </r>
  <r>
    <s v="Store9"/>
    <s v="Moore, Padilla And Butler"/>
    <x v="2"/>
    <x v="9"/>
    <x v="0"/>
  </r>
  <r>
    <s v="Store10"/>
    <s v="Hill, Wagner And Ballard"/>
    <x v="0"/>
    <x v="10"/>
    <x v="2"/>
  </r>
  <r>
    <s v="Store11"/>
    <s v="Aguirre-Keller"/>
    <x v="2"/>
    <x v="11"/>
    <x v="2"/>
  </r>
  <r>
    <s v="Store12"/>
    <s v="Thomas, Bridges And Harris"/>
    <x v="1"/>
    <x v="12"/>
    <x v="2"/>
  </r>
  <r>
    <s v="Store13"/>
    <s v="Gardner, Humphrey And Contreras"/>
    <x v="0"/>
    <x v="13"/>
    <x v="0"/>
  </r>
  <r>
    <s v="Store14"/>
    <s v="Mcdonald Inc"/>
    <x v="2"/>
    <x v="14"/>
    <x v="1"/>
  </r>
  <r>
    <s v="Store15"/>
    <s v="Shelton Plc"/>
    <x v="1"/>
    <x v="15"/>
    <x v="0"/>
  </r>
  <r>
    <s v="Store16"/>
    <s v="Frederick-Wright"/>
    <x v="3"/>
    <x v="16"/>
    <x v="0"/>
  </r>
  <r>
    <s v="Store17"/>
    <s v="Holloway Ltd"/>
    <x v="1"/>
    <x v="17"/>
    <x v="0"/>
  </r>
  <r>
    <s v="Store18"/>
    <s v="Guerrero-Schmitt"/>
    <x v="0"/>
    <x v="18"/>
    <x v="0"/>
  </r>
  <r>
    <s v="Store19"/>
    <s v="Mann-Austin"/>
    <x v="0"/>
    <x v="19"/>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x v="0"/>
    <s v="PROD97"/>
    <s v="STORE3"/>
    <x v="0"/>
    <n v="219"/>
    <n v="0.09"/>
    <n v="199.29"/>
    <x v="0"/>
  </r>
  <r>
    <s v="SALE1"/>
    <x v="1"/>
    <x v="1"/>
    <s v="PROD74"/>
    <s v="STORE17"/>
    <x v="1"/>
    <n v="105"/>
    <n v="0.27"/>
    <n v="229.95"/>
    <x v="1"/>
  </r>
  <r>
    <s v="SALE2"/>
    <x v="2"/>
    <x v="2"/>
    <s v="PROD49"/>
    <s v="STORE8"/>
    <x v="2"/>
    <n v="915"/>
    <n v="0.25"/>
    <n v="2745"/>
    <x v="0"/>
  </r>
  <r>
    <s v="SALE3"/>
    <x v="3"/>
    <x v="3"/>
    <s v="PROD76"/>
    <s v="STORE8"/>
    <x v="0"/>
    <n v="922"/>
    <n v="0.16"/>
    <n v="774.48"/>
    <x v="2"/>
  </r>
  <r>
    <s v="SALE4"/>
    <x v="4"/>
    <x v="4"/>
    <s v="PROD59"/>
    <s v="STORE5"/>
    <x v="1"/>
    <n v="746"/>
    <n v="0.18"/>
    <n v="1835.16"/>
    <x v="0"/>
  </r>
  <r>
    <s v="SALE5"/>
    <x v="5"/>
    <x v="5"/>
    <s v="PROD15"/>
    <s v="STORE7"/>
    <x v="1"/>
    <n v="148"/>
    <n v="0.19"/>
    <n v="359.64"/>
    <x v="2"/>
  </r>
  <r>
    <s v="SALE6"/>
    <x v="6"/>
    <x v="6"/>
    <s v="PROD56"/>
    <s v="STORE4"/>
    <x v="3"/>
    <n v="786"/>
    <n v="0.15"/>
    <n v="1336.2"/>
    <x v="1"/>
  </r>
  <r>
    <s v="SALE7"/>
    <x v="7"/>
    <x v="7"/>
    <s v="PROD70"/>
    <s v="STORE8"/>
    <x v="2"/>
    <n v="343"/>
    <n v="0.23"/>
    <n v="1056.44"/>
    <x v="1"/>
  </r>
  <r>
    <s v="SALE8"/>
    <x v="8"/>
    <x v="8"/>
    <s v="PROD99"/>
    <s v="STORE5"/>
    <x v="4"/>
    <n v="449"/>
    <n v="7.0000000000000007E-2"/>
    <n v="0"/>
    <x v="1"/>
  </r>
  <r>
    <s v="SALE9"/>
    <x v="9"/>
    <x v="9"/>
    <s v="PROD33"/>
    <s v="STORE0"/>
    <x v="3"/>
    <n v="874"/>
    <n v="0.23"/>
    <n v="1345.96"/>
    <x v="1"/>
  </r>
  <r>
    <s v="SALE10"/>
    <x v="10"/>
    <x v="10"/>
    <s v="PROD24"/>
    <s v="STORE14"/>
    <x v="0"/>
    <n v="279"/>
    <n v="7.0000000000000007E-2"/>
    <n v="259.47000000000003"/>
    <x v="0"/>
  </r>
  <r>
    <s v="SALE11"/>
    <x v="11"/>
    <x v="11"/>
    <s v="PROD39"/>
    <s v="STORE1"/>
    <x v="2"/>
    <n v="287"/>
    <n v="0.17"/>
    <n v="952.84"/>
    <x v="0"/>
  </r>
  <r>
    <s v="SALE12"/>
    <x v="12"/>
    <x v="12"/>
    <s v="PROD88"/>
    <s v="STORE4"/>
    <x v="2"/>
    <n v="645"/>
    <n v="0.01"/>
    <n v="2554.1999999999998"/>
    <x v="0"/>
  </r>
  <r>
    <s v="SALE13"/>
    <x v="13"/>
    <x v="13"/>
    <s v="PROD34"/>
    <s v="STORE16"/>
    <x v="3"/>
    <n v="317"/>
    <n v="0.3"/>
    <n v="443.8"/>
    <x v="1"/>
  </r>
  <r>
    <s v="SALE14"/>
    <x v="14"/>
    <x v="14"/>
    <s v="PROD24"/>
    <s v="STORE15"/>
    <x v="2"/>
    <n v="404"/>
    <n v="0.28999999999999998"/>
    <n v="1147.3599999999999"/>
    <x v="1"/>
  </r>
  <r>
    <s v="SALE15"/>
    <x v="15"/>
    <x v="15"/>
    <s v="PROD36"/>
    <s v="STORE9"/>
    <x v="4"/>
    <n v="872"/>
    <n v="0.04"/>
    <n v="0"/>
    <x v="2"/>
  </r>
  <r>
    <s v="SALE16"/>
    <x v="16"/>
    <x v="16"/>
    <s v="PROD65"/>
    <s v="STORE19"/>
    <x v="3"/>
    <n v="452"/>
    <n v="0.25"/>
    <n v="678"/>
    <x v="0"/>
  </r>
  <r>
    <s v="SALE17"/>
    <x v="17"/>
    <x v="17"/>
    <s v="PROD27"/>
    <s v="STORE4"/>
    <x v="3"/>
    <n v="503"/>
    <n v="0.23"/>
    <n v="774.62"/>
    <x v="0"/>
  </r>
  <r>
    <s v="SALE18"/>
    <x v="18"/>
    <x v="18"/>
    <s v="PROD39"/>
    <s v="STORE4"/>
    <x v="3"/>
    <n v="560"/>
    <n v="0.25"/>
    <n v="840"/>
    <x v="2"/>
  </r>
  <r>
    <s v="SALE19"/>
    <x v="19"/>
    <x v="19"/>
    <s v="PROD60"/>
    <s v="STORE13"/>
    <x v="2"/>
    <n v="514"/>
    <n v="0.04"/>
    <n v="1973.76"/>
    <x v="2"/>
  </r>
  <r>
    <s v="SALE20"/>
    <x v="20"/>
    <x v="20"/>
    <s v="PROD72"/>
    <s v="STORE17"/>
    <x v="1"/>
    <n v="987"/>
    <n v="0.27"/>
    <n v="2161.5300000000002"/>
    <x v="2"/>
  </r>
  <r>
    <s v="SALE21"/>
    <x v="21"/>
    <x v="21"/>
    <s v="PROD43"/>
    <s v="STORE18"/>
    <x v="0"/>
    <n v="590"/>
    <n v="0.22"/>
    <n v="460.2"/>
    <x v="0"/>
  </r>
  <r>
    <s v="SALE22"/>
    <x v="22"/>
    <x v="22"/>
    <s v="PROD69"/>
    <s v="STORE10"/>
    <x v="1"/>
    <n v="980"/>
    <n v="0.03"/>
    <n v="2851.8"/>
    <x v="1"/>
  </r>
  <r>
    <s v="SALE23"/>
    <x v="23"/>
    <x v="23"/>
    <s v="PROD12"/>
    <s v="STORE8"/>
    <x v="0"/>
    <n v="720"/>
    <n v="0.08"/>
    <n v="662.4"/>
    <x v="0"/>
  </r>
  <r>
    <s v="SALE24"/>
    <x v="24"/>
    <x v="24"/>
    <s v="PROD67"/>
    <s v="STORE6"/>
    <x v="1"/>
    <n v="78"/>
    <n v="7.0000000000000007E-2"/>
    <n v="217.62"/>
    <x v="0"/>
  </r>
  <r>
    <s v="SALE25"/>
    <x v="25"/>
    <x v="25"/>
    <s v="PROD5"/>
    <s v="STORE3"/>
    <x v="2"/>
    <n v="853"/>
    <n v="0.14000000000000001"/>
    <n v="2934.32"/>
    <x v="1"/>
  </r>
  <r>
    <s v="SALE26"/>
    <x v="26"/>
    <x v="26"/>
    <s v="PROD98"/>
    <s v="STORE8"/>
    <x v="2"/>
    <n v="157"/>
    <n v="0"/>
    <n v="628"/>
    <x v="0"/>
  </r>
  <r>
    <s v="SALE27"/>
    <x v="27"/>
    <x v="27"/>
    <s v="PROD77"/>
    <s v="STORE8"/>
    <x v="1"/>
    <n v="816"/>
    <n v="0.17"/>
    <n v="2031.84"/>
    <x v="0"/>
  </r>
  <r>
    <s v="SALE28"/>
    <x v="28"/>
    <x v="28"/>
    <s v="PROD13"/>
    <s v="STORE2"/>
    <x v="3"/>
    <n v="75"/>
    <n v="0.11"/>
    <n v="133.5"/>
    <x v="1"/>
  </r>
  <r>
    <s v="SALE29"/>
    <x v="29"/>
    <x v="14"/>
    <s v="PROD99"/>
    <s v="STORE3"/>
    <x v="4"/>
    <n v="452"/>
    <n v="0.15"/>
    <n v="0"/>
    <x v="0"/>
  </r>
  <r>
    <s v="SALE30"/>
    <x v="30"/>
    <x v="29"/>
    <s v="PROD5"/>
    <s v="STORE19"/>
    <x v="0"/>
    <n v="430"/>
    <n v="0.13"/>
    <n v="374.1"/>
    <x v="1"/>
  </r>
  <r>
    <s v="SALE31"/>
    <x v="31"/>
    <x v="30"/>
    <s v="PROD53"/>
    <s v="STORE12"/>
    <x v="3"/>
    <n v="149"/>
    <n v="0.03"/>
    <n v="289.06"/>
    <x v="2"/>
  </r>
  <r>
    <s v="SALE32"/>
    <x v="32"/>
    <x v="31"/>
    <s v="PROD75"/>
    <s v="STORE8"/>
    <x v="2"/>
    <n v="314"/>
    <n v="0.08"/>
    <n v="1155.52"/>
    <x v="0"/>
  </r>
  <r>
    <s v="SALE33"/>
    <x v="33"/>
    <x v="32"/>
    <s v="PROD12"/>
    <s v="STORE6"/>
    <x v="3"/>
    <n v="718"/>
    <n v="0.15"/>
    <n v="1220.5999999999999"/>
    <x v="0"/>
  </r>
  <r>
    <s v="SALE34"/>
    <x v="34"/>
    <x v="33"/>
    <s v="PROD79"/>
    <s v="STORE1"/>
    <x v="4"/>
    <n v="874"/>
    <n v="0.18"/>
    <n v="0"/>
    <x v="0"/>
  </r>
  <r>
    <s v="SALE35"/>
    <x v="35"/>
    <x v="34"/>
    <s v="PROD16"/>
    <s v="STORE3"/>
    <x v="2"/>
    <n v="110"/>
    <n v="0.19"/>
    <n v="356.4"/>
    <x v="2"/>
  </r>
  <r>
    <s v="SALE36"/>
    <x v="36"/>
    <x v="35"/>
    <s v="PROD5"/>
    <s v="STORE7"/>
    <x v="1"/>
    <n v="560"/>
    <n v="0.16"/>
    <n v="1411.2"/>
    <x v="1"/>
  </r>
  <r>
    <s v="SALE37"/>
    <x v="37"/>
    <x v="36"/>
    <s v="PROD10"/>
    <s v="STORE17"/>
    <x v="1"/>
    <n v="122"/>
    <n v="0.27"/>
    <n v="267.18"/>
    <x v="1"/>
  </r>
  <r>
    <s v="SALE38"/>
    <x v="38"/>
    <x v="37"/>
    <s v="PROD33"/>
    <s v="STORE13"/>
    <x v="2"/>
    <n v="736"/>
    <n v="0.06"/>
    <n v="2767.36"/>
    <x v="2"/>
  </r>
  <r>
    <s v="SALE39"/>
    <x v="39"/>
    <x v="38"/>
    <s v="PROD94"/>
    <s v="STORE3"/>
    <x v="3"/>
    <n v="601"/>
    <n v="0.08"/>
    <n v="1105.8399999999999"/>
    <x v="0"/>
  </r>
  <r>
    <s v="SALE40"/>
    <x v="40"/>
    <x v="39"/>
    <s v="PROD26"/>
    <s v="STORE19"/>
    <x v="3"/>
    <n v="874"/>
    <n v="7.0000000000000007E-2"/>
    <n v="1625.64"/>
    <x v="2"/>
  </r>
  <r>
    <s v="SALE41"/>
    <x v="41"/>
    <x v="40"/>
    <s v="PROD23"/>
    <s v="STORE8"/>
    <x v="1"/>
    <n v="343"/>
    <n v="0.08"/>
    <n v="946.68"/>
    <x v="1"/>
  </r>
  <r>
    <s v="SALE42"/>
    <x v="42"/>
    <x v="41"/>
    <s v="PROD29"/>
    <s v="STORE9"/>
    <x v="3"/>
    <n v="916"/>
    <n v="0.16"/>
    <n v="1538.88"/>
    <x v="1"/>
  </r>
  <r>
    <s v="SALE43"/>
    <x v="43"/>
    <x v="42"/>
    <s v="PROD33"/>
    <s v="STORE17"/>
    <x v="4"/>
    <n v="864"/>
    <n v="0.28000000000000003"/>
    <n v="0"/>
    <x v="1"/>
  </r>
  <r>
    <s v="SALE44"/>
    <x v="44"/>
    <x v="43"/>
    <s v="PROD43"/>
    <s v="STORE12"/>
    <x v="3"/>
    <n v="210"/>
    <n v="0.23"/>
    <n v="323.39999999999998"/>
    <x v="2"/>
  </r>
  <r>
    <s v="SALE45"/>
    <x v="45"/>
    <x v="44"/>
    <s v="PROD59"/>
    <s v="STORE8"/>
    <x v="2"/>
    <n v="289"/>
    <n v="0.09"/>
    <n v="1051.96"/>
    <x v="1"/>
  </r>
  <r>
    <s v="SALE46"/>
    <x v="46"/>
    <x v="45"/>
    <s v="PROD78"/>
    <s v="STORE16"/>
    <x v="0"/>
    <n v="419"/>
    <n v="0.06"/>
    <n v="393.86"/>
    <x v="1"/>
  </r>
  <r>
    <s v="SALE47"/>
    <x v="23"/>
    <x v="46"/>
    <s v="PROD30"/>
    <s v="STORE11"/>
    <x v="0"/>
    <n v="136"/>
    <n v="0.14000000000000001"/>
    <n v="116.96"/>
    <x v="1"/>
  </r>
  <r>
    <s v="SALE48"/>
    <x v="47"/>
    <x v="43"/>
    <s v="PROD44"/>
    <s v="STORE17"/>
    <x v="0"/>
    <n v="518"/>
    <n v="0.28000000000000003"/>
    <n v="372.96"/>
    <x v="0"/>
  </r>
  <r>
    <s v="SALE49"/>
    <x v="48"/>
    <x v="47"/>
    <s v="PROD21"/>
    <s v="STORE16"/>
    <x v="3"/>
    <n v="385"/>
    <n v="0.08"/>
    <n v="708.4"/>
    <x v="2"/>
  </r>
  <r>
    <s v="SALE50"/>
    <x v="49"/>
    <x v="45"/>
    <s v="PROD52"/>
    <s v="STORE9"/>
    <x v="1"/>
    <n v="84"/>
    <n v="0.24"/>
    <n v="191.52"/>
    <x v="1"/>
  </r>
  <r>
    <s v="SALE51"/>
    <x v="50"/>
    <x v="48"/>
    <s v="PROD69"/>
    <s v="STORE7"/>
    <x v="1"/>
    <n v="77"/>
    <n v="0.26"/>
    <n v="170.94"/>
    <x v="0"/>
  </r>
  <r>
    <s v="SALE52"/>
    <x v="51"/>
    <x v="28"/>
    <s v="PROD89"/>
    <s v="STORE6"/>
    <x v="1"/>
    <n v="514"/>
    <n v="0"/>
    <n v="1542"/>
    <x v="0"/>
  </r>
  <r>
    <s v="SALE53"/>
    <x v="43"/>
    <x v="49"/>
    <s v="PROD20"/>
    <s v="STORE8"/>
    <x v="0"/>
    <n v="901"/>
    <n v="0.13"/>
    <n v="783.87"/>
    <x v="2"/>
  </r>
  <r>
    <s v="SALE54"/>
    <x v="52"/>
    <x v="50"/>
    <s v="PROD40"/>
    <s v="STORE10"/>
    <x v="2"/>
    <n v="429"/>
    <n v="7.0000000000000007E-2"/>
    <n v="1595.88"/>
    <x v="0"/>
  </r>
  <r>
    <s v="SALE55"/>
    <x v="53"/>
    <x v="51"/>
    <s v="PROD49"/>
    <s v="STORE11"/>
    <x v="3"/>
    <n v="560"/>
    <n v="0.3"/>
    <n v="784"/>
    <x v="2"/>
  </r>
  <r>
    <s v="SALE56"/>
    <x v="54"/>
    <x v="52"/>
    <s v="PROD34"/>
    <s v="STORE6"/>
    <x v="3"/>
    <n v="834"/>
    <n v="0.06"/>
    <n v="1567.92"/>
    <x v="1"/>
  </r>
  <r>
    <s v="SALE57"/>
    <x v="55"/>
    <x v="1"/>
    <s v="PROD47"/>
    <s v="STORE14"/>
    <x v="3"/>
    <n v="681"/>
    <n v="0.28000000000000003"/>
    <n v="980.64"/>
    <x v="0"/>
  </r>
  <r>
    <s v="SALE58"/>
    <x v="56"/>
    <x v="53"/>
    <s v="PROD15"/>
    <s v="STORE7"/>
    <x v="2"/>
    <n v="734"/>
    <n v="0"/>
    <n v="2936"/>
    <x v="1"/>
  </r>
  <r>
    <s v="SALE59"/>
    <x v="57"/>
    <x v="54"/>
    <s v="PROD89"/>
    <s v="STORE11"/>
    <x v="0"/>
    <n v="997"/>
    <n v="0.23"/>
    <n v="767.69"/>
    <x v="1"/>
  </r>
  <r>
    <s v="SALE60"/>
    <x v="58"/>
    <x v="55"/>
    <s v="PROD31"/>
    <s v="STORE10"/>
    <x v="0"/>
    <n v="199"/>
    <n v="0.09"/>
    <n v="181.09"/>
    <x v="2"/>
  </r>
  <r>
    <s v="SALE61"/>
    <x v="59"/>
    <x v="19"/>
    <s v="PROD19"/>
    <s v="STORE7"/>
    <x v="0"/>
    <n v="375"/>
    <n v="0.18"/>
    <n v="307.5"/>
    <x v="1"/>
  </r>
  <r>
    <s v="SALE62"/>
    <x v="60"/>
    <x v="9"/>
    <s v="PROD93"/>
    <s v="STORE16"/>
    <x v="0"/>
    <n v="469"/>
    <n v="0.12"/>
    <n v="412.72"/>
    <x v="0"/>
  </r>
  <r>
    <s v="SALE63"/>
    <x v="61"/>
    <x v="56"/>
    <s v="PROD89"/>
    <s v="STORE12"/>
    <x v="3"/>
    <n v="122"/>
    <n v="0.05"/>
    <n v="231.8"/>
    <x v="0"/>
  </r>
  <r>
    <s v="SALE64"/>
    <x v="62"/>
    <x v="57"/>
    <s v="PROD53"/>
    <s v="STORE10"/>
    <x v="1"/>
    <n v="481"/>
    <n v="0.01"/>
    <n v="1428.57"/>
    <x v="0"/>
  </r>
  <r>
    <s v="SALE65"/>
    <x v="63"/>
    <x v="58"/>
    <s v="PROD99"/>
    <s v="STORE17"/>
    <x v="3"/>
    <n v="857"/>
    <n v="0.24"/>
    <n v="1302.6400000000001"/>
    <x v="0"/>
  </r>
  <r>
    <s v="SALE66"/>
    <x v="64"/>
    <x v="59"/>
    <s v="PROD77"/>
    <s v="STORE2"/>
    <x v="2"/>
    <n v="815"/>
    <n v="0.18"/>
    <n v="2673.2"/>
    <x v="0"/>
  </r>
  <r>
    <s v="SALE67"/>
    <x v="65"/>
    <x v="60"/>
    <s v="PROD12"/>
    <s v="STORE2"/>
    <x v="0"/>
    <n v="990"/>
    <n v="0.2"/>
    <n v="792"/>
    <x v="1"/>
  </r>
  <r>
    <s v="SALE68"/>
    <x v="66"/>
    <x v="61"/>
    <s v="PROD72"/>
    <s v="STORE10"/>
    <x v="2"/>
    <n v="63"/>
    <n v="0.18"/>
    <n v="206.64"/>
    <x v="0"/>
  </r>
  <r>
    <s v="SALE69"/>
    <x v="67"/>
    <x v="62"/>
    <s v="PROD13"/>
    <s v="STORE16"/>
    <x v="2"/>
    <n v="562"/>
    <n v="0.24"/>
    <n v="1708.48"/>
    <x v="0"/>
  </r>
  <r>
    <s v="SALE70"/>
    <x v="68"/>
    <x v="63"/>
    <s v="PROD60"/>
    <s v="STORE5"/>
    <x v="1"/>
    <n v="93"/>
    <n v="0.28000000000000003"/>
    <n v="200.88"/>
    <x v="2"/>
  </r>
  <r>
    <s v="SALE71"/>
    <x v="69"/>
    <x v="64"/>
    <s v="PROD72"/>
    <s v="STORE1"/>
    <x v="3"/>
    <n v="669"/>
    <n v="7.0000000000000007E-2"/>
    <n v="1244.3399999999999"/>
    <x v="0"/>
  </r>
  <r>
    <s v="SALE72"/>
    <x v="70"/>
    <x v="0"/>
    <s v="PROD38"/>
    <s v="STORE5"/>
    <x v="0"/>
    <n v="554"/>
    <n v="0.09"/>
    <n v="504.14"/>
    <x v="0"/>
  </r>
  <r>
    <s v="SALE73"/>
    <x v="71"/>
    <x v="65"/>
    <s v="PROD45"/>
    <s v="STORE11"/>
    <x v="3"/>
    <n v="557"/>
    <n v="0.13"/>
    <n v="969.18"/>
    <x v="0"/>
  </r>
  <r>
    <s v="SALE74"/>
    <x v="72"/>
    <x v="66"/>
    <s v="PROD20"/>
    <s v="STORE8"/>
    <x v="0"/>
    <n v="185"/>
    <n v="0.1"/>
    <n v="166.5"/>
    <x v="2"/>
  </r>
  <r>
    <s v="SALE75"/>
    <x v="73"/>
    <x v="67"/>
    <s v="PROD97"/>
    <s v="STORE12"/>
    <x v="2"/>
    <n v="701"/>
    <n v="0.23"/>
    <n v="2159.08"/>
    <x v="0"/>
  </r>
  <r>
    <s v="SALE76"/>
    <x v="1"/>
    <x v="68"/>
    <s v="PROD76"/>
    <s v="STORE10"/>
    <x v="3"/>
    <n v="687"/>
    <n v="0.25"/>
    <n v="1030.5"/>
    <x v="0"/>
  </r>
  <r>
    <s v="SALE77"/>
    <x v="74"/>
    <x v="69"/>
    <s v="PROD67"/>
    <s v="STORE15"/>
    <x v="0"/>
    <n v="688"/>
    <n v="0.27"/>
    <n v="502.24"/>
    <x v="2"/>
  </r>
  <r>
    <s v="SALE78"/>
    <x v="75"/>
    <x v="70"/>
    <s v="PROD83"/>
    <s v="STORE8"/>
    <x v="3"/>
    <n v="901"/>
    <n v="0.16"/>
    <n v="1513.68"/>
    <x v="0"/>
  </r>
  <r>
    <s v="SALE79"/>
    <x v="76"/>
    <x v="71"/>
    <s v="PROD21"/>
    <s v="STORE2"/>
    <x v="0"/>
    <n v="342"/>
    <n v="0.15"/>
    <n v="290.7"/>
    <x v="0"/>
  </r>
  <r>
    <s v="SALE80"/>
    <x v="77"/>
    <x v="72"/>
    <s v="PROD52"/>
    <s v="STORE8"/>
    <x v="0"/>
    <n v="443"/>
    <n v="0.06"/>
    <n v="416.42"/>
    <x v="2"/>
  </r>
  <r>
    <s v="SALE81"/>
    <x v="78"/>
    <x v="73"/>
    <s v="PROD71"/>
    <s v="STORE9"/>
    <x v="0"/>
    <n v="364"/>
    <n v="0.25"/>
    <n v="273"/>
    <x v="1"/>
  </r>
  <r>
    <s v="SALE82"/>
    <x v="79"/>
    <x v="74"/>
    <s v="PROD91"/>
    <s v="STORE17"/>
    <x v="3"/>
    <n v="602"/>
    <n v="0.16"/>
    <n v="1011.36"/>
    <x v="1"/>
  </r>
  <r>
    <s v="SALE83"/>
    <x v="80"/>
    <x v="75"/>
    <s v="PROD17"/>
    <s v="STORE18"/>
    <x v="2"/>
    <n v="35"/>
    <n v="0.03"/>
    <n v="135.80000000000001"/>
    <x v="1"/>
  </r>
  <r>
    <s v="SALE84"/>
    <x v="76"/>
    <x v="62"/>
    <s v="PROD46"/>
    <s v="STORE17"/>
    <x v="0"/>
    <n v="774"/>
    <n v="0.05"/>
    <n v="735.3"/>
    <x v="2"/>
  </r>
  <r>
    <s v="SALE85"/>
    <x v="54"/>
    <x v="76"/>
    <s v="PROD88"/>
    <s v="STORE7"/>
    <x v="2"/>
    <n v="128"/>
    <n v="0.24"/>
    <n v="389.12"/>
    <x v="2"/>
  </r>
  <r>
    <s v="SALE86"/>
    <x v="81"/>
    <x v="77"/>
    <s v="PROD20"/>
    <s v="STORE3"/>
    <x v="1"/>
    <n v="900"/>
    <n v="0.28000000000000003"/>
    <n v="1944"/>
    <x v="1"/>
  </r>
  <r>
    <s v="SALE87"/>
    <x v="82"/>
    <x v="78"/>
    <s v="PROD1"/>
    <s v="STORE10"/>
    <x v="1"/>
    <n v="965"/>
    <n v="0.04"/>
    <n v="2779.2"/>
    <x v="0"/>
  </r>
  <r>
    <s v="SALE88"/>
    <x v="83"/>
    <x v="79"/>
    <s v="PROD38"/>
    <s v="STORE0"/>
    <x v="3"/>
    <n v="218"/>
    <n v="0.14000000000000001"/>
    <n v="374.96"/>
    <x v="1"/>
  </r>
  <r>
    <s v="SALE89"/>
    <x v="84"/>
    <x v="80"/>
    <s v="PROD17"/>
    <s v="STORE1"/>
    <x v="2"/>
    <n v="188"/>
    <n v="0.06"/>
    <n v="706.88"/>
    <x v="2"/>
  </r>
  <r>
    <s v="SALE90"/>
    <x v="85"/>
    <x v="81"/>
    <s v="PROD33"/>
    <s v="STORE18"/>
    <x v="3"/>
    <n v="351"/>
    <n v="0.12"/>
    <n v="617.76"/>
    <x v="2"/>
  </r>
  <r>
    <s v="SALE91"/>
    <x v="86"/>
    <x v="82"/>
    <s v="PROD16"/>
    <s v="STORE1"/>
    <x v="2"/>
    <n v="103"/>
    <n v="0.17"/>
    <n v="341.96"/>
    <x v="1"/>
  </r>
  <r>
    <s v="SALE92"/>
    <x v="87"/>
    <x v="69"/>
    <s v="PROD86"/>
    <s v="STORE4"/>
    <x v="0"/>
    <n v="697"/>
    <n v="0.17"/>
    <n v="578.51"/>
    <x v="0"/>
  </r>
  <r>
    <s v="SALE93"/>
    <x v="88"/>
    <x v="10"/>
    <s v="PROD19"/>
    <s v="STORE4"/>
    <x v="3"/>
    <n v="328"/>
    <n v="0.15"/>
    <n v="557.6"/>
    <x v="1"/>
  </r>
  <r>
    <s v="SALE94"/>
    <x v="89"/>
    <x v="83"/>
    <s v="PROD97"/>
    <s v="STORE19"/>
    <x v="3"/>
    <n v="570"/>
    <n v="0.01"/>
    <n v="1128.5999999999999"/>
    <x v="1"/>
  </r>
  <r>
    <s v="SALE95"/>
    <x v="90"/>
    <x v="84"/>
    <s v="PROD99"/>
    <s v="STORE6"/>
    <x v="3"/>
    <n v="69"/>
    <n v="0.14000000000000001"/>
    <n v="118.68"/>
    <x v="2"/>
  </r>
  <r>
    <s v="SALE96"/>
    <x v="91"/>
    <x v="85"/>
    <s v="PROD50"/>
    <s v="STORE10"/>
    <x v="0"/>
    <n v="843"/>
    <n v="0.06"/>
    <n v="792.42"/>
    <x v="2"/>
  </r>
  <r>
    <s v="SALE97"/>
    <x v="92"/>
    <x v="86"/>
    <s v="PROD3"/>
    <s v="STORE3"/>
    <x v="1"/>
    <n v="752"/>
    <n v="0.26"/>
    <n v="1669.44"/>
    <x v="1"/>
  </r>
  <r>
    <s v="SALE98"/>
    <x v="93"/>
    <x v="87"/>
    <s v="PROD56"/>
    <s v="STORE7"/>
    <x v="2"/>
    <n v="477"/>
    <n v="0.17"/>
    <n v="1583.64"/>
    <x v="0"/>
  </r>
  <r>
    <s v="SALE99"/>
    <x v="94"/>
    <x v="88"/>
    <s v="PROD54"/>
    <s v="STORE3"/>
    <x v="1"/>
    <n v="542"/>
    <n v="0.24"/>
    <n v="1235.76"/>
    <x v="2"/>
  </r>
  <r>
    <s v="SALE100"/>
    <x v="43"/>
    <x v="89"/>
    <s v="PROD33"/>
    <s v="STORE5"/>
    <x v="3"/>
    <n v="402"/>
    <n v="0.18"/>
    <n v="659.28"/>
    <x v="0"/>
  </r>
  <r>
    <s v="SALE101"/>
    <x v="95"/>
    <x v="42"/>
    <s v="PROD25"/>
    <s v="STORE13"/>
    <x v="1"/>
    <n v="360"/>
    <n v="0.17"/>
    <n v="896.4"/>
    <x v="1"/>
  </r>
  <r>
    <s v="SALE102"/>
    <x v="25"/>
    <x v="90"/>
    <s v="PROD80"/>
    <s v="STORE12"/>
    <x v="3"/>
    <n v="472"/>
    <n v="0.24"/>
    <n v="717.44"/>
    <x v="1"/>
  </r>
  <r>
    <s v="SALE103"/>
    <x v="96"/>
    <x v="91"/>
    <s v="PROD34"/>
    <s v="STORE4"/>
    <x v="2"/>
    <n v="926"/>
    <n v="0.19"/>
    <n v="3000.24"/>
    <x v="1"/>
  </r>
  <r>
    <s v="SALE104"/>
    <x v="97"/>
    <x v="92"/>
    <s v="PROD86"/>
    <s v="STORE11"/>
    <x v="3"/>
    <n v="880"/>
    <n v="7.0000000000000007E-2"/>
    <n v="1636.8"/>
    <x v="2"/>
  </r>
  <r>
    <s v="SALE105"/>
    <x v="98"/>
    <x v="93"/>
    <s v="PROD79"/>
    <s v="STORE17"/>
    <x v="3"/>
    <n v="419"/>
    <n v="0.28000000000000003"/>
    <n v="603.36"/>
    <x v="0"/>
  </r>
  <r>
    <s v="SALE106"/>
    <x v="99"/>
    <x v="59"/>
    <s v="PROD19"/>
    <s v="STORE18"/>
    <x v="1"/>
    <n v="552"/>
    <n v="0.03"/>
    <n v="1606.32"/>
    <x v="2"/>
  </r>
  <r>
    <s v="SALE107"/>
    <x v="100"/>
    <x v="94"/>
    <s v="PROD86"/>
    <s v="STORE7"/>
    <x v="2"/>
    <n v="526"/>
    <n v="0.02"/>
    <n v="2061.92"/>
    <x v="1"/>
  </r>
  <r>
    <s v="SALE108"/>
    <x v="101"/>
    <x v="95"/>
    <s v="PROD22"/>
    <s v="STORE13"/>
    <x v="1"/>
    <n v="816"/>
    <n v="0.03"/>
    <n v="2374.56"/>
    <x v="0"/>
  </r>
  <r>
    <s v="SALE109"/>
    <x v="102"/>
    <x v="96"/>
    <s v="PROD91"/>
    <s v="STORE0"/>
    <x v="1"/>
    <n v="377"/>
    <n v="0.09"/>
    <n v="1029.21"/>
    <x v="2"/>
  </r>
  <r>
    <s v="SALE110"/>
    <x v="103"/>
    <x v="69"/>
    <s v="PROD42"/>
    <s v="STORE8"/>
    <x v="2"/>
    <n v="240"/>
    <n v="0.08"/>
    <n v="883.2"/>
    <x v="0"/>
  </r>
  <r>
    <s v="SALE111"/>
    <x v="104"/>
    <x v="97"/>
    <s v="PROD90"/>
    <s v="STORE3"/>
    <x v="3"/>
    <n v="846"/>
    <n v="0.01"/>
    <n v="1675.08"/>
    <x v="1"/>
  </r>
  <r>
    <s v="SALE112"/>
    <x v="105"/>
    <x v="98"/>
    <s v="PROD76"/>
    <s v="STORE13"/>
    <x v="1"/>
    <n v="949"/>
    <n v="0.28999999999999998"/>
    <n v="2021.37"/>
    <x v="0"/>
  </r>
  <r>
    <s v="SALE113"/>
    <x v="106"/>
    <x v="1"/>
    <s v="PROD27"/>
    <s v="STORE10"/>
    <x v="0"/>
    <n v="282"/>
    <n v="0.2"/>
    <n v="225.6"/>
    <x v="1"/>
  </r>
  <r>
    <s v="SALE114"/>
    <x v="107"/>
    <x v="7"/>
    <s v="PROD91"/>
    <s v="STORE4"/>
    <x v="3"/>
    <n v="732"/>
    <n v="0.05"/>
    <n v="1390.8"/>
    <x v="1"/>
  </r>
  <r>
    <s v="SALE115"/>
    <x v="108"/>
    <x v="99"/>
    <s v="PROD85"/>
    <s v="STORE7"/>
    <x v="2"/>
    <n v="931"/>
    <n v="0.13"/>
    <n v="3239.88"/>
    <x v="1"/>
  </r>
  <r>
    <s v="SALE116"/>
    <x v="109"/>
    <x v="100"/>
    <s v="PROD3"/>
    <s v="STORE8"/>
    <x v="2"/>
    <n v="771"/>
    <n v="0.22"/>
    <n v="2405.52"/>
    <x v="0"/>
  </r>
  <r>
    <s v="SALE117"/>
    <x v="110"/>
    <x v="101"/>
    <s v="PROD46"/>
    <s v="STORE4"/>
    <x v="1"/>
    <n v="480"/>
    <n v="0.3"/>
    <n v="1008"/>
    <x v="1"/>
  </r>
  <r>
    <s v="SALE118"/>
    <x v="111"/>
    <x v="102"/>
    <s v="PROD39"/>
    <s v="STORE11"/>
    <x v="0"/>
    <n v="165"/>
    <n v="0.3"/>
    <n v="115.5"/>
    <x v="2"/>
  </r>
  <r>
    <s v="SALE119"/>
    <x v="112"/>
    <x v="103"/>
    <s v="PROD19"/>
    <s v="STORE8"/>
    <x v="3"/>
    <n v="152"/>
    <n v="0.28999999999999998"/>
    <n v="215.84"/>
    <x v="2"/>
  </r>
  <r>
    <s v="SALE120"/>
    <x v="113"/>
    <x v="104"/>
    <s v="PROD31"/>
    <s v="STORE17"/>
    <x v="3"/>
    <n v="873"/>
    <n v="0.28999999999999998"/>
    <n v="1239.6600000000001"/>
    <x v="2"/>
  </r>
  <r>
    <s v="SALE121"/>
    <x v="114"/>
    <x v="105"/>
    <s v="PROD22"/>
    <s v="STORE10"/>
    <x v="1"/>
    <n v="433"/>
    <n v="0.04"/>
    <n v="1247.04"/>
    <x v="0"/>
  </r>
  <r>
    <s v="SALE122"/>
    <x v="115"/>
    <x v="94"/>
    <s v="PROD50"/>
    <s v="STORE7"/>
    <x v="3"/>
    <n v="198"/>
    <n v="0.04"/>
    <n v="380.16"/>
    <x v="0"/>
  </r>
  <r>
    <s v="SALE123"/>
    <x v="116"/>
    <x v="22"/>
    <s v="PROD40"/>
    <s v="STORE2"/>
    <x v="1"/>
    <n v="335"/>
    <n v="0.11"/>
    <n v="894.45"/>
    <x v="1"/>
  </r>
  <r>
    <s v="SALE124"/>
    <x v="117"/>
    <x v="98"/>
    <s v="PROD14"/>
    <s v="STORE3"/>
    <x v="3"/>
    <n v="45"/>
    <n v="0.2"/>
    <n v="72"/>
    <x v="2"/>
  </r>
  <r>
    <s v="SALE125"/>
    <x v="118"/>
    <x v="106"/>
    <s v="PROD8"/>
    <s v="STORE6"/>
    <x v="0"/>
    <n v="847"/>
    <n v="0.05"/>
    <n v="804.65"/>
    <x v="1"/>
  </r>
  <r>
    <s v="SALE126"/>
    <x v="119"/>
    <x v="87"/>
    <s v="PROD35"/>
    <s v="STORE12"/>
    <x v="0"/>
    <n v="997"/>
    <n v="7.0000000000000007E-2"/>
    <n v="927.21"/>
    <x v="2"/>
  </r>
  <r>
    <s v="SALE127"/>
    <x v="120"/>
    <x v="107"/>
    <s v="PROD93"/>
    <s v="STORE6"/>
    <x v="1"/>
    <n v="950"/>
    <n v="0.03"/>
    <n v="2764.5"/>
    <x v="2"/>
  </r>
  <r>
    <s v="SALE128"/>
    <x v="121"/>
    <x v="108"/>
    <s v="PROD94"/>
    <s v="STORE9"/>
    <x v="3"/>
    <n v="725"/>
    <n v="0.1"/>
    <n v="1305"/>
    <x v="0"/>
  </r>
  <r>
    <s v="SALE129"/>
    <x v="122"/>
    <x v="109"/>
    <s v="PROD1"/>
    <s v="STORE16"/>
    <x v="0"/>
    <n v="784"/>
    <n v="0.3"/>
    <n v="548.79999999999995"/>
    <x v="0"/>
  </r>
  <r>
    <s v="SALE130"/>
    <x v="123"/>
    <x v="110"/>
    <s v="PROD17"/>
    <s v="STORE3"/>
    <x v="0"/>
    <n v="943"/>
    <n v="0.17"/>
    <n v="782.69"/>
    <x v="0"/>
  </r>
  <r>
    <s v="SALE131"/>
    <x v="124"/>
    <x v="111"/>
    <s v="PROD51"/>
    <s v="STORE11"/>
    <x v="1"/>
    <n v="299"/>
    <n v="0.05"/>
    <n v="852.15"/>
    <x v="2"/>
  </r>
  <r>
    <s v="SALE132"/>
    <x v="125"/>
    <x v="112"/>
    <s v="PROD48"/>
    <s v="STORE12"/>
    <x v="2"/>
    <n v="951"/>
    <n v="0.13"/>
    <n v="3309.48"/>
    <x v="1"/>
  </r>
  <r>
    <s v="SALE133"/>
    <x v="126"/>
    <x v="113"/>
    <s v="PROD57"/>
    <s v="STORE4"/>
    <x v="3"/>
    <n v="268"/>
    <n v="7.0000000000000007E-2"/>
    <n v="498.48"/>
    <x v="0"/>
  </r>
  <r>
    <s v="SALE134"/>
    <x v="127"/>
    <x v="114"/>
    <s v="PROD87"/>
    <s v="STORE15"/>
    <x v="2"/>
    <n v="73"/>
    <n v="0.06"/>
    <n v="274.48"/>
    <x v="1"/>
  </r>
  <r>
    <s v="SALE135"/>
    <x v="128"/>
    <x v="115"/>
    <s v="PROD53"/>
    <s v="STORE5"/>
    <x v="1"/>
    <n v="577"/>
    <n v="0.22"/>
    <n v="1350.18"/>
    <x v="2"/>
  </r>
  <r>
    <s v="SALE136"/>
    <x v="129"/>
    <x v="116"/>
    <s v="PROD71"/>
    <s v="STORE9"/>
    <x v="1"/>
    <n v="850"/>
    <n v="0.03"/>
    <n v="2473.5"/>
    <x v="0"/>
  </r>
  <r>
    <s v="SALE137"/>
    <x v="130"/>
    <x v="117"/>
    <s v="PROD50"/>
    <s v="STORE6"/>
    <x v="0"/>
    <n v="246"/>
    <n v="0.18"/>
    <n v="201.72"/>
    <x v="2"/>
  </r>
  <r>
    <s v="SALE138"/>
    <x v="53"/>
    <x v="118"/>
    <s v="PROD97"/>
    <s v="STORE10"/>
    <x v="1"/>
    <n v="238"/>
    <n v="0.1"/>
    <n v="642.6"/>
    <x v="2"/>
  </r>
  <r>
    <s v="SALE139"/>
    <x v="131"/>
    <x v="119"/>
    <s v="PROD71"/>
    <s v="STORE14"/>
    <x v="2"/>
    <n v="716"/>
    <n v="0.25"/>
    <n v="2148"/>
    <x v="1"/>
  </r>
  <r>
    <s v="SALE140"/>
    <x v="65"/>
    <x v="120"/>
    <s v="PROD90"/>
    <s v="STORE5"/>
    <x v="3"/>
    <n v="479"/>
    <n v="0.01"/>
    <n v="948.42"/>
    <x v="2"/>
  </r>
  <r>
    <s v="SALE141"/>
    <x v="132"/>
    <x v="121"/>
    <s v="PROD47"/>
    <s v="STORE0"/>
    <x v="0"/>
    <n v="504"/>
    <n v="0.26"/>
    <n v="372.96"/>
    <x v="2"/>
  </r>
  <r>
    <s v="SALE142"/>
    <x v="133"/>
    <x v="122"/>
    <s v="PROD66"/>
    <s v="STORE12"/>
    <x v="3"/>
    <n v="976"/>
    <n v="0.26"/>
    <n v="1444.48"/>
    <x v="2"/>
  </r>
  <r>
    <s v="SALE143"/>
    <x v="119"/>
    <x v="123"/>
    <s v="PROD34"/>
    <s v="STORE16"/>
    <x v="2"/>
    <n v="451"/>
    <n v="0.28999999999999998"/>
    <n v="1280.8399999999999"/>
    <x v="2"/>
  </r>
  <r>
    <s v="SALE144"/>
    <x v="134"/>
    <x v="15"/>
    <s v="PROD36"/>
    <s v="STORE8"/>
    <x v="1"/>
    <n v="238"/>
    <n v="0.24"/>
    <n v="542.64"/>
    <x v="1"/>
  </r>
  <r>
    <s v="SALE145"/>
    <x v="135"/>
    <x v="124"/>
    <s v="PROD54"/>
    <s v="STORE15"/>
    <x v="3"/>
    <n v="537"/>
    <n v="0.09"/>
    <n v="977.34"/>
    <x v="2"/>
  </r>
  <r>
    <s v="SALE146"/>
    <x v="71"/>
    <x v="13"/>
    <s v="PROD36"/>
    <s v="STORE19"/>
    <x v="1"/>
    <n v="585"/>
    <n v="0"/>
    <n v="1755"/>
    <x v="2"/>
  </r>
  <r>
    <s v="SALE147"/>
    <x v="136"/>
    <x v="125"/>
    <s v="PROD82"/>
    <s v="STORE19"/>
    <x v="0"/>
    <n v="654"/>
    <n v="0.14000000000000001"/>
    <n v="562.44000000000005"/>
    <x v="1"/>
  </r>
  <r>
    <s v="SALE148"/>
    <x v="35"/>
    <x v="4"/>
    <s v="PROD87"/>
    <s v="STORE0"/>
    <x v="0"/>
    <n v="653"/>
    <n v="0.27"/>
    <n v="476.69"/>
    <x v="0"/>
  </r>
  <r>
    <s v="SALE149"/>
    <x v="137"/>
    <x v="126"/>
    <s v="PROD5"/>
    <s v="STORE12"/>
    <x v="1"/>
    <n v="514"/>
    <n v="7.0000000000000007E-2"/>
    <n v="1434.06"/>
    <x v="2"/>
  </r>
  <r>
    <s v="SALE150"/>
    <x v="138"/>
    <x v="127"/>
    <s v="PROD52"/>
    <s v="STORE5"/>
    <x v="2"/>
    <n v="356"/>
    <n v="0.16"/>
    <n v="1196.1600000000001"/>
    <x v="2"/>
  </r>
  <r>
    <s v="SALE151"/>
    <x v="139"/>
    <x v="128"/>
    <s v="PROD13"/>
    <s v="STORE8"/>
    <x v="2"/>
    <n v="536"/>
    <n v="0.26"/>
    <n v="1586.56"/>
    <x v="1"/>
  </r>
  <r>
    <s v="SALE152"/>
    <x v="104"/>
    <x v="129"/>
    <s v="PROD69"/>
    <s v="STORE19"/>
    <x v="3"/>
    <n v="109"/>
    <n v="0.11"/>
    <n v="194.02"/>
    <x v="1"/>
  </r>
  <r>
    <s v="SALE153"/>
    <x v="140"/>
    <x v="130"/>
    <s v="PROD11"/>
    <s v="STORE19"/>
    <x v="1"/>
    <n v="592"/>
    <n v="0.16"/>
    <n v="1491.84"/>
    <x v="0"/>
  </r>
  <r>
    <s v="SALE154"/>
    <x v="141"/>
    <x v="131"/>
    <s v="PROD48"/>
    <s v="STORE2"/>
    <x v="0"/>
    <n v="346"/>
    <n v="0.13"/>
    <n v="301.02"/>
    <x v="2"/>
  </r>
  <r>
    <s v="SALE155"/>
    <x v="142"/>
    <x v="132"/>
    <s v="PROD93"/>
    <s v="STORE12"/>
    <x v="2"/>
    <n v="987"/>
    <n v="0.22"/>
    <n v="3079.44"/>
    <x v="0"/>
  </r>
  <r>
    <s v="SALE156"/>
    <x v="143"/>
    <x v="133"/>
    <s v="PROD49"/>
    <s v="STORE0"/>
    <x v="3"/>
    <n v="922"/>
    <n v="0"/>
    <n v="1844"/>
    <x v="1"/>
  </r>
  <r>
    <s v="SALE157"/>
    <x v="144"/>
    <x v="90"/>
    <s v="PROD55"/>
    <s v="STORE5"/>
    <x v="0"/>
    <n v="84"/>
    <n v="0.04"/>
    <n v="80.64"/>
    <x v="1"/>
  </r>
  <r>
    <s v="SALE158"/>
    <x v="145"/>
    <x v="89"/>
    <s v="PROD28"/>
    <s v="STORE11"/>
    <x v="3"/>
    <n v="61"/>
    <n v="0.23"/>
    <n v="93.94"/>
    <x v="1"/>
  </r>
  <r>
    <s v="SALE159"/>
    <x v="146"/>
    <x v="134"/>
    <s v="PROD89"/>
    <s v="STORE16"/>
    <x v="3"/>
    <n v="123"/>
    <n v="0.21"/>
    <n v="194.34"/>
    <x v="2"/>
  </r>
  <r>
    <s v="SALE160"/>
    <x v="147"/>
    <x v="135"/>
    <s v="PROD70"/>
    <s v="STORE18"/>
    <x v="3"/>
    <n v="624"/>
    <n v="0.13"/>
    <n v="1085.76"/>
    <x v="0"/>
  </r>
  <r>
    <s v="SALE161"/>
    <x v="148"/>
    <x v="63"/>
    <s v="PROD70"/>
    <s v="STORE0"/>
    <x v="0"/>
    <n v="480"/>
    <n v="0.05"/>
    <n v="456"/>
    <x v="1"/>
  </r>
  <r>
    <s v="SALE162"/>
    <x v="149"/>
    <x v="83"/>
    <s v="PROD73"/>
    <s v="STORE6"/>
    <x v="1"/>
    <n v="370"/>
    <n v="0.14000000000000001"/>
    <n v="954.6"/>
    <x v="1"/>
  </r>
  <r>
    <s v="SALE163"/>
    <x v="103"/>
    <x v="136"/>
    <s v="PROD32"/>
    <s v="STORE1"/>
    <x v="0"/>
    <n v="489"/>
    <n v="0.03"/>
    <n v="474.33"/>
    <x v="1"/>
  </r>
  <r>
    <s v="SALE164"/>
    <x v="150"/>
    <x v="16"/>
    <s v="PROD54"/>
    <s v="STORE12"/>
    <x v="2"/>
    <n v="165"/>
    <n v="0.26"/>
    <n v="488.4"/>
    <x v="0"/>
  </r>
  <r>
    <s v="SALE165"/>
    <x v="151"/>
    <x v="137"/>
    <s v="PROD10"/>
    <s v="STORE17"/>
    <x v="1"/>
    <n v="708"/>
    <n v="0.18"/>
    <n v="1741.68"/>
    <x v="1"/>
  </r>
  <r>
    <s v="SALE166"/>
    <x v="152"/>
    <x v="138"/>
    <s v="PROD69"/>
    <s v="STORE8"/>
    <x v="2"/>
    <n v="715"/>
    <n v="0.18"/>
    <n v="2345.1999999999998"/>
    <x v="2"/>
  </r>
  <r>
    <s v="SALE167"/>
    <x v="153"/>
    <x v="139"/>
    <s v="PROD79"/>
    <s v="STORE7"/>
    <x v="2"/>
    <n v="423"/>
    <n v="0.04"/>
    <n v="1624.32"/>
    <x v="0"/>
  </r>
  <r>
    <s v="SALE168"/>
    <x v="55"/>
    <x v="140"/>
    <s v="PROD30"/>
    <s v="STORE9"/>
    <x v="0"/>
    <n v="999"/>
    <n v="0.2"/>
    <n v="799.2"/>
    <x v="0"/>
  </r>
  <r>
    <s v="SALE169"/>
    <x v="154"/>
    <x v="141"/>
    <s v="PROD72"/>
    <s v="STORE7"/>
    <x v="3"/>
    <n v="344"/>
    <n v="0.12"/>
    <n v="605.44000000000005"/>
    <x v="2"/>
  </r>
  <r>
    <s v="SALE170"/>
    <x v="155"/>
    <x v="142"/>
    <s v="PROD34"/>
    <s v="STORE6"/>
    <x v="0"/>
    <n v="153"/>
    <n v="0.28000000000000003"/>
    <n v="110.16"/>
    <x v="2"/>
  </r>
  <r>
    <s v="SALE171"/>
    <x v="156"/>
    <x v="143"/>
    <s v="PROD49"/>
    <s v="STORE11"/>
    <x v="0"/>
    <n v="326"/>
    <n v="0.26"/>
    <n v="241.24"/>
    <x v="1"/>
  </r>
  <r>
    <s v="SALE172"/>
    <x v="157"/>
    <x v="33"/>
    <s v="PROD89"/>
    <s v="STORE10"/>
    <x v="3"/>
    <n v="828"/>
    <n v="0.25"/>
    <n v="1242"/>
    <x v="2"/>
  </r>
  <r>
    <s v="SALE173"/>
    <x v="158"/>
    <x v="144"/>
    <s v="PROD26"/>
    <s v="STORE2"/>
    <x v="3"/>
    <n v="594"/>
    <n v="0.1"/>
    <n v="1069.2"/>
    <x v="2"/>
  </r>
  <r>
    <s v="SALE174"/>
    <x v="157"/>
    <x v="145"/>
    <s v="PROD20"/>
    <s v="STORE7"/>
    <x v="2"/>
    <n v="757"/>
    <n v="0.05"/>
    <n v="2876.6"/>
    <x v="2"/>
  </r>
  <r>
    <s v="SALE175"/>
    <x v="159"/>
    <x v="146"/>
    <s v="PROD92"/>
    <s v="STORE1"/>
    <x v="3"/>
    <n v="708"/>
    <n v="0.14000000000000001"/>
    <n v="1217.76"/>
    <x v="0"/>
  </r>
  <r>
    <s v="SALE176"/>
    <x v="160"/>
    <x v="147"/>
    <s v="PROD25"/>
    <s v="STORE15"/>
    <x v="0"/>
    <n v="858"/>
    <n v="0.28000000000000003"/>
    <n v="617.76"/>
    <x v="1"/>
  </r>
  <r>
    <s v="SALE177"/>
    <x v="161"/>
    <x v="148"/>
    <s v="PROD55"/>
    <s v="STORE8"/>
    <x v="0"/>
    <n v="79"/>
    <n v="0.04"/>
    <n v="75.84"/>
    <x v="1"/>
  </r>
  <r>
    <s v="SALE178"/>
    <x v="77"/>
    <x v="149"/>
    <s v="PROD94"/>
    <s v="STORE5"/>
    <x v="2"/>
    <n v="639"/>
    <n v="0"/>
    <n v="2556"/>
    <x v="2"/>
  </r>
  <r>
    <s v="SALE179"/>
    <x v="162"/>
    <x v="150"/>
    <s v="PROD45"/>
    <s v="STORE0"/>
    <x v="3"/>
    <n v="523"/>
    <n v="0.27"/>
    <n v="763.58"/>
    <x v="0"/>
  </r>
  <r>
    <s v="SALE180"/>
    <x v="163"/>
    <x v="151"/>
    <s v="PROD39"/>
    <s v="STORE12"/>
    <x v="1"/>
    <n v="955"/>
    <n v="0.27"/>
    <n v="2091.4499999999998"/>
    <x v="0"/>
  </r>
  <r>
    <s v="SALE181"/>
    <x v="27"/>
    <x v="152"/>
    <s v="PROD33"/>
    <s v="STORE13"/>
    <x v="1"/>
    <n v="54"/>
    <n v="0.15"/>
    <n v="137.69999999999999"/>
    <x v="1"/>
  </r>
  <r>
    <s v="SALE182"/>
    <x v="164"/>
    <x v="21"/>
    <s v="PROD34"/>
    <s v="STORE0"/>
    <x v="2"/>
    <n v="742"/>
    <n v="0.02"/>
    <n v="2908.64"/>
    <x v="2"/>
  </r>
  <r>
    <s v="SALE183"/>
    <x v="139"/>
    <x v="153"/>
    <s v="PROD46"/>
    <s v="STORE3"/>
    <x v="0"/>
    <n v="548"/>
    <n v="0.01"/>
    <n v="542.52"/>
    <x v="1"/>
  </r>
  <r>
    <s v="SALE184"/>
    <x v="165"/>
    <x v="154"/>
    <s v="PROD89"/>
    <s v="STORE3"/>
    <x v="0"/>
    <n v="790"/>
    <n v="0.14000000000000001"/>
    <n v="679.4"/>
    <x v="1"/>
  </r>
  <r>
    <s v="SALE185"/>
    <x v="166"/>
    <x v="155"/>
    <s v="PROD63"/>
    <s v="STORE3"/>
    <x v="1"/>
    <n v="477"/>
    <n v="0.09"/>
    <n v="1302.21"/>
    <x v="2"/>
  </r>
  <r>
    <s v="SALE186"/>
    <x v="167"/>
    <x v="32"/>
    <s v="PROD79"/>
    <s v="STORE18"/>
    <x v="3"/>
    <n v="505"/>
    <n v="0.04"/>
    <n v="969.6"/>
    <x v="1"/>
  </r>
  <r>
    <s v="SALE187"/>
    <x v="44"/>
    <x v="156"/>
    <s v="PROD81"/>
    <s v="STORE6"/>
    <x v="3"/>
    <n v="550"/>
    <n v="0.01"/>
    <n v="1089"/>
    <x v="2"/>
  </r>
  <r>
    <s v="SALE188"/>
    <x v="168"/>
    <x v="157"/>
    <s v="PROD4"/>
    <s v="STORE3"/>
    <x v="1"/>
    <n v="621"/>
    <n v="0.04"/>
    <n v="1788.48"/>
    <x v="0"/>
  </r>
  <r>
    <s v="SALE189"/>
    <x v="168"/>
    <x v="158"/>
    <s v="PROD46"/>
    <s v="STORE3"/>
    <x v="0"/>
    <n v="581"/>
    <n v="0.1"/>
    <n v="522.9"/>
    <x v="2"/>
  </r>
  <r>
    <s v="SALE190"/>
    <x v="169"/>
    <x v="159"/>
    <s v="PROD71"/>
    <s v="STORE9"/>
    <x v="1"/>
    <n v="445"/>
    <n v="0.14000000000000001"/>
    <n v="1148.0999999999999"/>
    <x v="1"/>
  </r>
  <r>
    <s v="SALE191"/>
    <x v="170"/>
    <x v="160"/>
    <s v="PROD46"/>
    <s v="STORE18"/>
    <x v="0"/>
    <n v="805"/>
    <n v="0.03"/>
    <n v="780.85"/>
    <x v="1"/>
  </r>
  <r>
    <s v="SALE192"/>
    <x v="136"/>
    <x v="161"/>
    <s v="PROD92"/>
    <s v="STORE14"/>
    <x v="1"/>
    <n v="362"/>
    <n v="0.15"/>
    <n v="923.1"/>
    <x v="2"/>
  </r>
  <r>
    <s v="SALE193"/>
    <x v="171"/>
    <x v="58"/>
    <s v="PROD7"/>
    <s v="STORE4"/>
    <x v="0"/>
    <n v="272"/>
    <n v="0.03"/>
    <n v="263.83999999999997"/>
    <x v="0"/>
  </r>
  <r>
    <s v="SALE194"/>
    <x v="172"/>
    <x v="162"/>
    <s v="PROD49"/>
    <s v="STORE10"/>
    <x v="1"/>
    <n v="959"/>
    <n v="0.24"/>
    <n v="2186.52"/>
    <x v="2"/>
  </r>
  <r>
    <s v="SALE195"/>
    <x v="63"/>
    <x v="115"/>
    <s v="PROD60"/>
    <s v="STORE17"/>
    <x v="0"/>
    <n v="890"/>
    <n v="0.03"/>
    <n v="863.3"/>
    <x v="0"/>
  </r>
  <r>
    <s v="SALE196"/>
    <x v="173"/>
    <x v="9"/>
    <s v="PROD57"/>
    <s v="STORE16"/>
    <x v="2"/>
    <n v="690"/>
    <n v="0.05"/>
    <n v="2622"/>
    <x v="2"/>
  </r>
  <r>
    <s v="SALE197"/>
    <x v="174"/>
    <x v="163"/>
    <s v="PROD44"/>
    <s v="STORE11"/>
    <x v="0"/>
    <n v="542"/>
    <n v="0.03"/>
    <n v="525.74"/>
    <x v="1"/>
  </r>
  <r>
    <s v="SALE198"/>
    <x v="167"/>
    <x v="164"/>
    <s v="PROD81"/>
    <s v="STORE6"/>
    <x v="0"/>
    <n v="455"/>
    <n v="0.16"/>
    <n v="382.2"/>
    <x v="1"/>
  </r>
  <r>
    <s v="SALE199"/>
    <x v="175"/>
    <x v="165"/>
    <s v="PROD66"/>
    <s v="STORE5"/>
    <x v="3"/>
    <n v="398"/>
    <n v="0.26"/>
    <n v="589.04"/>
    <x v="0"/>
  </r>
  <r>
    <s v="SALE200"/>
    <x v="176"/>
    <x v="166"/>
    <s v="PROD83"/>
    <s v="STORE6"/>
    <x v="1"/>
    <n v="749"/>
    <n v="0.26"/>
    <n v="1662.78"/>
    <x v="1"/>
  </r>
  <r>
    <s v="SALE201"/>
    <x v="177"/>
    <x v="20"/>
    <s v="PROD33"/>
    <s v="STORE4"/>
    <x v="0"/>
    <n v="886"/>
    <n v="0.15"/>
    <n v="753.1"/>
    <x v="0"/>
  </r>
  <r>
    <s v="SALE202"/>
    <x v="178"/>
    <x v="140"/>
    <s v="PROD62"/>
    <s v="STORE1"/>
    <x v="2"/>
    <n v="409"/>
    <n v="0.28000000000000003"/>
    <n v="1177.92"/>
    <x v="2"/>
  </r>
  <r>
    <s v="SALE203"/>
    <x v="179"/>
    <x v="167"/>
    <s v="PROD34"/>
    <s v="STORE9"/>
    <x v="3"/>
    <n v="598"/>
    <n v="0.28000000000000003"/>
    <n v="861.12"/>
    <x v="1"/>
  </r>
  <r>
    <s v="SALE204"/>
    <x v="180"/>
    <x v="128"/>
    <s v="PROD67"/>
    <s v="STORE9"/>
    <x v="1"/>
    <n v="724"/>
    <n v="0.12"/>
    <n v="1911.36"/>
    <x v="2"/>
  </r>
  <r>
    <s v="SALE205"/>
    <x v="144"/>
    <x v="168"/>
    <s v="PROD88"/>
    <s v="STORE5"/>
    <x v="0"/>
    <n v="480"/>
    <n v="0.22"/>
    <n v="374.4"/>
    <x v="0"/>
  </r>
  <r>
    <s v="SALE206"/>
    <x v="181"/>
    <x v="129"/>
    <s v="PROD34"/>
    <s v="STORE16"/>
    <x v="2"/>
    <n v="363"/>
    <n v="0.21"/>
    <n v="1147.08"/>
    <x v="2"/>
  </r>
  <r>
    <s v="SALE207"/>
    <x v="182"/>
    <x v="169"/>
    <s v="PROD79"/>
    <s v="STORE3"/>
    <x v="0"/>
    <n v="128"/>
    <n v="0.01"/>
    <n v="126.72"/>
    <x v="1"/>
  </r>
  <r>
    <s v="SALE208"/>
    <x v="168"/>
    <x v="170"/>
    <s v="PROD34"/>
    <s v="STORE17"/>
    <x v="2"/>
    <n v="932"/>
    <n v="0.04"/>
    <n v="3578.88"/>
    <x v="0"/>
  </r>
  <r>
    <s v="SALE209"/>
    <x v="183"/>
    <x v="171"/>
    <s v="PROD67"/>
    <s v="STORE8"/>
    <x v="0"/>
    <n v="621"/>
    <n v="0.04"/>
    <n v="596.16"/>
    <x v="1"/>
  </r>
  <r>
    <s v="SALE210"/>
    <x v="184"/>
    <x v="18"/>
    <s v="PROD50"/>
    <s v="STORE2"/>
    <x v="0"/>
    <n v="824"/>
    <n v="0.27"/>
    <n v="601.52"/>
    <x v="2"/>
  </r>
  <r>
    <s v="SALE211"/>
    <x v="185"/>
    <x v="172"/>
    <s v="PROD27"/>
    <s v="STORE8"/>
    <x v="1"/>
    <n v="682"/>
    <n v="0.27"/>
    <n v="1493.58"/>
    <x v="2"/>
  </r>
  <r>
    <s v="SALE212"/>
    <x v="72"/>
    <x v="173"/>
    <s v="PROD56"/>
    <s v="STORE19"/>
    <x v="2"/>
    <n v="120"/>
    <n v="0.13"/>
    <n v="417.6"/>
    <x v="0"/>
  </r>
  <r>
    <s v="SALE213"/>
    <x v="158"/>
    <x v="132"/>
    <s v="PROD78"/>
    <s v="STORE2"/>
    <x v="0"/>
    <n v="576"/>
    <n v="0.03"/>
    <n v="558.72"/>
    <x v="1"/>
  </r>
  <r>
    <s v="SALE214"/>
    <x v="186"/>
    <x v="174"/>
    <s v="PROD48"/>
    <s v="STORE16"/>
    <x v="0"/>
    <n v="776"/>
    <n v="0.26"/>
    <n v="574.24"/>
    <x v="0"/>
  </r>
  <r>
    <s v="SALE215"/>
    <x v="187"/>
    <x v="13"/>
    <s v="PROD14"/>
    <s v="STORE9"/>
    <x v="1"/>
    <n v="319"/>
    <n v="0.05"/>
    <n v="909.15"/>
    <x v="0"/>
  </r>
  <r>
    <s v="SALE216"/>
    <x v="58"/>
    <x v="175"/>
    <s v="PROD72"/>
    <s v="STORE8"/>
    <x v="1"/>
    <n v="142"/>
    <n v="0.08"/>
    <n v="391.92"/>
    <x v="2"/>
  </r>
  <r>
    <s v="SALE217"/>
    <x v="188"/>
    <x v="176"/>
    <s v="PROD15"/>
    <s v="STORE19"/>
    <x v="0"/>
    <n v="333"/>
    <n v="0.14000000000000001"/>
    <n v="286.38"/>
    <x v="1"/>
  </r>
  <r>
    <s v="SALE218"/>
    <x v="21"/>
    <x v="177"/>
    <s v="PROD72"/>
    <s v="STORE1"/>
    <x v="2"/>
    <n v="641"/>
    <n v="0.11"/>
    <n v="2281.96"/>
    <x v="2"/>
  </r>
  <r>
    <s v="SALE219"/>
    <x v="189"/>
    <x v="43"/>
    <s v="PROD90"/>
    <s v="STORE15"/>
    <x v="2"/>
    <n v="76"/>
    <n v="0.02"/>
    <n v="297.92"/>
    <x v="2"/>
  </r>
  <r>
    <s v="SALE220"/>
    <x v="190"/>
    <x v="178"/>
    <s v="PROD16"/>
    <s v="STORE18"/>
    <x v="1"/>
    <n v="435"/>
    <n v="0.08"/>
    <n v="1200.5999999999999"/>
    <x v="2"/>
  </r>
  <r>
    <s v="SALE221"/>
    <x v="148"/>
    <x v="179"/>
    <s v="PROD26"/>
    <s v="STORE14"/>
    <x v="2"/>
    <n v="653"/>
    <n v="0.15"/>
    <n v="2220.1999999999998"/>
    <x v="0"/>
  </r>
  <r>
    <s v="SALE222"/>
    <x v="0"/>
    <x v="59"/>
    <s v="PROD76"/>
    <s v="STORE17"/>
    <x v="1"/>
    <n v="208"/>
    <n v="0.15"/>
    <n v="530.4"/>
    <x v="0"/>
  </r>
  <r>
    <s v="SALE223"/>
    <x v="191"/>
    <x v="180"/>
    <s v="PROD61"/>
    <s v="STORE15"/>
    <x v="2"/>
    <n v="386"/>
    <n v="0.03"/>
    <n v="1497.68"/>
    <x v="1"/>
  </r>
  <r>
    <s v="SALE224"/>
    <x v="192"/>
    <x v="181"/>
    <s v="PROD65"/>
    <s v="STORE6"/>
    <x v="1"/>
    <n v="549"/>
    <n v="0.12"/>
    <n v="1449.36"/>
    <x v="0"/>
  </r>
  <r>
    <s v="SALE225"/>
    <x v="48"/>
    <x v="182"/>
    <s v="PROD73"/>
    <s v="STORE9"/>
    <x v="1"/>
    <n v="928"/>
    <n v="0.09"/>
    <n v="2533.44"/>
    <x v="0"/>
  </r>
  <r>
    <s v="SALE226"/>
    <x v="193"/>
    <x v="176"/>
    <s v="PROD61"/>
    <s v="STORE3"/>
    <x v="2"/>
    <n v="586"/>
    <n v="0.22"/>
    <n v="1828.32"/>
    <x v="1"/>
  </r>
  <r>
    <s v="SALE227"/>
    <x v="194"/>
    <x v="148"/>
    <s v="PROD39"/>
    <s v="STORE2"/>
    <x v="3"/>
    <n v="1000"/>
    <n v="0.09"/>
    <n v="1820"/>
    <x v="0"/>
  </r>
  <r>
    <s v="SALE228"/>
    <x v="195"/>
    <x v="183"/>
    <s v="PROD75"/>
    <s v="STORE3"/>
    <x v="3"/>
    <n v="849"/>
    <n v="0.04"/>
    <n v="1630.08"/>
    <x v="1"/>
  </r>
  <r>
    <s v="SALE229"/>
    <x v="196"/>
    <x v="48"/>
    <s v="PROD60"/>
    <s v="STORE14"/>
    <x v="1"/>
    <n v="770"/>
    <n v="0.08"/>
    <n v="2125.1999999999998"/>
    <x v="0"/>
  </r>
  <r>
    <s v="SALE230"/>
    <x v="197"/>
    <x v="184"/>
    <s v="PROD48"/>
    <s v="STORE13"/>
    <x v="1"/>
    <n v="450"/>
    <n v="0.1"/>
    <n v="1215"/>
    <x v="1"/>
  </r>
  <r>
    <s v="SALE231"/>
    <x v="198"/>
    <x v="185"/>
    <s v="PROD69"/>
    <s v="STORE12"/>
    <x v="2"/>
    <n v="384"/>
    <n v="0.01"/>
    <n v="1520.64"/>
    <x v="0"/>
  </r>
  <r>
    <s v="SALE232"/>
    <x v="199"/>
    <x v="28"/>
    <s v="PROD58"/>
    <s v="STORE10"/>
    <x v="2"/>
    <n v="795"/>
    <n v="0.24"/>
    <n v="2416.8000000000002"/>
    <x v="1"/>
  </r>
  <r>
    <s v="SALE233"/>
    <x v="200"/>
    <x v="81"/>
    <s v="PROD79"/>
    <s v="STORE5"/>
    <x v="0"/>
    <n v="990"/>
    <n v="0.05"/>
    <n v="940.5"/>
    <x v="1"/>
  </r>
  <r>
    <s v="SALE234"/>
    <x v="201"/>
    <x v="41"/>
    <s v="PROD54"/>
    <s v="STORE0"/>
    <x v="0"/>
    <n v="448"/>
    <n v="0.22"/>
    <n v="349.44"/>
    <x v="2"/>
  </r>
  <r>
    <s v="SALE235"/>
    <x v="202"/>
    <x v="46"/>
    <s v="PROD94"/>
    <s v="STORE6"/>
    <x v="0"/>
    <n v="947"/>
    <n v="0.28999999999999998"/>
    <n v="672.37"/>
    <x v="2"/>
  </r>
  <r>
    <s v="SALE236"/>
    <x v="203"/>
    <x v="186"/>
    <s v="PROD17"/>
    <s v="STORE0"/>
    <x v="2"/>
    <n v="470"/>
    <n v="0.19"/>
    <n v="1522.8"/>
    <x v="0"/>
  </r>
  <r>
    <s v="SALE237"/>
    <x v="204"/>
    <x v="187"/>
    <s v="PROD28"/>
    <s v="STORE17"/>
    <x v="2"/>
    <n v="321"/>
    <n v="0.2"/>
    <n v="1027.2"/>
    <x v="2"/>
  </r>
  <r>
    <s v="SALE238"/>
    <x v="205"/>
    <x v="163"/>
    <s v="PROD15"/>
    <s v="STORE5"/>
    <x v="0"/>
    <n v="595"/>
    <n v="0.21"/>
    <n v="470.05"/>
    <x v="0"/>
  </r>
  <r>
    <s v="SALE239"/>
    <x v="206"/>
    <x v="188"/>
    <s v="PROD86"/>
    <s v="STORE8"/>
    <x v="1"/>
    <n v="92"/>
    <n v="0.08"/>
    <n v="253.92"/>
    <x v="2"/>
  </r>
  <r>
    <s v="SALE240"/>
    <x v="207"/>
    <x v="189"/>
    <s v="PROD62"/>
    <s v="STORE12"/>
    <x v="1"/>
    <n v="742"/>
    <n v="0.03"/>
    <n v="2159.2199999999998"/>
    <x v="0"/>
  </r>
  <r>
    <s v="SALE241"/>
    <x v="190"/>
    <x v="22"/>
    <s v="PROD16"/>
    <s v="STORE19"/>
    <x v="0"/>
    <n v="923"/>
    <n v="0.28999999999999998"/>
    <n v="655.33000000000004"/>
    <x v="2"/>
  </r>
  <r>
    <s v="SALE242"/>
    <x v="86"/>
    <x v="88"/>
    <s v="PROD8"/>
    <s v="STORE16"/>
    <x v="0"/>
    <n v="395"/>
    <n v="0.09"/>
    <n v="359.45"/>
    <x v="1"/>
  </r>
  <r>
    <s v="SALE243"/>
    <x v="0"/>
    <x v="190"/>
    <s v="PROD65"/>
    <s v="STORE11"/>
    <x v="3"/>
    <n v="704"/>
    <n v="0.03"/>
    <n v="1365.76"/>
    <x v="0"/>
  </r>
  <r>
    <s v="SALE244"/>
    <x v="208"/>
    <x v="27"/>
    <s v="PROD14"/>
    <s v="STORE0"/>
    <x v="2"/>
    <n v="453"/>
    <n v="0.28000000000000003"/>
    <n v="1304.6400000000001"/>
    <x v="1"/>
  </r>
  <r>
    <s v="SALE245"/>
    <x v="209"/>
    <x v="191"/>
    <s v="PROD8"/>
    <s v="STORE7"/>
    <x v="3"/>
    <n v="378"/>
    <n v="0.15"/>
    <n v="642.6"/>
    <x v="1"/>
  </r>
  <r>
    <s v="SALE246"/>
    <x v="210"/>
    <x v="33"/>
    <s v="PROD74"/>
    <s v="STORE7"/>
    <x v="3"/>
    <n v="131"/>
    <n v="0.23"/>
    <n v="201.74"/>
    <x v="1"/>
  </r>
  <r>
    <s v="SALE247"/>
    <x v="148"/>
    <x v="15"/>
    <s v="PROD94"/>
    <s v="STORE12"/>
    <x v="0"/>
    <n v="810"/>
    <n v="0.09"/>
    <n v="737.1"/>
    <x v="2"/>
  </r>
  <r>
    <s v="SALE248"/>
    <x v="211"/>
    <x v="192"/>
    <s v="PROD45"/>
    <s v="STORE9"/>
    <x v="1"/>
    <n v="500"/>
    <n v="0.05"/>
    <n v="1425"/>
    <x v="1"/>
  </r>
  <r>
    <s v="SALE249"/>
    <x v="45"/>
    <x v="193"/>
    <s v="PROD68"/>
    <s v="STORE3"/>
    <x v="3"/>
    <n v="895"/>
    <n v="0.25"/>
    <n v="1342.5"/>
    <x v="0"/>
  </r>
  <r>
    <s v="SALE250"/>
    <x v="212"/>
    <x v="87"/>
    <s v="PROD75"/>
    <s v="STORE9"/>
    <x v="2"/>
    <n v="579"/>
    <n v="0.01"/>
    <n v="2292.84"/>
    <x v="0"/>
  </r>
  <r>
    <s v="SALE251"/>
    <x v="187"/>
    <x v="144"/>
    <s v="PROD41"/>
    <s v="STORE17"/>
    <x v="2"/>
    <n v="983"/>
    <n v="0.2"/>
    <n v="3145.6"/>
    <x v="1"/>
  </r>
  <r>
    <s v="SALE252"/>
    <x v="108"/>
    <x v="194"/>
    <s v="PROD98"/>
    <s v="STORE19"/>
    <x v="0"/>
    <n v="550"/>
    <n v="0.1"/>
    <n v="495"/>
    <x v="1"/>
  </r>
  <r>
    <s v="SALE253"/>
    <x v="213"/>
    <x v="195"/>
    <s v="PROD92"/>
    <s v="STORE18"/>
    <x v="3"/>
    <n v="240"/>
    <n v="0.16"/>
    <n v="403.2"/>
    <x v="0"/>
  </r>
  <r>
    <s v="SALE254"/>
    <x v="214"/>
    <x v="196"/>
    <s v="PROD92"/>
    <s v="STORE6"/>
    <x v="3"/>
    <n v="879"/>
    <n v="0.11"/>
    <n v="1564.62"/>
    <x v="1"/>
  </r>
  <r>
    <s v="SALE255"/>
    <x v="215"/>
    <x v="197"/>
    <s v="PROD1"/>
    <s v="STORE9"/>
    <x v="1"/>
    <n v="547"/>
    <n v="0.19"/>
    <n v="1329.21"/>
    <x v="0"/>
  </r>
  <r>
    <s v="SALE256"/>
    <x v="52"/>
    <x v="198"/>
    <s v="PROD17"/>
    <s v="STORE10"/>
    <x v="3"/>
    <n v="72"/>
    <n v="0.22"/>
    <n v="112.32"/>
    <x v="0"/>
  </r>
  <r>
    <s v="SALE257"/>
    <x v="216"/>
    <x v="199"/>
    <s v="PROD24"/>
    <s v="STORE1"/>
    <x v="3"/>
    <n v="680"/>
    <n v="0.22"/>
    <n v="1060.8"/>
    <x v="2"/>
  </r>
  <r>
    <s v="SALE258"/>
    <x v="217"/>
    <x v="200"/>
    <s v="PROD35"/>
    <s v="STORE17"/>
    <x v="0"/>
    <n v="223"/>
    <n v="0.19"/>
    <n v="180.63"/>
    <x v="0"/>
  </r>
  <r>
    <s v="SALE259"/>
    <x v="218"/>
    <x v="201"/>
    <s v="PROD35"/>
    <s v="STORE2"/>
    <x v="3"/>
    <n v="356"/>
    <n v="0"/>
    <n v="712"/>
    <x v="1"/>
  </r>
  <r>
    <s v="SALE260"/>
    <x v="184"/>
    <x v="202"/>
    <s v="PROD89"/>
    <s v="STORE19"/>
    <x v="2"/>
    <n v="612"/>
    <n v="0.11"/>
    <n v="2178.7199999999998"/>
    <x v="1"/>
  </r>
  <r>
    <s v="SALE261"/>
    <x v="177"/>
    <x v="203"/>
    <s v="PROD0"/>
    <s v="STORE8"/>
    <x v="2"/>
    <n v="850"/>
    <n v="7.0000000000000007E-2"/>
    <n v="3162"/>
    <x v="0"/>
  </r>
  <r>
    <s v="SALE262"/>
    <x v="219"/>
    <x v="204"/>
    <s v="PROD42"/>
    <s v="STORE7"/>
    <x v="1"/>
    <n v="554"/>
    <n v="0.28000000000000003"/>
    <n v="1196.6400000000001"/>
    <x v="2"/>
  </r>
  <r>
    <s v="SALE263"/>
    <x v="220"/>
    <x v="205"/>
    <s v="PROD91"/>
    <s v="STORE9"/>
    <x v="3"/>
    <n v="904"/>
    <n v="0.18"/>
    <n v="1482.56"/>
    <x v="2"/>
  </r>
  <r>
    <s v="SALE264"/>
    <x v="221"/>
    <x v="151"/>
    <s v="PROD16"/>
    <s v="STORE11"/>
    <x v="2"/>
    <n v="641"/>
    <n v="0.06"/>
    <n v="2410.16"/>
    <x v="2"/>
  </r>
  <r>
    <s v="SALE265"/>
    <x v="222"/>
    <x v="206"/>
    <s v="PROD21"/>
    <s v="STORE6"/>
    <x v="0"/>
    <n v="518"/>
    <n v="0.25"/>
    <n v="388.5"/>
    <x v="0"/>
  </r>
  <r>
    <s v="SALE266"/>
    <x v="223"/>
    <x v="207"/>
    <s v="PROD64"/>
    <s v="STORE4"/>
    <x v="2"/>
    <n v="780"/>
    <n v="0.25"/>
    <n v="2340"/>
    <x v="0"/>
  </r>
  <r>
    <s v="SALE267"/>
    <x v="185"/>
    <x v="208"/>
    <s v="PROD83"/>
    <s v="STORE7"/>
    <x v="3"/>
    <n v="468"/>
    <n v="0.26"/>
    <n v="692.64"/>
    <x v="0"/>
  </r>
  <r>
    <s v="SALE268"/>
    <x v="224"/>
    <x v="82"/>
    <s v="PROD90"/>
    <s v="STORE18"/>
    <x v="1"/>
    <n v="514"/>
    <n v="0.06"/>
    <n v="1449.48"/>
    <x v="0"/>
  </r>
  <r>
    <s v="SALE269"/>
    <x v="225"/>
    <x v="209"/>
    <s v="PROD37"/>
    <s v="STORE0"/>
    <x v="2"/>
    <n v="748"/>
    <n v="0.13"/>
    <n v="2603.04"/>
    <x v="1"/>
  </r>
  <r>
    <s v="SALE270"/>
    <x v="226"/>
    <x v="210"/>
    <s v="PROD89"/>
    <s v="STORE12"/>
    <x v="2"/>
    <n v="462"/>
    <n v="0.28000000000000003"/>
    <n v="1330.56"/>
    <x v="1"/>
  </r>
  <r>
    <s v="SALE271"/>
    <x v="178"/>
    <x v="211"/>
    <s v="PROD70"/>
    <s v="STORE8"/>
    <x v="3"/>
    <n v="106"/>
    <n v="0.06"/>
    <n v="199.28"/>
    <x v="0"/>
  </r>
  <r>
    <s v="SALE272"/>
    <x v="227"/>
    <x v="153"/>
    <s v="PROD23"/>
    <s v="STORE3"/>
    <x v="1"/>
    <n v="611"/>
    <n v="0.17"/>
    <n v="1521.39"/>
    <x v="2"/>
  </r>
  <r>
    <s v="SALE273"/>
    <x v="228"/>
    <x v="212"/>
    <s v="PROD74"/>
    <s v="STORE8"/>
    <x v="0"/>
    <n v="873"/>
    <n v="7.0000000000000007E-2"/>
    <n v="811.89"/>
    <x v="1"/>
  </r>
  <r>
    <s v="SALE274"/>
    <x v="229"/>
    <x v="207"/>
    <s v="PROD10"/>
    <s v="STORE1"/>
    <x v="0"/>
    <n v="407"/>
    <n v="0.03"/>
    <n v="394.79"/>
    <x v="2"/>
  </r>
  <r>
    <s v="SALE275"/>
    <x v="230"/>
    <x v="61"/>
    <s v="PROD54"/>
    <s v="STORE14"/>
    <x v="0"/>
    <n v="607"/>
    <n v="0.04"/>
    <n v="582.72"/>
    <x v="1"/>
  </r>
  <r>
    <s v="SALE276"/>
    <x v="231"/>
    <x v="116"/>
    <s v="PROD17"/>
    <s v="STORE5"/>
    <x v="2"/>
    <n v="323"/>
    <n v="0.06"/>
    <n v="1214.48"/>
    <x v="0"/>
  </r>
  <r>
    <s v="SALE277"/>
    <x v="232"/>
    <x v="213"/>
    <s v="PROD77"/>
    <s v="STORE18"/>
    <x v="2"/>
    <n v="464"/>
    <n v="0.06"/>
    <n v="1744.64"/>
    <x v="1"/>
  </r>
  <r>
    <s v="SALE278"/>
    <x v="104"/>
    <x v="214"/>
    <s v="PROD25"/>
    <s v="STORE7"/>
    <x v="2"/>
    <n v="286"/>
    <n v="0.18"/>
    <n v="938.08"/>
    <x v="1"/>
  </r>
  <r>
    <s v="SALE279"/>
    <x v="233"/>
    <x v="215"/>
    <s v="PROD37"/>
    <s v="STORE11"/>
    <x v="1"/>
    <n v="996"/>
    <n v="0.1"/>
    <n v="2689.2"/>
    <x v="1"/>
  </r>
  <r>
    <s v="SALE280"/>
    <x v="234"/>
    <x v="97"/>
    <s v="PROD62"/>
    <s v="STORE8"/>
    <x v="0"/>
    <n v="330"/>
    <n v="0.09"/>
    <n v="300.3"/>
    <x v="0"/>
  </r>
  <r>
    <s v="SALE281"/>
    <x v="235"/>
    <x v="216"/>
    <s v="PROD47"/>
    <s v="STORE16"/>
    <x v="1"/>
    <n v="65"/>
    <n v="0.08"/>
    <n v="179.4"/>
    <x v="2"/>
  </r>
  <r>
    <s v="SALE282"/>
    <x v="14"/>
    <x v="217"/>
    <s v="PROD11"/>
    <s v="STORE13"/>
    <x v="1"/>
    <n v="698"/>
    <n v="0.25"/>
    <n v="1570.5"/>
    <x v="2"/>
  </r>
  <r>
    <s v="SALE283"/>
    <x v="236"/>
    <x v="128"/>
    <s v="PROD9"/>
    <s v="STORE5"/>
    <x v="1"/>
    <n v="135"/>
    <n v="0.14000000000000001"/>
    <n v="348.3"/>
    <x v="0"/>
  </r>
  <r>
    <s v="SALE284"/>
    <x v="79"/>
    <x v="218"/>
    <s v="PROD84"/>
    <s v="STORE13"/>
    <x v="0"/>
    <n v="521"/>
    <n v="0.15"/>
    <n v="442.85"/>
    <x v="0"/>
  </r>
  <r>
    <s v="SALE285"/>
    <x v="237"/>
    <x v="219"/>
    <s v="PROD19"/>
    <s v="STORE7"/>
    <x v="3"/>
    <n v="351"/>
    <n v="0.21"/>
    <n v="554.58000000000004"/>
    <x v="2"/>
  </r>
  <r>
    <s v="SALE286"/>
    <x v="238"/>
    <x v="220"/>
    <s v="PROD48"/>
    <s v="STORE19"/>
    <x v="1"/>
    <n v="808"/>
    <n v="0.1"/>
    <n v="2181.6"/>
    <x v="1"/>
  </r>
  <r>
    <s v="SALE287"/>
    <x v="69"/>
    <x v="41"/>
    <s v="PROD38"/>
    <s v="STORE6"/>
    <x v="2"/>
    <n v="767"/>
    <n v="0.28999999999999998"/>
    <n v="2178.2800000000002"/>
    <x v="1"/>
  </r>
  <r>
    <s v="SALE288"/>
    <x v="239"/>
    <x v="91"/>
    <s v="PROD57"/>
    <s v="STORE8"/>
    <x v="1"/>
    <n v="546"/>
    <n v="0.08"/>
    <n v="1506.96"/>
    <x v="2"/>
  </r>
  <r>
    <s v="SALE289"/>
    <x v="240"/>
    <x v="221"/>
    <s v="PROD65"/>
    <s v="STORE7"/>
    <x v="0"/>
    <n v="204"/>
    <n v="0.24"/>
    <n v="155.04"/>
    <x v="2"/>
  </r>
  <r>
    <s v="SALE290"/>
    <x v="241"/>
    <x v="222"/>
    <s v="PROD97"/>
    <s v="STORE15"/>
    <x v="2"/>
    <n v="494"/>
    <n v="0.24"/>
    <n v="1501.76"/>
    <x v="2"/>
  </r>
  <r>
    <s v="SALE291"/>
    <x v="242"/>
    <x v="223"/>
    <s v="PROD41"/>
    <s v="STORE17"/>
    <x v="0"/>
    <n v="641"/>
    <n v="0.25"/>
    <n v="480.75"/>
    <x v="0"/>
  </r>
  <r>
    <s v="SALE292"/>
    <x v="81"/>
    <x v="97"/>
    <s v="PROD74"/>
    <s v="STORE4"/>
    <x v="0"/>
    <n v="703"/>
    <n v="0.3"/>
    <n v="492.1"/>
    <x v="0"/>
  </r>
  <r>
    <s v="SALE293"/>
    <x v="220"/>
    <x v="224"/>
    <s v="PROD39"/>
    <s v="STORE8"/>
    <x v="2"/>
    <n v="140"/>
    <n v="0.24"/>
    <n v="425.6"/>
    <x v="0"/>
  </r>
  <r>
    <s v="SALE294"/>
    <x v="243"/>
    <x v="107"/>
    <s v="PROD19"/>
    <s v="STORE8"/>
    <x v="3"/>
    <n v="231"/>
    <n v="0.18"/>
    <n v="378.84"/>
    <x v="0"/>
  </r>
  <r>
    <s v="SALE295"/>
    <x v="90"/>
    <x v="225"/>
    <s v="PROD85"/>
    <s v="STORE17"/>
    <x v="2"/>
    <n v="627"/>
    <n v="0.25"/>
    <n v="1881"/>
    <x v="2"/>
  </r>
  <r>
    <s v="SALE296"/>
    <x v="244"/>
    <x v="196"/>
    <s v="PROD41"/>
    <s v="STORE14"/>
    <x v="2"/>
    <n v="109"/>
    <n v="0.18"/>
    <n v="357.52"/>
    <x v="1"/>
  </r>
  <r>
    <s v="SALE297"/>
    <x v="245"/>
    <x v="226"/>
    <s v="PROD17"/>
    <s v="STORE1"/>
    <x v="2"/>
    <n v="354"/>
    <n v="0.03"/>
    <n v="1373.52"/>
    <x v="2"/>
  </r>
  <r>
    <s v="SALE298"/>
    <x v="246"/>
    <x v="10"/>
    <s v="PROD90"/>
    <s v="STORE1"/>
    <x v="2"/>
    <n v="62"/>
    <n v="0.16"/>
    <n v="208.32"/>
    <x v="0"/>
  </r>
  <r>
    <s v="SALE299"/>
    <x v="196"/>
    <x v="188"/>
    <s v="PROD22"/>
    <s v="STORE19"/>
    <x v="3"/>
    <n v="874"/>
    <n v="0.12"/>
    <n v="1538.24"/>
    <x v="1"/>
  </r>
  <r>
    <s v="SALE300"/>
    <x v="76"/>
    <x v="227"/>
    <s v="PROD12"/>
    <s v="STORE15"/>
    <x v="2"/>
    <n v="890"/>
    <n v="0.24"/>
    <n v="2705.6"/>
    <x v="0"/>
  </r>
  <r>
    <s v="SALE301"/>
    <x v="247"/>
    <x v="29"/>
    <s v="PROD74"/>
    <s v="STORE11"/>
    <x v="1"/>
    <n v="804"/>
    <n v="0.19"/>
    <n v="1953.72"/>
    <x v="2"/>
  </r>
  <r>
    <s v="SALE302"/>
    <x v="248"/>
    <x v="228"/>
    <s v="PROD75"/>
    <s v="STORE5"/>
    <x v="3"/>
    <n v="866"/>
    <n v="0.2"/>
    <n v="1385.6"/>
    <x v="1"/>
  </r>
  <r>
    <s v="SALE303"/>
    <x v="249"/>
    <x v="90"/>
    <s v="PROD31"/>
    <s v="STORE9"/>
    <x v="3"/>
    <n v="917"/>
    <n v="0.3"/>
    <n v="1283.8"/>
    <x v="2"/>
  </r>
  <r>
    <s v="SALE304"/>
    <x v="250"/>
    <x v="229"/>
    <s v="PROD51"/>
    <s v="STORE12"/>
    <x v="1"/>
    <n v="782"/>
    <n v="0.12"/>
    <n v="2064.48"/>
    <x v="0"/>
  </r>
  <r>
    <s v="SALE305"/>
    <x v="251"/>
    <x v="225"/>
    <s v="PROD38"/>
    <s v="STORE12"/>
    <x v="2"/>
    <n v="620"/>
    <n v="0.13"/>
    <n v="2157.6"/>
    <x v="2"/>
  </r>
  <r>
    <s v="SALE306"/>
    <x v="252"/>
    <x v="230"/>
    <s v="PROD62"/>
    <s v="STORE14"/>
    <x v="3"/>
    <n v="838"/>
    <n v="0.03"/>
    <n v="1625.72"/>
    <x v="2"/>
  </r>
  <r>
    <s v="SALE307"/>
    <x v="253"/>
    <x v="231"/>
    <s v="PROD90"/>
    <s v="STORE1"/>
    <x v="1"/>
    <n v="136"/>
    <n v="0.2"/>
    <n v="326.39999999999998"/>
    <x v="0"/>
  </r>
  <r>
    <s v="SALE308"/>
    <x v="254"/>
    <x v="232"/>
    <s v="PROD74"/>
    <s v="STORE1"/>
    <x v="2"/>
    <n v="397"/>
    <n v="7.0000000000000007E-2"/>
    <n v="1476.84"/>
    <x v="1"/>
  </r>
  <r>
    <s v="SALE309"/>
    <x v="39"/>
    <x v="233"/>
    <s v="PROD29"/>
    <s v="STORE14"/>
    <x v="3"/>
    <n v="723"/>
    <n v="0.22"/>
    <n v="1127.8800000000001"/>
    <x v="1"/>
  </r>
  <r>
    <s v="SALE310"/>
    <x v="255"/>
    <x v="234"/>
    <s v="PROD64"/>
    <s v="STORE2"/>
    <x v="3"/>
    <n v="139"/>
    <n v="0.02"/>
    <n v="272.44"/>
    <x v="0"/>
  </r>
  <r>
    <s v="SALE311"/>
    <x v="252"/>
    <x v="56"/>
    <s v="PROD80"/>
    <s v="STORE2"/>
    <x v="2"/>
    <n v="742"/>
    <n v="0.09"/>
    <n v="2700.88"/>
    <x v="2"/>
  </r>
  <r>
    <s v="SALE312"/>
    <x v="256"/>
    <x v="193"/>
    <s v="PROD80"/>
    <s v="STORE17"/>
    <x v="3"/>
    <n v="589"/>
    <n v="0.19"/>
    <n v="954.18"/>
    <x v="1"/>
  </r>
  <r>
    <s v="SALE313"/>
    <x v="257"/>
    <x v="235"/>
    <s v="PROD50"/>
    <s v="STORE2"/>
    <x v="0"/>
    <n v="89"/>
    <n v="0.19"/>
    <n v="72.09"/>
    <x v="1"/>
  </r>
  <r>
    <s v="SALE314"/>
    <x v="258"/>
    <x v="208"/>
    <s v="PROD61"/>
    <s v="STORE16"/>
    <x v="0"/>
    <n v="300"/>
    <n v="0.1"/>
    <n v="270"/>
    <x v="2"/>
  </r>
  <r>
    <s v="SALE315"/>
    <x v="138"/>
    <x v="5"/>
    <s v="PROD77"/>
    <s v="STORE3"/>
    <x v="3"/>
    <n v="549"/>
    <n v="0.23"/>
    <n v="845.46"/>
    <x v="0"/>
  </r>
  <r>
    <s v="SALE316"/>
    <x v="259"/>
    <x v="217"/>
    <s v="PROD54"/>
    <s v="STORE10"/>
    <x v="1"/>
    <n v="978"/>
    <n v="0.02"/>
    <n v="2875.32"/>
    <x v="1"/>
  </r>
  <r>
    <s v="SALE317"/>
    <x v="260"/>
    <x v="3"/>
    <s v="PROD44"/>
    <s v="STORE18"/>
    <x v="0"/>
    <n v="460"/>
    <n v="0.28000000000000003"/>
    <n v="331.2"/>
    <x v="2"/>
  </r>
  <r>
    <s v="SALE318"/>
    <x v="261"/>
    <x v="236"/>
    <s v="PROD2"/>
    <s v="STORE4"/>
    <x v="3"/>
    <n v="124"/>
    <n v="0.19"/>
    <n v="200.88"/>
    <x v="0"/>
  </r>
  <r>
    <s v="SALE319"/>
    <x v="262"/>
    <x v="237"/>
    <s v="PROD55"/>
    <s v="STORE19"/>
    <x v="0"/>
    <n v="223"/>
    <n v="0.02"/>
    <n v="218.54"/>
    <x v="1"/>
  </r>
  <r>
    <s v="SALE320"/>
    <x v="263"/>
    <x v="238"/>
    <s v="PROD32"/>
    <s v="STORE4"/>
    <x v="1"/>
    <n v="602"/>
    <n v="0.14000000000000001"/>
    <n v="1553.16"/>
    <x v="0"/>
  </r>
  <r>
    <s v="SALE321"/>
    <x v="264"/>
    <x v="239"/>
    <s v="PROD69"/>
    <s v="STORE2"/>
    <x v="0"/>
    <n v="565"/>
    <n v="0.03"/>
    <n v="548.04999999999995"/>
    <x v="0"/>
  </r>
  <r>
    <s v="SALE322"/>
    <x v="265"/>
    <x v="50"/>
    <s v="PROD80"/>
    <s v="STORE5"/>
    <x v="0"/>
    <n v="517"/>
    <n v="0.18"/>
    <n v="423.94"/>
    <x v="0"/>
  </r>
  <r>
    <s v="SALE323"/>
    <x v="184"/>
    <x v="240"/>
    <s v="PROD63"/>
    <s v="STORE12"/>
    <x v="0"/>
    <n v="935"/>
    <n v="0.11"/>
    <n v="832.15"/>
    <x v="1"/>
  </r>
  <r>
    <s v="SALE324"/>
    <x v="266"/>
    <x v="241"/>
    <s v="PROD98"/>
    <s v="STORE7"/>
    <x v="2"/>
    <n v="549"/>
    <n v="0.05"/>
    <n v="2086.1999999999998"/>
    <x v="1"/>
  </r>
  <r>
    <s v="SALE325"/>
    <x v="267"/>
    <x v="199"/>
    <s v="PROD37"/>
    <s v="STORE3"/>
    <x v="1"/>
    <n v="362"/>
    <n v="0.06"/>
    <n v="1020.84"/>
    <x v="0"/>
  </r>
  <r>
    <s v="SALE326"/>
    <x v="268"/>
    <x v="8"/>
    <s v="PROD13"/>
    <s v="STORE1"/>
    <x v="3"/>
    <n v="611"/>
    <n v="0.1"/>
    <n v="1099.8"/>
    <x v="1"/>
  </r>
  <r>
    <s v="SALE327"/>
    <x v="269"/>
    <x v="159"/>
    <s v="PROD51"/>
    <s v="STORE16"/>
    <x v="0"/>
    <n v="273"/>
    <n v="0.3"/>
    <n v="191.1"/>
    <x v="0"/>
  </r>
  <r>
    <s v="SALE328"/>
    <x v="209"/>
    <x v="240"/>
    <s v="PROD77"/>
    <s v="STORE6"/>
    <x v="1"/>
    <n v="574"/>
    <n v="0.16"/>
    <n v="1446.48"/>
    <x v="2"/>
  </r>
  <r>
    <s v="SALE329"/>
    <x v="131"/>
    <x v="242"/>
    <s v="PROD6"/>
    <s v="STORE0"/>
    <x v="2"/>
    <n v="25"/>
    <n v="0.28000000000000003"/>
    <n v="72"/>
    <x v="0"/>
  </r>
  <r>
    <s v="SALE330"/>
    <x v="270"/>
    <x v="243"/>
    <s v="PROD9"/>
    <s v="STORE9"/>
    <x v="1"/>
    <n v="269"/>
    <n v="7.0000000000000007E-2"/>
    <n v="750.51"/>
    <x v="2"/>
  </r>
  <r>
    <s v="SALE331"/>
    <x v="271"/>
    <x v="99"/>
    <s v="PROD68"/>
    <s v="STORE9"/>
    <x v="0"/>
    <n v="79"/>
    <n v="0.17"/>
    <n v="65.569999999999993"/>
    <x v="2"/>
  </r>
  <r>
    <s v="SALE332"/>
    <x v="272"/>
    <x v="244"/>
    <s v="PROD36"/>
    <s v="STORE4"/>
    <x v="1"/>
    <n v="400"/>
    <n v="0.02"/>
    <n v="1176"/>
    <x v="0"/>
  </r>
  <r>
    <s v="SALE333"/>
    <x v="99"/>
    <x v="245"/>
    <s v="PROD31"/>
    <s v="STORE19"/>
    <x v="1"/>
    <n v="456"/>
    <n v="0.01"/>
    <n v="1354.32"/>
    <x v="1"/>
  </r>
  <r>
    <s v="SALE334"/>
    <x v="75"/>
    <x v="116"/>
    <s v="PROD50"/>
    <s v="STORE5"/>
    <x v="3"/>
    <n v="614"/>
    <n v="0.15"/>
    <n v="1043.8"/>
    <x v="1"/>
  </r>
  <r>
    <s v="SALE335"/>
    <x v="273"/>
    <x v="246"/>
    <s v="PROD2"/>
    <s v="STORE14"/>
    <x v="2"/>
    <n v="972"/>
    <n v="0.28000000000000003"/>
    <n v="2799.36"/>
    <x v="1"/>
  </r>
  <r>
    <s v="SALE336"/>
    <x v="274"/>
    <x v="247"/>
    <s v="PROD28"/>
    <s v="STORE7"/>
    <x v="1"/>
    <n v="885"/>
    <n v="0.06"/>
    <n v="2495.6999999999998"/>
    <x v="1"/>
  </r>
  <r>
    <s v="SALE337"/>
    <x v="275"/>
    <x v="98"/>
    <s v="PROD8"/>
    <s v="STORE9"/>
    <x v="0"/>
    <n v="125"/>
    <n v="0.23"/>
    <n v="96.25"/>
    <x v="0"/>
  </r>
  <r>
    <s v="SALE338"/>
    <x v="180"/>
    <x v="147"/>
    <s v="PROD10"/>
    <s v="STORE15"/>
    <x v="3"/>
    <n v="189"/>
    <n v="0.08"/>
    <n v="347.76"/>
    <x v="1"/>
  </r>
  <r>
    <s v="SALE339"/>
    <x v="276"/>
    <x v="248"/>
    <s v="PROD46"/>
    <s v="STORE6"/>
    <x v="2"/>
    <n v="345"/>
    <n v="0.25"/>
    <n v="1035"/>
    <x v="1"/>
  </r>
  <r>
    <s v="SALE340"/>
    <x v="47"/>
    <x v="234"/>
    <s v="PROD17"/>
    <s v="STORE19"/>
    <x v="1"/>
    <n v="998"/>
    <n v="0.09"/>
    <n v="2724.54"/>
    <x v="2"/>
  </r>
  <r>
    <s v="SALE341"/>
    <x v="277"/>
    <x v="249"/>
    <s v="PROD11"/>
    <s v="STORE15"/>
    <x v="1"/>
    <n v="122"/>
    <n v="7.0000000000000007E-2"/>
    <n v="340.38"/>
    <x v="1"/>
  </r>
  <r>
    <s v="SALE342"/>
    <x v="278"/>
    <x v="70"/>
    <s v="PROD68"/>
    <s v="STORE10"/>
    <x v="3"/>
    <n v="693"/>
    <n v="0.13"/>
    <n v="1205.82"/>
    <x v="1"/>
  </r>
  <r>
    <s v="SALE343"/>
    <x v="279"/>
    <x v="250"/>
    <s v="PROD24"/>
    <s v="STORE19"/>
    <x v="1"/>
    <n v="795"/>
    <n v="0.03"/>
    <n v="2313.4499999999998"/>
    <x v="1"/>
  </r>
  <r>
    <s v="SALE344"/>
    <x v="183"/>
    <x v="251"/>
    <s v="PROD26"/>
    <s v="STORE9"/>
    <x v="0"/>
    <n v="908"/>
    <n v="0.1"/>
    <n v="817.2"/>
    <x v="1"/>
  </r>
  <r>
    <s v="SALE345"/>
    <x v="280"/>
    <x v="86"/>
    <s v="PROD50"/>
    <s v="STORE0"/>
    <x v="3"/>
    <n v="661"/>
    <n v="0.18"/>
    <n v="1084.04"/>
    <x v="0"/>
  </r>
  <r>
    <s v="SALE346"/>
    <x v="192"/>
    <x v="252"/>
    <s v="PROD51"/>
    <s v="STORE8"/>
    <x v="1"/>
    <n v="565"/>
    <n v="0.22"/>
    <n v="1322.1"/>
    <x v="2"/>
  </r>
  <r>
    <s v="SALE347"/>
    <x v="281"/>
    <x v="76"/>
    <s v="PROD15"/>
    <s v="STORE15"/>
    <x v="3"/>
    <n v="281"/>
    <n v="0.22"/>
    <n v="438.36"/>
    <x v="2"/>
  </r>
  <r>
    <s v="SALE348"/>
    <x v="282"/>
    <x v="61"/>
    <s v="PROD50"/>
    <s v="STORE3"/>
    <x v="3"/>
    <n v="86"/>
    <n v="0.13"/>
    <n v="149.63999999999999"/>
    <x v="0"/>
  </r>
  <r>
    <s v="SALE349"/>
    <x v="283"/>
    <x v="212"/>
    <s v="PROD27"/>
    <s v="STORE13"/>
    <x v="3"/>
    <n v="564"/>
    <n v="0.26"/>
    <n v="834.72"/>
    <x v="0"/>
  </r>
  <r>
    <s v="SALE350"/>
    <x v="273"/>
    <x v="153"/>
    <s v="PROD80"/>
    <s v="STORE18"/>
    <x v="3"/>
    <n v="828"/>
    <n v="0.04"/>
    <n v="1589.76"/>
    <x v="1"/>
  </r>
  <r>
    <s v="SALE351"/>
    <x v="284"/>
    <x v="96"/>
    <s v="PROD12"/>
    <s v="STORE18"/>
    <x v="1"/>
    <n v="878"/>
    <n v="0.12"/>
    <n v="2317.92"/>
    <x v="1"/>
  </r>
  <r>
    <s v="SALE352"/>
    <x v="285"/>
    <x v="99"/>
    <s v="PROD57"/>
    <s v="STORE9"/>
    <x v="2"/>
    <n v="489"/>
    <n v="0.26"/>
    <n v="1447.44"/>
    <x v="2"/>
  </r>
  <r>
    <s v="SALE353"/>
    <x v="286"/>
    <x v="253"/>
    <s v="PROD25"/>
    <s v="STORE12"/>
    <x v="2"/>
    <n v="176"/>
    <n v="0.13"/>
    <n v="612.48"/>
    <x v="1"/>
  </r>
  <r>
    <s v="SALE354"/>
    <x v="287"/>
    <x v="201"/>
    <s v="PROD87"/>
    <s v="STORE8"/>
    <x v="2"/>
    <n v="290"/>
    <n v="0.25"/>
    <n v="870"/>
    <x v="2"/>
  </r>
  <r>
    <s v="SALE355"/>
    <x v="288"/>
    <x v="254"/>
    <s v="PROD15"/>
    <s v="STORE15"/>
    <x v="3"/>
    <n v="900"/>
    <n v="0.17"/>
    <n v="1494"/>
    <x v="0"/>
  </r>
  <r>
    <s v="SALE356"/>
    <x v="289"/>
    <x v="10"/>
    <s v="PROD18"/>
    <s v="STORE1"/>
    <x v="0"/>
    <n v="692"/>
    <n v="0.11"/>
    <n v="615.88"/>
    <x v="2"/>
  </r>
  <r>
    <s v="SALE357"/>
    <x v="290"/>
    <x v="255"/>
    <s v="PROD27"/>
    <s v="STORE0"/>
    <x v="1"/>
    <n v="159"/>
    <n v="0.13"/>
    <n v="414.99"/>
    <x v="0"/>
  </r>
  <r>
    <s v="SALE358"/>
    <x v="106"/>
    <x v="256"/>
    <s v="PROD60"/>
    <s v="STORE16"/>
    <x v="2"/>
    <n v="538"/>
    <n v="0.06"/>
    <n v="2022.88"/>
    <x v="2"/>
  </r>
  <r>
    <s v="SALE359"/>
    <x v="0"/>
    <x v="222"/>
    <s v="PROD41"/>
    <s v="STORE9"/>
    <x v="1"/>
    <n v="772"/>
    <n v="0.05"/>
    <n v="2200.1999999999998"/>
    <x v="2"/>
  </r>
  <r>
    <s v="SALE360"/>
    <x v="291"/>
    <x v="140"/>
    <s v="PROD88"/>
    <s v="STORE1"/>
    <x v="2"/>
    <n v="678"/>
    <n v="0.14000000000000001"/>
    <n v="2332.3200000000002"/>
    <x v="1"/>
  </r>
  <r>
    <s v="SALE361"/>
    <x v="171"/>
    <x v="257"/>
    <s v="PROD98"/>
    <s v="STORE11"/>
    <x v="0"/>
    <n v="646"/>
    <n v="0.26"/>
    <n v="478.04"/>
    <x v="2"/>
  </r>
  <r>
    <s v="SALE362"/>
    <x v="241"/>
    <x v="258"/>
    <s v="PROD73"/>
    <s v="STORE2"/>
    <x v="3"/>
    <n v="934"/>
    <n v="0.3"/>
    <n v="1307.5999999999999"/>
    <x v="2"/>
  </r>
  <r>
    <s v="SALE363"/>
    <x v="292"/>
    <x v="159"/>
    <s v="PROD46"/>
    <s v="STORE2"/>
    <x v="0"/>
    <n v="670"/>
    <n v="0.2"/>
    <n v="536"/>
    <x v="0"/>
  </r>
  <r>
    <s v="SALE364"/>
    <x v="122"/>
    <x v="188"/>
    <s v="PROD35"/>
    <s v="STORE18"/>
    <x v="0"/>
    <n v="214"/>
    <n v="0.28000000000000003"/>
    <n v="154.08000000000001"/>
    <x v="2"/>
  </r>
  <r>
    <s v="SALE365"/>
    <x v="52"/>
    <x v="259"/>
    <s v="PROD21"/>
    <s v="STORE19"/>
    <x v="3"/>
    <n v="100"/>
    <n v="0.2"/>
    <n v="160"/>
    <x v="1"/>
  </r>
  <r>
    <s v="SALE366"/>
    <x v="293"/>
    <x v="260"/>
    <s v="PROD37"/>
    <s v="STORE16"/>
    <x v="0"/>
    <n v="629"/>
    <n v="0.03"/>
    <n v="610.13"/>
    <x v="2"/>
  </r>
  <r>
    <s v="SALE367"/>
    <x v="294"/>
    <x v="245"/>
    <s v="PROD84"/>
    <s v="STORE4"/>
    <x v="1"/>
    <n v="945"/>
    <n v="0.26"/>
    <n v="2097.9"/>
    <x v="0"/>
  </r>
  <r>
    <s v="SALE368"/>
    <x v="260"/>
    <x v="198"/>
    <s v="PROD93"/>
    <s v="STORE12"/>
    <x v="3"/>
    <n v="122"/>
    <n v="0.06"/>
    <n v="229.36"/>
    <x v="2"/>
  </r>
  <r>
    <s v="SALE369"/>
    <x v="30"/>
    <x v="164"/>
    <s v="PROD65"/>
    <s v="STORE3"/>
    <x v="2"/>
    <n v="270"/>
    <n v="7.0000000000000007E-2"/>
    <n v="1004.4"/>
    <x v="1"/>
  </r>
  <r>
    <s v="SALE370"/>
    <x v="295"/>
    <x v="179"/>
    <s v="PROD22"/>
    <s v="STORE18"/>
    <x v="0"/>
    <n v="679"/>
    <n v="0.14000000000000001"/>
    <n v="583.94000000000005"/>
    <x v="0"/>
  </r>
  <r>
    <s v="SALE371"/>
    <x v="296"/>
    <x v="104"/>
    <s v="PROD90"/>
    <s v="STORE13"/>
    <x v="0"/>
    <n v="753"/>
    <n v="0.21"/>
    <n v="594.87"/>
    <x v="2"/>
  </r>
  <r>
    <s v="SALE372"/>
    <x v="297"/>
    <x v="65"/>
    <s v="PROD94"/>
    <s v="STORE13"/>
    <x v="3"/>
    <n v="210"/>
    <n v="0.21"/>
    <n v="331.8"/>
    <x v="0"/>
  </r>
  <r>
    <s v="SALE373"/>
    <x v="298"/>
    <x v="261"/>
    <s v="PROD97"/>
    <s v="STORE19"/>
    <x v="3"/>
    <n v="740"/>
    <n v="0.1"/>
    <n v="1332"/>
    <x v="2"/>
  </r>
  <r>
    <s v="SALE374"/>
    <x v="149"/>
    <x v="262"/>
    <s v="PROD45"/>
    <s v="STORE15"/>
    <x v="0"/>
    <n v="497"/>
    <n v="0.08"/>
    <n v="457.24"/>
    <x v="2"/>
  </r>
  <r>
    <s v="SALE375"/>
    <x v="131"/>
    <x v="197"/>
    <s v="PROD9"/>
    <s v="STORE12"/>
    <x v="0"/>
    <n v="307"/>
    <n v="0.01"/>
    <n v="303.93"/>
    <x v="1"/>
  </r>
  <r>
    <s v="SALE376"/>
    <x v="273"/>
    <x v="263"/>
    <s v="PROD73"/>
    <s v="STORE4"/>
    <x v="2"/>
    <n v="694"/>
    <n v="0.05"/>
    <n v="2637.2"/>
    <x v="1"/>
  </r>
  <r>
    <s v="SALE377"/>
    <x v="299"/>
    <x v="264"/>
    <s v="PROD83"/>
    <s v="STORE10"/>
    <x v="0"/>
    <n v="996"/>
    <n v="0.22"/>
    <n v="776.88"/>
    <x v="1"/>
  </r>
  <r>
    <s v="SALE378"/>
    <x v="300"/>
    <x v="265"/>
    <s v="PROD7"/>
    <s v="STORE18"/>
    <x v="2"/>
    <n v="242"/>
    <n v="0.28999999999999998"/>
    <n v="687.28"/>
    <x v="2"/>
  </r>
  <r>
    <s v="SALE379"/>
    <x v="269"/>
    <x v="19"/>
    <s v="PROD78"/>
    <s v="STORE1"/>
    <x v="1"/>
    <n v="637"/>
    <n v="0.06"/>
    <n v="1796.34"/>
    <x v="2"/>
  </r>
  <r>
    <s v="SALE380"/>
    <x v="301"/>
    <x v="181"/>
    <s v="PROD4"/>
    <s v="STORE19"/>
    <x v="2"/>
    <n v="604"/>
    <n v="0.15"/>
    <n v="2053.6"/>
    <x v="0"/>
  </r>
  <r>
    <s v="SALE381"/>
    <x v="80"/>
    <x v="178"/>
    <s v="PROD89"/>
    <s v="STORE10"/>
    <x v="1"/>
    <n v="438"/>
    <n v="0.27"/>
    <n v="959.22"/>
    <x v="2"/>
  </r>
  <r>
    <s v="SALE382"/>
    <x v="302"/>
    <x v="266"/>
    <s v="PROD34"/>
    <s v="STORE4"/>
    <x v="3"/>
    <n v="57"/>
    <n v="0.08"/>
    <n v="104.88"/>
    <x v="2"/>
  </r>
  <r>
    <s v="SALE383"/>
    <x v="303"/>
    <x v="159"/>
    <s v="PROD76"/>
    <s v="STORE6"/>
    <x v="0"/>
    <n v="142"/>
    <n v="0.1"/>
    <n v="127.8"/>
    <x v="0"/>
  </r>
  <r>
    <s v="SALE384"/>
    <x v="29"/>
    <x v="60"/>
    <s v="PROD9"/>
    <s v="STORE15"/>
    <x v="2"/>
    <n v="356"/>
    <n v="0.16"/>
    <n v="1196.1600000000001"/>
    <x v="2"/>
  </r>
  <r>
    <s v="SALE385"/>
    <x v="96"/>
    <x v="225"/>
    <s v="PROD38"/>
    <s v="STORE6"/>
    <x v="2"/>
    <n v="961"/>
    <n v="0.15"/>
    <n v="3267.4"/>
    <x v="2"/>
  </r>
  <r>
    <s v="SALE386"/>
    <x v="138"/>
    <x v="47"/>
    <s v="PROD69"/>
    <s v="STORE16"/>
    <x v="1"/>
    <n v="848"/>
    <n v="0.06"/>
    <n v="2391.36"/>
    <x v="1"/>
  </r>
  <r>
    <s v="SALE387"/>
    <x v="304"/>
    <x v="149"/>
    <s v="PROD80"/>
    <s v="STORE10"/>
    <x v="2"/>
    <n v="774"/>
    <n v="0.08"/>
    <n v="2848.32"/>
    <x v="2"/>
  </r>
  <r>
    <s v="SALE388"/>
    <x v="208"/>
    <x v="267"/>
    <s v="PROD63"/>
    <s v="STORE16"/>
    <x v="0"/>
    <n v="665"/>
    <n v="0.1"/>
    <n v="598.5"/>
    <x v="1"/>
  </r>
  <r>
    <s v="SALE389"/>
    <x v="305"/>
    <x v="268"/>
    <s v="PROD37"/>
    <s v="STORE7"/>
    <x v="2"/>
    <n v="483"/>
    <n v="7.0000000000000007E-2"/>
    <n v="1796.76"/>
    <x v="1"/>
  </r>
  <r>
    <s v="SALE390"/>
    <x v="177"/>
    <x v="269"/>
    <s v="PROD57"/>
    <s v="STORE3"/>
    <x v="2"/>
    <n v="996"/>
    <n v="0.19"/>
    <n v="3227.04"/>
    <x v="1"/>
  </r>
  <r>
    <s v="SALE391"/>
    <x v="270"/>
    <x v="206"/>
    <s v="PROD93"/>
    <s v="STORE13"/>
    <x v="3"/>
    <n v="154"/>
    <n v="0.27"/>
    <n v="224.84"/>
    <x v="1"/>
  </r>
  <r>
    <s v="SALE392"/>
    <x v="306"/>
    <x v="175"/>
    <s v="PROD78"/>
    <s v="STORE6"/>
    <x v="1"/>
    <n v="363"/>
    <n v="0.23"/>
    <n v="838.53"/>
    <x v="2"/>
  </r>
  <r>
    <s v="SALE393"/>
    <x v="307"/>
    <x v="167"/>
    <s v="PROD43"/>
    <s v="STORE8"/>
    <x v="1"/>
    <n v="113"/>
    <n v="0.11"/>
    <n v="301.70999999999998"/>
    <x v="0"/>
  </r>
  <r>
    <s v="SALE394"/>
    <x v="38"/>
    <x v="43"/>
    <s v="PROD94"/>
    <s v="STORE19"/>
    <x v="3"/>
    <n v="963"/>
    <n v="0.06"/>
    <n v="1810.44"/>
    <x v="2"/>
  </r>
  <r>
    <s v="SALE395"/>
    <x v="238"/>
    <x v="26"/>
    <s v="PROD21"/>
    <s v="STORE0"/>
    <x v="2"/>
    <n v="277"/>
    <n v="0.12"/>
    <n v="975.04"/>
    <x v="0"/>
  </r>
  <r>
    <s v="SALE396"/>
    <x v="266"/>
    <x v="270"/>
    <s v="PROD18"/>
    <s v="STORE14"/>
    <x v="1"/>
    <n v="992"/>
    <n v="0.1"/>
    <n v="2678.4"/>
    <x v="1"/>
  </r>
  <r>
    <s v="SALE397"/>
    <x v="308"/>
    <x v="64"/>
    <s v="PROD21"/>
    <s v="STORE13"/>
    <x v="1"/>
    <n v="978"/>
    <n v="0.05"/>
    <n v="2787.3"/>
    <x v="0"/>
  </r>
  <r>
    <s v="SALE398"/>
    <x v="309"/>
    <x v="271"/>
    <s v="PROD94"/>
    <s v="STORE12"/>
    <x v="3"/>
    <n v="309"/>
    <n v="0.2"/>
    <n v="494.4"/>
    <x v="1"/>
  </r>
  <r>
    <s v="SALE399"/>
    <x v="140"/>
    <x v="65"/>
    <s v="PROD6"/>
    <s v="STORE16"/>
    <x v="3"/>
    <n v="734"/>
    <n v="0.1"/>
    <n v="1321.2"/>
    <x v="1"/>
  </r>
  <r>
    <s v="SALE400"/>
    <x v="174"/>
    <x v="50"/>
    <s v="PROD19"/>
    <s v="STORE16"/>
    <x v="3"/>
    <n v="23"/>
    <n v="0.22"/>
    <n v="35.880000000000003"/>
    <x v="1"/>
  </r>
  <r>
    <s v="SALE401"/>
    <x v="264"/>
    <x v="14"/>
    <s v="PROD57"/>
    <s v="STORE13"/>
    <x v="2"/>
    <n v="652"/>
    <n v="0.13"/>
    <n v="2268.96"/>
    <x v="0"/>
  </r>
  <r>
    <s v="SALE402"/>
    <x v="310"/>
    <x v="272"/>
    <s v="PROD14"/>
    <s v="STORE10"/>
    <x v="0"/>
    <n v="754"/>
    <n v="0.04"/>
    <n v="723.84"/>
    <x v="2"/>
  </r>
  <r>
    <s v="SALE403"/>
    <x v="311"/>
    <x v="114"/>
    <s v="PROD71"/>
    <s v="STORE12"/>
    <x v="2"/>
    <n v="850"/>
    <n v="0.12"/>
    <n v="2992"/>
    <x v="2"/>
  </r>
  <r>
    <s v="SALE404"/>
    <x v="123"/>
    <x v="273"/>
    <s v="PROD20"/>
    <s v="STORE0"/>
    <x v="2"/>
    <n v="586"/>
    <n v="0.25"/>
    <n v="1758"/>
    <x v="2"/>
  </r>
  <r>
    <s v="SALE405"/>
    <x v="312"/>
    <x v="22"/>
    <s v="PROD75"/>
    <s v="STORE16"/>
    <x v="0"/>
    <n v="746"/>
    <n v="0.25"/>
    <n v="559.5"/>
    <x v="2"/>
  </r>
  <r>
    <s v="SALE406"/>
    <x v="313"/>
    <x v="274"/>
    <s v="PROD99"/>
    <s v="STORE2"/>
    <x v="0"/>
    <n v="849"/>
    <n v="0.04"/>
    <n v="815.04"/>
    <x v="2"/>
  </r>
  <r>
    <s v="SALE407"/>
    <x v="314"/>
    <x v="275"/>
    <s v="PROD70"/>
    <s v="STORE14"/>
    <x v="3"/>
    <n v="248"/>
    <n v="0.1"/>
    <n v="446.4"/>
    <x v="1"/>
  </r>
  <r>
    <s v="SALE408"/>
    <x v="180"/>
    <x v="276"/>
    <s v="PROD74"/>
    <s v="STORE3"/>
    <x v="1"/>
    <n v="221"/>
    <n v="0.02"/>
    <n v="649.74"/>
    <x v="1"/>
  </r>
  <r>
    <s v="SALE409"/>
    <x v="315"/>
    <x v="78"/>
    <s v="PROD15"/>
    <s v="STORE16"/>
    <x v="2"/>
    <n v="371"/>
    <n v="0.08"/>
    <n v="1365.28"/>
    <x v="0"/>
  </r>
  <r>
    <s v="SALE410"/>
    <x v="52"/>
    <x v="277"/>
    <s v="PROD29"/>
    <s v="STORE19"/>
    <x v="2"/>
    <n v="350"/>
    <n v="0.11"/>
    <n v="1246"/>
    <x v="0"/>
  </r>
  <r>
    <s v="SALE411"/>
    <x v="260"/>
    <x v="278"/>
    <s v="PROD39"/>
    <s v="STORE12"/>
    <x v="0"/>
    <n v="771"/>
    <n v="0.1"/>
    <n v="693.9"/>
    <x v="2"/>
  </r>
  <r>
    <s v="SALE412"/>
    <x v="79"/>
    <x v="232"/>
    <s v="PROD99"/>
    <s v="STORE17"/>
    <x v="1"/>
    <n v="508"/>
    <n v="0.06"/>
    <n v="1432.56"/>
    <x v="1"/>
  </r>
  <r>
    <s v="SALE413"/>
    <x v="198"/>
    <x v="169"/>
    <s v="PROD66"/>
    <s v="STORE9"/>
    <x v="0"/>
    <n v="88"/>
    <n v="0.06"/>
    <n v="82.72"/>
    <x v="0"/>
  </r>
  <r>
    <s v="SALE414"/>
    <x v="193"/>
    <x v="279"/>
    <s v="PROD93"/>
    <s v="STORE4"/>
    <x v="3"/>
    <n v="773"/>
    <n v="0.22"/>
    <n v="1205.8800000000001"/>
    <x v="0"/>
  </r>
  <r>
    <s v="SALE415"/>
    <x v="249"/>
    <x v="234"/>
    <s v="PROD70"/>
    <s v="STORE14"/>
    <x v="0"/>
    <n v="109"/>
    <n v="0.1"/>
    <n v="98.1"/>
    <x v="2"/>
  </r>
  <r>
    <s v="SALE416"/>
    <x v="56"/>
    <x v="268"/>
    <s v="PROD38"/>
    <s v="STORE17"/>
    <x v="3"/>
    <n v="840"/>
    <n v="0.21"/>
    <n v="1327.2"/>
    <x v="1"/>
  </r>
  <r>
    <s v="SALE417"/>
    <x v="316"/>
    <x v="280"/>
    <s v="PROD58"/>
    <s v="STORE10"/>
    <x v="3"/>
    <n v="467"/>
    <n v="0.11"/>
    <n v="831.26"/>
    <x v="1"/>
  </r>
  <r>
    <s v="SALE418"/>
    <x v="72"/>
    <x v="31"/>
    <s v="PROD62"/>
    <s v="STORE14"/>
    <x v="1"/>
    <n v="970"/>
    <n v="0.02"/>
    <n v="2851.8"/>
    <x v="0"/>
  </r>
  <r>
    <s v="SALE419"/>
    <x v="317"/>
    <x v="222"/>
    <s v="PROD91"/>
    <s v="STORE19"/>
    <x v="3"/>
    <n v="783"/>
    <n v="0.17"/>
    <n v="1299.78"/>
    <x v="1"/>
  </r>
  <r>
    <s v="SALE420"/>
    <x v="275"/>
    <x v="231"/>
    <s v="PROD40"/>
    <s v="STORE11"/>
    <x v="3"/>
    <n v="75"/>
    <n v="0.01"/>
    <n v="148.5"/>
    <x v="1"/>
  </r>
  <r>
    <s v="SALE421"/>
    <x v="318"/>
    <x v="95"/>
    <s v="PROD85"/>
    <s v="STORE6"/>
    <x v="1"/>
    <n v="523"/>
    <n v="0.25"/>
    <n v="1176.75"/>
    <x v="1"/>
  </r>
  <r>
    <s v="SALE422"/>
    <x v="319"/>
    <x v="94"/>
    <s v="PROD13"/>
    <s v="STORE15"/>
    <x v="0"/>
    <n v="207"/>
    <n v="0.15"/>
    <n v="175.95"/>
    <x v="1"/>
  </r>
  <r>
    <s v="SALE423"/>
    <x v="93"/>
    <x v="281"/>
    <s v="PROD69"/>
    <s v="STORE5"/>
    <x v="0"/>
    <n v="816"/>
    <n v="0.3"/>
    <n v="571.20000000000005"/>
    <x v="1"/>
  </r>
  <r>
    <s v="SALE424"/>
    <x v="320"/>
    <x v="65"/>
    <s v="PROD79"/>
    <s v="STORE13"/>
    <x v="0"/>
    <n v="824"/>
    <n v="0.28000000000000003"/>
    <n v="593.28"/>
    <x v="2"/>
  </r>
  <r>
    <s v="SALE425"/>
    <x v="185"/>
    <x v="151"/>
    <s v="PROD87"/>
    <s v="STORE9"/>
    <x v="3"/>
    <n v="210"/>
    <n v="0"/>
    <n v="420"/>
    <x v="0"/>
  </r>
  <r>
    <s v="SALE426"/>
    <x v="55"/>
    <x v="143"/>
    <s v="PROD0"/>
    <s v="STORE16"/>
    <x v="2"/>
    <n v="898"/>
    <n v="0.05"/>
    <n v="3412.4"/>
    <x v="2"/>
  </r>
  <r>
    <s v="SALE427"/>
    <x v="175"/>
    <x v="282"/>
    <s v="PROD63"/>
    <s v="STORE0"/>
    <x v="2"/>
    <n v="926"/>
    <n v="0.16"/>
    <n v="3111.36"/>
    <x v="2"/>
  </r>
  <r>
    <s v="SALE428"/>
    <x v="296"/>
    <x v="42"/>
    <s v="PROD51"/>
    <s v="STORE6"/>
    <x v="3"/>
    <n v="574"/>
    <n v="0.03"/>
    <n v="1113.56"/>
    <x v="2"/>
  </r>
  <r>
    <s v="SALE429"/>
    <x v="201"/>
    <x v="79"/>
    <s v="PROD7"/>
    <s v="STORE4"/>
    <x v="2"/>
    <n v="150"/>
    <n v="0.02"/>
    <n v="588"/>
    <x v="0"/>
  </r>
  <r>
    <s v="SALE430"/>
    <x v="181"/>
    <x v="283"/>
    <s v="PROD51"/>
    <s v="STORE14"/>
    <x v="1"/>
    <n v="288"/>
    <n v="0.03"/>
    <n v="838.08"/>
    <x v="2"/>
  </r>
  <r>
    <s v="SALE431"/>
    <x v="321"/>
    <x v="18"/>
    <s v="PROD67"/>
    <s v="STORE6"/>
    <x v="3"/>
    <n v="850"/>
    <n v="0.06"/>
    <n v="1598"/>
    <x v="2"/>
  </r>
  <r>
    <s v="SALE432"/>
    <x v="176"/>
    <x v="6"/>
    <s v="PROD41"/>
    <s v="STORE3"/>
    <x v="1"/>
    <n v="483"/>
    <n v="0.28000000000000003"/>
    <n v="1043.28"/>
    <x v="1"/>
  </r>
  <r>
    <s v="SALE433"/>
    <x v="322"/>
    <x v="284"/>
    <s v="PROD59"/>
    <s v="STORE2"/>
    <x v="3"/>
    <n v="65"/>
    <n v="0"/>
    <n v="130"/>
    <x v="0"/>
  </r>
  <r>
    <s v="SALE434"/>
    <x v="303"/>
    <x v="28"/>
    <s v="PROD5"/>
    <s v="STORE5"/>
    <x v="1"/>
    <n v="590"/>
    <n v="0.26"/>
    <n v="1309.8"/>
    <x v="0"/>
  </r>
  <r>
    <s v="SALE435"/>
    <x v="69"/>
    <x v="285"/>
    <s v="PROD3"/>
    <s v="STORE9"/>
    <x v="2"/>
    <n v="759"/>
    <n v="0.16"/>
    <n v="2550.2399999999998"/>
    <x v="2"/>
  </r>
  <r>
    <s v="SALE436"/>
    <x v="224"/>
    <x v="286"/>
    <s v="PROD37"/>
    <s v="STORE12"/>
    <x v="2"/>
    <n v="748"/>
    <n v="0.09"/>
    <n v="2722.72"/>
    <x v="2"/>
  </r>
  <r>
    <s v="SALE437"/>
    <x v="249"/>
    <x v="73"/>
    <s v="PROD40"/>
    <s v="STORE17"/>
    <x v="1"/>
    <n v="552"/>
    <n v="0.12"/>
    <n v="1457.28"/>
    <x v="1"/>
  </r>
  <r>
    <s v="SALE438"/>
    <x v="323"/>
    <x v="287"/>
    <s v="PROD69"/>
    <s v="STORE14"/>
    <x v="3"/>
    <n v="528"/>
    <n v="0.17"/>
    <n v="876.48"/>
    <x v="1"/>
  </r>
  <r>
    <s v="SALE439"/>
    <x v="161"/>
    <x v="288"/>
    <s v="PROD62"/>
    <s v="STORE5"/>
    <x v="2"/>
    <n v="876"/>
    <n v="0.27"/>
    <n v="2557.92"/>
    <x v="0"/>
  </r>
  <r>
    <s v="SALE440"/>
    <x v="324"/>
    <x v="69"/>
    <s v="PROD85"/>
    <s v="STORE0"/>
    <x v="3"/>
    <n v="227"/>
    <n v="0.03"/>
    <n v="440.38"/>
    <x v="0"/>
  </r>
  <r>
    <s v="SALE441"/>
    <x v="0"/>
    <x v="67"/>
    <s v="PROD79"/>
    <s v="STORE5"/>
    <x v="3"/>
    <n v="286"/>
    <n v="0.1"/>
    <n v="514.79999999999995"/>
    <x v="0"/>
  </r>
  <r>
    <s v="SALE442"/>
    <x v="308"/>
    <x v="159"/>
    <s v="PROD11"/>
    <s v="STORE15"/>
    <x v="3"/>
    <n v="299"/>
    <n v="0.05"/>
    <n v="568.1"/>
    <x v="0"/>
  </r>
  <r>
    <s v="SALE443"/>
    <x v="71"/>
    <x v="287"/>
    <s v="PROD40"/>
    <s v="STORE4"/>
    <x v="2"/>
    <n v="754"/>
    <n v="0.26"/>
    <n v="2231.84"/>
    <x v="2"/>
  </r>
  <r>
    <s v="SALE444"/>
    <x v="325"/>
    <x v="289"/>
    <s v="PROD78"/>
    <s v="STORE12"/>
    <x v="3"/>
    <n v="131"/>
    <n v="0.17"/>
    <n v="217.46"/>
    <x v="1"/>
  </r>
  <r>
    <s v="SALE445"/>
    <x v="326"/>
    <x v="290"/>
    <s v="PROD22"/>
    <s v="STORE9"/>
    <x v="2"/>
    <n v="165"/>
    <n v="0.01"/>
    <n v="653.4"/>
    <x v="1"/>
  </r>
  <r>
    <s v="SALE446"/>
    <x v="327"/>
    <x v="112"/>
    <s v="PROD29"/>
    <s v="STORE4"/>
    <x v="3"/>
    <n v="528"/>
    <n v="0.18"/>
    <n v="865.92"/>
    <x v="1"/>
  </r>
  <r>
    <s v="SALE447"/>
    <x v="328"/>
    <x v="73"/>
    <s v="PROD57"/>
    <s v="STORE13"/>
    <x v="1"/>
    <n v="629"/>
    <n v="0.26"/>
    <n v="1396.38"/>
    <x v="0"/>
  </r>
  <r>
    <s v="SALE448"/>
    <x v="329"/>
    <x v="59"/>
    <s v="PROD56"/>
    <s v="STORE3"/>
    <x v="0"/>
    <n v="863"/>
    <n v="0.06"/>
    <n v="811.22"/>
    <x v="0"/>
  </r>
  <r>
    <s v="SALE449"/>
    <x v="330"/>
    <x v="291"/>
    <s v="PROD83"/>
    <s v="STORE14"/>
    <x v="3"/>
    <n v="542"/>
    <n v="0.03"/>
    <n v="1051.48"/>
    <x v="2"/>
  </r>
  <r>
    <s v="SALE450"/>
    <x v="323"/>
    <x v="292"/>
    <s v="PROD76"/>
    <s v="STORE16"/>
    <x v="1"/>
    <n v="762"/>
    <n v="0.06"/>
    <n v="2148.84"/>
    <x v="2"/>
  </r>
  <r>
    <s v="SALE451"/>
    <x v="151"/>
    <x v="293"/>
    <s v="PROD49"/>
    <s v="STORE2"/>
    <x v="2"/>
    <n v="830"/>
    <n v="0.11"/>
    <n v="2954.8"/>
    <x v="1"/>
  </r>
  <r>
    <s v="SALE452"/>
    <x v="325"/>
    <x v="53"/>
    <s v="PROD23"/>
    <s v="STORE16"/>
    <x v="3"/>
    <n v="426"/>
    <n v="0.09"/>
    <n v="775.32"/>
    <x v="1"/>
  </r>
  <r>
    <s v="SALE453"/>
    <x v="331"/>
    <x v="294"/>
    <s v="PROD55"/>
    <s v="STORE0"/>
    <x v="3"/>
    <n v="912"/>
    <n v="0.1"/>
    <n v="1641.6"/>
    <x v="0"/>
  </r>
  <r>
    <s v="SALE454"/>
    <x v="332"/>
    <x v="42"/>
    <s v="PROD68"/>
    <s v="STORE8"/>
    <x v="1"/>
    <n v="812"/>
    <n v="0.28999999999999998"/>
    <n v="1729.56"/>
    <x v="0"/>
  </r>
  <r>
    <s v="SALE455"/>
    <x v="264"/>
    <x v="66"/>
    <s v="PROD31"/>
    <s v="STORE10"/>
    <x v="3"/>
    <n v="781"/>
    <n v="0.12"/>
    <n v="1374.56"/>
    <x v="2"/>
  </r>
  <r>
    <s v="SALE456"/>
    <x v="333"/>
    <x v="295"/>
    <s v="PROD32"/>
    <s v="STORE9"/>
    <x v="2"/>
    <n v="316"/>
    <n v="0.19"/>
    <n v="1023.84"/>
    <x v="2"/>
  </r>
  <r>
    <s v="SALE457"/>
    <x v="254"/>
    <x v="296"/>
    <s v="PROD52"/>
    <s v="STORE9"/>
    <x v="3"/>
    <n v="811"/>
    <n v="0.27"/>
    <n v="1184.06"/>
    <x v="0"/>
  </r>
  <r>
    <s v="SALE458"/>
    <x v="257"/>
    <x v="297"/>
    <s v="PROD84"/>
    <s v="STORE4"/>
    <x v="1"/>
    <n v="506"/>
    <n v="0.02"/>
    <n v="1487.64"/>
    <x v="1"/>
  </r>
  <r>
    <s v="SALE459"/>
    <x v="334"/>
    <x v="1"/>
    <s v="PROD72"/>
    <s v="STORE17"/>
    <x v="3"/>
    <n v="737"/>
    <n v="0.18"/>
    <n v="1208.68"/>
    <x v="0"/>
  </r>
  <r>
    <s v="SALE460"/>
    <x v="331"/>
    <x v="250"/>
    <s v="PROD77"/>
    <s v="STORE9"/>
    <x v="2"/>
    <n v="701"/>
    <n v="0.2"/>
    <n v="2243.1999999999998"/>
    <x v="1"/>
  </r>
  <r>
    <s v="SALE461"/>
    <x v="66"/>
    <x v="298"/>
    <s v="PROD91"/>
    <s v="STORE11"/>
    <x v="2"/>
    <n v="203"/>
    <n v="0.24"/>
    <n v="617.12"/>
    <x v="0"/>
  </r>
  <r>
    <s v="SALE462"/>
    <x v="335"/>
    <x v="299"/>
    <s v="PROD87"/>
    <s v="STORE1"/>
    <x v="3"/>
    <n v="292"/>
    <n v="0.25"/>
    <n v="438"/>
    <x v="1"/>
  </r>
  <r>
    <s v="SALE463"/>
    <x v="336"/>
    <x v="300"/>
    <s v="PROD97"/>
    <s v="STORE5"/>
    <x v="3"/>
    <n v="262"/>
    <n v="0.17"/>
    <n v="434.92"/>
    <x v="0"/>
  </r>
  <r>
    <s v="SALE464"/>
    <x v="337"/>
    <x v="301"/>
    <s v="PROD36"/>
    <s v="STORE14"/>
    <x v="0"/>
    <n v="851"/>
    <n v="0.28000000000000003"/>
    <n v="612.72"/>
    <x v="1"/>
  </r>
  <r>
    <s v="SALE465"/>
    <x v="294"/>
    <x v="131"/>
    <s v="PROD46"/>
    <s v="STORE9"/>
    <x v="0"/>
    <n v="84"/>
    <n v="0.05"/>
    <n v="79.8"/>
    <x v="0"/>
  </r>
  <r>
    <s v="SALE466"/>
    <x v="219"/>
    <x v="279"/>
    <s v="PROD88"/>
    <s v="STORE16"/>
    <x v="1"/>
    <n v="650"/>
    <n v="0.28000000000000003"/>
    <n v="1404"/>
    <x v="2"/>
  </r>
  <r>
    <s v="SALE467"/>
    <x v="338"/>
    <x v="302"/>
    <s v="PROD73"/>
    <s v="STORE6"/>
    <x v="2"/>
    <n v="935"/>
    <n v="0.18"/>
    <n v="3066.8"/>
    <x v="1"/>
  </r>
  <r>
    <s v="SALE468"/>
    <x v="335"/>
    <x v="271"/>
    <s v="PROD17"/>
    <s v="STORE14"/>
    <x v="0"/>
    <n v="881"/>
    <n v="0.13"/>
    <n v="766.47"/>
    <x v="2"/>
  </r>
  <r>
    <s v="SALE469"/>
    <x v="339"/>
    <x v="292"/>
    <s v="PROD98"/>
    <s v="STORE8"/>
    <x v="2"/>
    <n v="611"/>
    <n v="0.1"/>
    <n v="2199.6"/>
    <x v="1"/>
  </r>
  <r>
    <s v="SALE470"/>
    <x v="340"/>
    <x v="178"/>
    <s v="PROD28"/>
    <s v="STORE18"/>
    <x v="0"/>
    <n v="515"/>
    <n v="0.2"/>
    <n v="412"/>
    <x v="0"/>
  </r>
  <r>
    <s v="SALE471"/>
    <x v="298"/>
    <x v="122"/>
    <s v="PROD37"/>
    <s v="STORE13"/>
    <x v="0"/>
    <n v="547"/>
    <n v="0.22"/>
    <n v="426.66"/>
    <x v="1"/>
  </r>
  <r>
    <s v="SALE472"/>
    <x v="341"/>
    <x v="303"/>
    <s v="PROD37"/>
    <s v="STORE0"/>
    <x v="1"/>
    <n v="417"/>
    <n v="0.02"/>
    <n v="1225.98"/>
    <x v="0"/>
  </r>
  <r>
    <s v="SALE473"/>
    <x v="342"/>
    <x v="304"/>
    <s v="PROD74"/>
    <s v="STORE10"/>
    <x v="0"/>
    <n v="31"/>
    <n v="0.21"/>
    <n v="24.49"/>
    <x v="2"/>
  </r>
  <r>
    <s v="SALE474"/>
    <x v="13"/>
    <x v="27"/>
    <s v="PROD58"/>
    <s v="STORE16"/>
    <x v="1"/>
    <n v="667"/>
    <n v="0.21"/>
    <n v="1580.79"/>
    <x v="2"/>
  </r>
  <r>
    <s v="SALE475"/>
    <x v="343"/>
    <x v="305"/>
    <s v="PROD81"/>
    <s v="STORE10"/>
    <x v="3"/>
    <n v="146"/>
    <n v="0.19"/>
    <n v="236.52"/>
    <x v="1"/>
  </r>
  <r>
    <s v="SALE476"/>
    <x v="344"/>
    <x v="208"/>
    <s v="PROD91"/>
    <s v="STORE5"/>
    <x v="2"/>
    <n v="941"/>
    <n v="0.24"/>
    <n v="2860.64"/>
    <x v="2"/>
  </r>
  <r>
    <s v="SALE477"/>
    <x v="345"/>
    <x v="262"/>
    <s v="PROD46"/>
    <s v="STORE17"/>
    <x v="0"/>
    <n v="709"/>
    <n v="0.09"/>
    <n v="645.19000000000005"/>
    <x v="0"/>
  </r>
  <r>
    <s v="SALE478"/>
    <x v="268"/>
    <x v="132"/>
    <s v="PROD30"/>
    <s v="STORE2"/>
    <x v="0"/>
    <n v="791"/>
    <n v="0.24"/>
    <n v="601.16"/>
    <x v="1"/>
  </r>
  <r>
    <s v="SALE479"/>
    <x v="346"/>
    <x v="194"/>
    <s v="PROD15"/>
    <s v="STORE9"/>
    <x v="1"/>
    <n v="636"/>
    <n v="0.09"/>
    <n v="1736.28"/>
    <x v="1"/>
  </r>
  <r>
    <s v="SALE480"/>
    <x v="305"/>
    <x v="176"/>
    <s v="PROD93"/>
    <s v="STORE14"/>
    <x v="0"/>
    <n v="745"/>
    <n v="0.15"/>
    <n v="633.25"/>
    <x v="2"/>
  </r>
  <r>
    <s v="SALE481"/>
    <x v="142"/>
    <x v="79"/>
    <s v="PROD28"/>
    <s v="STORE1"/>
    <x v="1"/>
    <n v="206"/>
    <n v="0.25"/>
    <n v="463.5"/>
    <x v="0"/>
  </r>
  <r>
    <s v="SALE482"/>
    <x v="103"/>
    <x v="100"/>
    <s v="PROD29"/>
    <s v="STORE8"/>
    <x v="3"/>
    <n v="757"/>
    <n v="0.15"/>
    <n v="1286.9000000000001"/>
    <x v="0"/>
  </r>
  <r>
    <s v="SALE483"/>
    <x v="238"/>
    <x v="197"/>
    <s v="PROD21"/>
    <s v="STORE10"/>
    <x v="0"/>
    <n v="772"/>
    <n v="0.2"/>
    <n v="617.6"/>
    <x v="0"/>
  </r>
  <r>
    <s v="SALE484"/>
    <x v="236"/>
    <x v="232"/>
    <s v="PROD66"/>
    <s v="STORE17"/>
    <x v="0"/>
    <n v="441"/>
    <n v="0.03"/>
    <n v="427.77"/>
    <x v="1"/>
  </r>
  <r>
    <s v="SALE485"/>
    <x v="347"/>
    <x v="234"/>
    <s v="PROD4"/>
    <s v="STORE2"/>
    <x v="3"/>
    <n v="409"/>
    <n v="0.17"/>
    <n v="678.94"/>
    <x v="0"/>
  </r>
  <r>
    <s v="SALE486"/>
    <x v="348"/>
    <x v="110"/>
    <s v="PROD38"/>
    <s v="STORE19"/>
    <x v="1"/>
    <n v="135"/>
    <n v="0.04"/>
    <n v="388.8"/>
    <x v="2"/>
  </r>
  <r>
    <s v="SALE487"/>
    <x v="323"/>
    <x v="14"/>
    <s v="PROD39"/>
    <s v="STORE7"/>
    <x v="2"/>
    <n v="285"/>
    <n v="0.02"/>
    <n v="1117.2"/>
    <x v="0"/>
  </r>
  <r>
    <s v="SALE488"/>
    <x v="349"/>
    <x v="131"/>
    <s v="PROD73"/>
    <s v="STORE13"/>
    <x v="2"/>
    <n v="923"/>
    <n v="0.16"/>
    <n v="3101.28"/>
    <x v="0"/>
  </r>
  <r>
    <s v="SALE489"/>
    <x v="350"/>
    <x v="185"/>
    <s v="PROD36"/>
    <s v="STORE6"/>
    <x v="3"/>
    <n v="993"/>
    <n v="0.28000000000000003"/>
    <n v="1429.92"/>
    <x v="0"/>
  </r>
  <r>
    <s v="SALE490"/>
    <x v="160"/>
    <x v="306"/>
    <s v="PROD89"/>
    <s v="STORE18"/>
    <x v="0"/>
    <n v="171"/>
    <n v="0.03"/>
    <n v="165.87"/>
    <x v="0"/>
  </r>
  <r>
    <s v="SALE491"/>
    <x v="55"/>
    <x v="307"/>
    <s v="PROD72"/>
    <s v="STORE2"/>
    <x v="1"/>
    <n v="481"/>
    <n v="0.03"/>
    <n v="1399.71"/>
    <x v="0"/>
  </r>
  <r>
    <s v="SALE492"/>
    <x v="351"/>
    <x v="308"/>
    <s v="PROD49"/>
    <s v="STORE7"/>
    <x v="3"/>
    <n v="956"/>
    <n v="0.28999999999999998"/>
    <n v="1357.52"/>
    <x v="2"/>
  </r>
  <r>
    <s v="SALE493"/>
    <x v="198"/>
    <x v="231"/>
    <s v="PROD72"/>
    <s v="STORE0"/>
    <x v="3"/>
    <n v="489"/>
    <n v="0.27"/>
    <n v="713.94"/>
    <x v="1"/>
  </r>
  <r>
    <s v="SALE494"/>
    <x v="286"/>
    <x v="195"/>
    <s v="PROD18"/>
    <s v="STORE0"/>
    <x v="0"/>
    <n v="918"/>
    <n v="0.13"/>
    <n v="798.66"/>
    <x v="2"/>
  </r>
  <r>
    <s v="SALE495"/>
    <x v="352"/>
    <x v="49"/>
    <s v="PROD8"/>
    <s v="STORE5"/>
    <x v="3"/>
    <n v="407"/>
    <n v="0.3"/>
    <n v="569.79999999999995"/>
    <x v="1"/>
  </r>
  <r>
    <s v="SALE496"/>
    <x v="353"/>
    <x v="309"/>
    <s v="PROD95"/>
    <s v="STORE0"/>
    <x v="3"/>
    <n v="265"/>
    <n v="0.11"/>
    <n v="471.7"/>
    <x v="2"/>
  </r>
  <r>
    <s v="SALE497"/>
    <x v="190"/>
    <x v="226"/>
    <s v="PROD68"/>
    <s v="STORE16"/>
    <x v="0"/>
    <n v="415"/>
    <n v="0.22"/>
    <n v="323.7"/>
    <x v="1"/>
  </r>
  <r>
    <s v="SALE498"/>
    <x v="354"/>
    <x v="310"/>
    <s v="PROD25"/>
    <s v="STORE12"/>
    <x v="3"/>
    <n v="584"/>
    <n v="0.2"/>
    <n v="934.4"/>
    <x v="2"/>
  </r>
  <r>
    <s v="SALE499"/>
    <x v="355"/>
    <x v="311"/>
    <s v="PROD31"/>
    <s v="STORE17"/>
    <x v="0"/>
    <n v="660"/>
    <n v="0.15"/>
    <n v="561"/>
    <x v="1"/>
  </r>
  <r>
    <s v="SALE500"/>
    <x v="356"/>
    <x v="312"/>
    <s v="PROD2"/>
    <s v="STORE4"/>
    <x v="2"/>
    <n v="107"/>
    <n v="0.2"/>
    <n v="342.4"/>
    <x v="2"/>
  </r>
  <r>
    <s v="SALE501"/>
    <x v="136"/>
    <x v="300"/>
    <s v="PROD10"/>
    <s v="STORE5"/>
    <x v="2"/>
    <n v="169"/>
    <n v="0.15"/>
    <n v="574.6"/>
    <x v="1"/>
  </r>
  <r>
    <s v="SALE502"/>
    <x v="357"/>
    <x v="289"/>
    <s v="PROD44"/>
    <s v="STORE2"/>
    <x v="0"/>
    <n v="231"/>
    <n v="0.06"/>
    <n v="217.14"/>
    <x v="2"/>
  </r>
  <r>
    <s v="SALE503"/>
    <x v="69"/>
    <x v="69"/>
    <s v="PROD54"/>
    <s v="STORE1"/>
    <x v="3"/>
    <n v="356"/>
    <n v="0.13"/>
    <n v="619.44000000000005"/>
    <x v="2"/>
  </r>
  <r>
    <s v="SALE504"/>
    <x v="186"/>
    <x v="313"/>
    <s v="PROD47"/>
    <s v="STORE2"/>
    <x v="1"/>
    <n v="844"/>
    <n v="0.22"/>
    <n v="1974.96"/>
    <x v="0"/>
  </r>
  <r>
    <s v="SALE505"/>
    <x v="358"/>
    <x v="300"/>
    <s v="PROD95"/>
    <s v="STORE1"/>
    <x v="0"/>
    <n v="302"/>
    <n v="0.27"/>
    <n v="220.46"/>
    <x v="0"/>
  </r>
  <r>
    <s v="SALE506"/>
    <x v="359"/>
    <x v="229"/>
    <s v="PROD89"/>
    <s v="STORE2"/>
    <x v="1"/>
    <n v="22"/>
    <n v="0.16"/>
    <n v="55.44"/>
    <x v="2"/>
  </r>
  <r>
    <s v="SALE507"/>
    <x v="360"/>
    <x v="314"/>
    <s v="PROD13"/>
    <s v="STORE2"/>
    <x v="2"/>
    <n v="285"/>
    <n v="0.09"/>
    <n v="1037.4000000000001"/>
    <x v="0"/>
  </r>
  <r>
    <s v="SALE508"/>
    <x v="361"/>
    <x v="23"/>
    <s v="PROD5"/>
    <s v="STORE9"/>
    <x v="0"/>
    <n v="192"/>
    <n v="0.27"/>
    <n v="140.16"/>
    <x v="1"/>
  </r>
  <r>
    <s v="SALE509"/>
    <x v="362"/>
    <x v="315"/>
    <s v="PROD78"/>
    <s v="STORE12"/>
    <x v="3"/>
    <n v="617"/>
    <n v="0.22"/>
    <n v="962.52"/>
    <x v="0"/>
  </r>
  <r>
    <s v="SALE510"/>
    <x v="93"/>
    <x v="64"/>
    <s v="PROD28"/>
    <s v="STORE10"/>
    <x v="1"/>
    <n v="126"/>
    <n v="0.26"/>
    <n v="279.72000000000003"/>
    <x v="2"/>
  </r>
  <r>
    <s v="SALE511"/>
    <x v="197"/>
    <x v="316"/>
    <s v="PROD43"/>
    <s v="STORE4"/>
    <x v="1"/>
    <n v="308"/>
    <n v="0.24"/>
    <n v="702.24"/>
    <x v="0"/>
  </r>
  <r>
    <s v="SALE512"/>
    <x v="123"/>
    <x v="83"/>
    <s v="PROD2"/>
    <s v="STORE19"/>
    <x v="0"/>
    <n v="506"/>
    <n v="0.11"/>
    <n v="450.34"/>
    <x v="0"/>
  </r>
  <r>
    <s v="SALE513"/>
    <x v="226"/>
    <x v="317"/>
    <s v="PROD45"/>
    <s v="STORE16"/>
    <x v="0"/>
    <n v="854"/>
    <n v="0.19"/>
    <n v="691.74"/>
    <x v="2"/>
  </r>
  <r>
    <s v="SALE514"/>
    <x v="86"/>
    <x v="298"/>
    <s v="PROD0"/>
    <s v="STORE7"/>
    <x v="2"/>
    <n v="192"/>
    <n v="0.19"/>
    <n v="622.08000000000004"/>
    <x v="1"/>
  </r>
  <r>
    <s v="SALE515"/>
    <x v="363"/>
    <x v="318"/>
    <s v="PROD47"/>
    <s v="STORE3"/>
    <x v="0"/>
    <n v="170"/>
    <n v="0.22"/>
    <n v="132.6"/>
    <x v="0"/>
  </r>
  <r>
    <s v="SALE516"/>
    <x v="364"/>
    <x v="143"/>
    <s v="PROD62"/>
    <s v="STORE14"/>
    <x v="0"/>
    <n v="146"/>
    <n v="0.08"/>
    <n v="134.32"/>
    <x v="0"/>
  </r>
  <r>
    <s v="SALE517"/>
    <x v="56"/>
    <x v="42"/>
    <s v="PROD93"/>
    <s v="STORE12"/>
    <x v="2"/>
    <n v="829"/>
    <n v="0.17"/>
    <n v="2752.28"/>
    <x v="0"/>
  </r>
  <r>
    <s v="SALE518"/>
    <x v="118"/>
    <x v="319"/>
    <s v="PROD95"/>
    <s v="STORE7"/>
    <x v="1"/>
    <n v="269"/>
    <n v="0.01"/>
    <n v="798.93"/>
    <x v="1"/>
  </r>
  <r>
    <s v="SALE519"/>
    <x v="123"/>
    <x v="320"/>
    <s v="PROD88"/>
    <s v="STORE0"/>
    <x v="2"/>
    <n v="371"/>
    <n v="0.22"/>
    <n v="1157.52"/>
    <x v="2"/>
  </r>
  <r>
    <s v="SALE520"/>
    <x v="365"/>
    <x v="73"/>
    <s v="PROD78"/>
    <s v="STORE6"/>
    <x v="1"/>
    <n v="680"/>
    <n v="0.11"/>
    <n v="1815.6"/>
    <x v="1"/>
  </r>
  <r>
    <s v="SALE521"/>
    <x v="138"/>
    <x v="141"/>
    <s v="PROD73"/>
    <s v="STORE0"/>
    <x v="1"/>
    <n v="781"/>
    <n v="0.1"/>
    <n v="2108.6999999999998"/>
    <x v="2"/>
  </r>
  <r>
    <s v="SALE522"/>
    <x v="366"/>
    <x v="321"/>
    <s v="PROD42"/>
    <s v="STORE2"/>
    <x v="3"/>
    <n v="43"/>
    <n v="0.18"/>
    <n v="70.52"/>
    <x v="1"/>
  </r>
  <r>
    <s v="SALE523"/>
    <x v="236"/>
    <x v="322"/>
    <s v="PROD82"/>
    <s v="STORE0"/>
    <x v="2"/>
    <n v="855"/>
    <n v="7.0000000000000007E-2"/>
    <n v="3180.6"/>
    <x v="1"/>
  </r>
  <r>
    <s v="SALE524"/>
    <x v="367"/>
    <x v="323"/>
    <s v="PROD24"/>
    <s v="STORE16"/>
    <x v="3"/>
    <n v="410"/>
    <n v="0.06"/>
    <n v="770.8"/>
    <x v="2"/>
  </r>
  <r>
    <s v="SALE525"/>
    <x v="368"/>
    <x v="112"/>
    <s v="PROD74"/>
    <s v="STORE10"/>
    <x v="3"/>
    <n v="408"/>
    <n v="0.21"/>
    <n v="644.64"/>
    <x v="0"/>
  </r>
  <r>
    <s v="SALE526"/>
    <x v="241"/>
    <x v="324"/>
    <s v="PROD4"/>
    <s v="STORE8"/>
    <x v="0"/>
    <n v="729"/>
    <n v="0.28000000000000003"/>
    <n v="524.88"/>
    <x v="1"/>
  </r>
  <r>
    <s v="SALE527"/>
    <x v="369"/>
    <x v="32"/>
    <s v="PROD78"/>
    <s v="STORE6"/>
    <x v="2"/>
    <n v="468"/>
    <n v="0.08"/>
    <n v="1722.24"/>
    <x v="1"/>
  </r>
  <r>
    <s v="SALE528"/>
    <x v="370"/>
    <x v="325"/>
    <s v="PROD10"/>
    <s v="STORE11"/>
    <x v="0"/>
    <n v="58"/>
    <n v="0.13"/>
    <n v="50.46"/>
    <x v="1"/>
  </r>
  <r>
    <s v="SALE529"/>
    <x v="214"/>
    <x v="33"/>
    <s v="PROD49"/>
    <s v="STORE17"/>
    <x v="0"/>
    <n v="541"/>
    <n v="0.22"/>
    <n v="421.98"/>
    <x v="0"/>
  </r>
  <r>
    <s v="SALE530"/>
    <x v="25"/>
    <x v="259"/>
    <s v="PROD8"/>
    <s v="STORE19"/>
    <x v="2"/>
    <n v="817"/>
    <n v="0.15"/>
    <n v="2777.8"/>
    <x v="2"/>
  </r>
  <r>
    <s v="SALE531"/>
    <x v="371"/>
    <x v="118"/>
    <s v="PROD42"/>
    <s v="STORE8"/>
    <x v="2"/>
    <n v="728"/>
    <n v="0.11"/>
    <n v="2591.6799999999998"/>
    <x v="0"/>
  </r>
  <r>
    <s v="SALE532"/>
    <x v="21"/>
    <x v="120"/>
    <s v="PROD86"/>
    <s v="STORE13"/>
    <x v="2"/>
    <n v="818"/>
    <n v="0.21"/>
    <n v="2584.88"/>
    <x v="0"/>
  </r>
  <r>
    <s v="SALE533"/>
    <x v="372"/>
    <x v="88"/>
    <s v="PROD38"/>
    <s v="STORE7"/>
    <x v="3"/>
    <n v="359"/>
    <n v="7.0000000000000007E-2"/>
    <n v="667.74"/>
    <x v="2"/>
  </r>
  <r>
    <s v="SALE534"/>
    <x v="373"/>
    <x v="114"/>
    <s v="PROD87"/>
    <s v="STORE9"/>
    <x v="0"/>
    <n v="973"/>
    <n v="0.3"/>
    <n v="681.1"/>
    <x v="2"/>
  </r>
  <r>
    <s v="SALE535"/>
    <x v="374"/>
    <x v="326"/>
    <s v="PROD16"/>
    <s v="STORE0"/>
    <x v="0"/>
    <n v="792"/>
    <n v="0.06"/>
    <n v="744.48"/>
    <x v="1"/>
  </r>
  <r>
    <s v="SALE536"/>
    <x v="375"/>
    <x v="130"/>
    <s v="PROD64"/>
    <s v="STORE5"/>
    <x v="2"/>
    <n v="840"/>
    <n v="0.26"/>
    <n v="2486.4"/>
    <x v="2"/>
  </r>
  <r>
    <s v="SALE537"/>
    <x v="376"/>
    <x v="57"/>
    <s v="PROD72"/>
    <s v="STORE2"/>
    <x v="3"/>
    <n v="246"/>
    <n v="0.11"/>
    <n v="437.88"/>
    <x v="2"/>
  </r>
  <r>
    <s v="SALE538"/>
    <x v="377"/>
    <x v="327"/>
    <s v="PROD82"/>
    <s v="STORE8"/>
    <x v="1"/>
    <n v="788"/>
    <n v="0.06"/>
    <n v="2222.16"/>
    <x v="1"/>
  </r>
  <r>
    <s v="SALE539"/>
    <x v="271"/>
    <x v="286"/>
    <s v="PROD75"/>
    <s v="STORE4"/>
    <x v="3"/>
    <n v="710"/>
    <n v="0.22"/>
    <n v="1107.5999999999999"/>
    <x v="0"/>
  </r>
  <r>
    <s v="SALE540"/>
    <x v="378"/>
    <x v="328"/>
    <s v="PROD91"/>
    <s v="STORE7"/>
    <x v="3"/>
    <n v="534"/>
    <n v="0.13"/>
    <n v="929.16"/>
    <x v="0"/>
  </r>
  <r>
    <s v="SALE541"/>
    <x v="379"/>
    <x v="36"/>
    <s v="PROD42"/>
    <s v="STORE0"/>
    <x v="0"/>
    <n v="879"/>
    <n v="0.28000000000000003"/>
    <n v="632.88"/>
    <x v="2"/>
  </r>
  <r>
    <s v="SALE542"/>
    <x v="380"/>
    <x v="329"/>
    <s v="PROD44"/>
    <s v="STORE16"/>
    <x v="0"/>
    <n v="443"/>
    <n v="0.14000000000000001"/>
    <n v="380.98"/>
    <x v="0"/>
  </r>
  <r>
    <s v="SALE543"/>
    <x v="294"/>
    <x v="203"/>
    <s v="PROD35"/>
    <s v="STORE6"/>
    <x v="0"/>
    <n v="764"/>
    <n v="0.11"/>
    <n v="679.96"/>
    <x v="2"/>
  </r>
  <r>
    <s v="SALE544"/>
    <x v="253"/>
    <x v="305"/>
    <s v="PROD59"/>
    <s v="STORE18"/>
    <x v="1"/>
    <n v="179"/>
    <n v="0.15"/>
    <n v="456.45"/>
    <x v="2"/>
  </r>
  <r>
    <s v="SALE545"/>
    <x v="65"/>
    <x v="202"/>
    <s v="PROD26"/>
    <s v="STORE1"/>
    <x v="2"/>
    <n v="91"/>
    <n v="0.08"/>
    <n v="334.88"/>
    <x v="1"/>
  </r>
  <r>
    <s v="SALE546"/>
    <x v="379"/>
    <x v="74"/>
    <s v="PROD10"/>
    <s v="STORE6"/>
    <x v="1"/>
    <n v="371"/>
    <n v="0"/>
    <n v="1113"/>
    <x v="0"/>
  </r>
  <r>
    <s v="SALE547"/>
    <x v="374"/>
    <x v="330"/>
    <s v="PROD23"/>
    <s v="STORE15"/>
    <x v="0"/>
    <n v="353"/>
    <n v="0.14000000000000001"/>
    <n v="303.58"/>
    <x v="1"/>
  </r>
  <r>
    <s v="SALE548"/>
    <x v="381"/>
    <x v="331"/>
    <s v="PROD12"/>
    <s v="STORE15"/>
    <x v="3"/>
    <n v="563"/>
    <n v="0.2"/>
    <n v="900.8"/>
    <x v="0"/>
  </r>
  <r>
    <s v="SALE549"/>
    <x v="382"/>
    <x v="332"/>
    <s v="PROD55"/>
    <s v="STORE7"/>
    <x v="0"/>
    <n v="523"/>
    <n v="0.12"/>
    <n v="460.24"/>
    <x v="1"/>
  </r>
  <r>
    <s v="SALE550"/>
    <x v="103"/>
    <x v="116"/>
    <s v="PROD21"/>
    <s v="STORE16"/>
    <x v="2"/>
    <n v="715"/>
    <n v="0.15"/>
    <n v="2431"/>
    <x v="0"/>
  </r>
  <r>
    <s v="SALE551"/>
    <x v="383"/>
    <x v="8"/>
    <s v="PROD43"/>
    <s v="STORE2"/>
    <x v="1"/>
    <n v="138"/>
    <n v="0.26"/>
    <n v="306.36"/>
    <x v="1"/>
  </r>
  <r>
    <s v="SALE552"/>
    <x v="280"/>
    <x v="250"/>
    <s v="PROD92"/>
    <s v="STORE11"/>
    <x v="1"/>
    <n v="863"/>
    <n v="0.22"/>
    <n v="2019.42"/>
    <x v="1"/>
  </r>
  <r>
    <s v="SALE553"/>
    <x v="384"/>
    <x v="333"/>
    <s v="PROD38"/>
    <s v="STORE14"/>
    <x v="3"/>
    <n v="834"/>
    <n v="0.24"/>
    <n v="1267.68"/>
    <x v="1"/>
  </r>
  <r>
    <s v="SALE554"/>
    <x v="385"/>
    <x v="334"/>
    <s v="PROD19"/>
    <s v="STORE15"/>
    <x v="1"/>
    <n v="544"/>
    <n v="0.05"/>
    <n v="1550.4"/>
    <x v="2"/>
  </r>
  <r>
    <s v="SALE555"/>
    <x v="43"/>
    <x v="335"/>
    <s v="PROD88"/>
    <s v="STORE2"/>
    <x v="1"/>
    <n v="692"/>
    <n v="0.12"/>
    <n v="1826.88"/>
    <x v="2"/>
  </r>
  <r>
    <s v="SALE556"/>
    <x v="205"/>
    <x v="98"/>
    <s v="PROD86"/>
    <s v="STORE17"/>
    <x v="2"/>
    <n v="339"/>
    <n v="0.18"/>
    <n v="1111.92"/>
    <x v="0"/>
  </r>
  <r>
    <s v="SALE557"/>
    <x v="257"/>
    <x v="336"/>
    <s v="PROD84"/>
    <s v="STORE16"/>
    <x v="1"/>
    <n v="367"/>
    <n v="0.05"/>
    <n v="1045.95"/>
    <x v="0"/>
  </r>
  <r>
    <s v="SALE558"/>
    <x v="263"/>
    <x v="102"/>
    <s v="PROD13"/>
    <s v="STORE13"/>
    <x v="2"/>
    <n v="540"/>
    <n v="0.28000000000000003"/>
    <n v="1555.2"/>
    <x v="2"/>
  </r>
  <r>
    <s v="SALE559"/>
    <x v="386"/>
    <x v="337"/>
    <s v="PROD91"/>
    <s v="STORE16"/>
    <x v="0"/>
    <n v="500"/>
    <n v="0.03"/>
    <n v="485"/>
    <x v="2"/>
  </r>
  <r>
    <s v="SALE560"/>
    <x v="387"/>
    <x v="338"/>
    <s v="PROD30"/>
    <s v="STORE8"/>
    <x v="1"/>
    <n v="331"/>
    <n v="0.2"/>
    <n v="794.4"/>
    <x v="0"/>
  </r>
  <r>
    <s v="SALE561"/>
    <x v="170"/>
    <x v="91"/>
    <s v="PROD11"/>
    <s v="STORE17"/>
    <x v="3"/>
    <n v="814"/>
    <n v="0.06"/>
    <n v="1530.32"/>
    <x v="1"/>
  </r>
  <r>
    <s v="SALE562"/>
    <x v="388"/>
    <x v="339"/>
    <s v="PROD1"/>
    <s v="STORE2"/>
    <x v="2"/>
    <n v="205"/>
    <n v="0.03"/>
    <n v="795.4"/>
    <x v="1"/>
  </r>
  <r>
    <s v="SALE563"/>
    <x v="389"/>
    <x v="311"/>
    <s v="PROD3"/>
    <s v="STORE3"/>
    <x v="1"/>
    <n v="729"/>
    <n v="0.01"/>
    <n v="2165.13"/>
    <x v="0"/>
  </r>
  <r>
    <s v="SALE564"/>
    <x v="390"/>
    <x v="340"/>
    <s v="PROD59"/>
    <s v="STORE7"/>
    <x v="1"/>
    <n v="837"/>
    <n v="0"/>
    <n v="2511"/>
    <x v="0"/>
  </r>
  <r>
    <s v="SALE565"/>
    <x v="20"/>
    <x v="341"/>
    <s v="PROD90"/>
    <s v="STORE12"/>
    <x v="0"/>
    <n v="781"/>
    <n v="0.02"/>
    <n v="765.38"/>
    <x v="2"/>
  </r>
  <r>
    <s v="SALE566"/>
    <x v="391"/>
    <x v="44"/>
    <s v="PROD46"/>
    <s v="STORE13"/>
    <x v="2"/>
    <n v="355"/>
    <n v="0.06"/>
    <n v="1334.8"/>
    <x v="1"/>
  </r>
  <r>
    <s v="SALE567"/>
    <x v="392"/>
    <x v="340"/>
    <s v="PROD63"/>
    <s v="STORE2"/>
    <x v="2"/>
    <n v="283"/>
    <n v="0.11"/>
    <n v="1007.48"/>
    <x v="1"/>
  </r>
  <r>
    <s v="SALE568"/>
    <x v="2"/>
    <x v="342"/>
    <s v="PROD20"/>
    <s v="STORE6"/>
    <x v="3"/>
    <n v="741"/>
    <n v="0.02"/>
    <n v="1452.36"/>
    <x v="1"/>
  </r>
  <r>
    <s v="SALE569"/>
    <x v="393"/>
    <x v="102"/>
    <s v="PROD56"/>
    <s v="STORE9"/>
    <x v="1"/>
    <n v="601"/>
    <n v="0.28999999999999998"/>
    <n v="1280.1300000000001"/>
    <x v="2"/>
  </r>
  <r>
    <s v="SALE570"/>
    <x v="196"/>
    <x v="343"/>
    <s v="PROD65"/>
    <s v="STORE3"/>
    <x v="1"/>
    <n v="346"/>
    <n v="0.22"/>
    <n v="809.64"/>
    <x v="0"/>
  </r>
  <r>
    <s v="SALE571"/>
    <x v="298"/>
    <x v="344"/>
    <s v="PROD18"/>
    <s v="STORE11"/>
    <x v="0"/>
    <n v="975"/>
    <n v="0.01"/>
    <n v="965.25"/>
    <x v="1"/>
  </r>
  <r>
    <s v="SALE572"/>
    <x v="394"/>
    <x v="345"/>
    <s v="PROD17"/>
    <s v="STORE1"/>
    <x v="1"/>
    <n v="283"/>
    <n v="7.0000000000000007E-2"/>
    <n v="789.57"/>
    <x v="0"/>
  </r>
  <r>
    <s v="SALE573"/>
    <x v="349"/>
    <x v="157"/>
    <s v="PROD76"/>
    <s v="STORE19"/>
    <x v="2"/>
    <n v="159"/>
    <n v="0.09"/>
    <n v="578.76"/>
    <x v="1"/>
  </r>
  <r>
    <s v="SALE574"/>
    <x v="395"/>
    <x v="110"/>
    <s v="PROD55"/>
    <s v="STORE7"/>
    <x v="3"/>
    <n v="779"/>
    <n v="0.11"/>
    <n v="1386.62"/>
    <x v="2"/>
  </r>
  <r>
    <s v="SALE575"/>
    <x v="396"/>
    <x v="12"/>
    <s v="PROD50"/>
    <s v="STORE19"/>
    <x v="2"/>
    <n v="281"/>
    <n v="0.18"/>
    <n v="921.68"/>
    <x v="2"/>
  </r>
  <r>
    <s v="SALE576"/>
    <x v="397"/>
    <x v="86"/>
    <s v="PROD71"/>
    <s v="STORE13"/>
    <x v="3"/>
    <n v="650"/>
    <n v="0.28999999999999998"/>
    <n v="923"/>
    <x v="1"/>
  </r>
  <r>
    <s v="SALE577"/>
    <x v="398"/>
    <x v="69"/>
    <s v="PROD88"/>
    <s v="STORE2"/>
    <x v="3"/>
    <n v="995"/>
    <n v="0.27"/>
    <n v="1452.7"/>
    <x v="1"/>
  </r>
  <r>
    <s v="SALE578"/>
    <x v="42"/>
    <x v="307"/>
    <s v="PROD81"/>
    <s v="STORE12"/>
    <x v="0"/>
    <n v="65"/>
    <n v="0.21"/>
    <n v="51.35"/>
    <x v="1"/>
  </r>
  <r>
    <s v="SALE579"/>
    <x v="326"/>
    <x v="200"/>
    <s v="PROD39"/>
    <s v="STORE7"/>
    <x v="3"/>
    <n v="508"/>
    <n v="0"/>
    <n v="1016"/>
    <x v="2"/>
  </r>
  <r>
    <s v="SALE580"/>
    <x v="399"/>
    <x v="346"/>
    <s v="PROD81"/>
    <s v="STORE4"/>
    <x v="2"/>
    <n v="969"/>
    <n v="0.03"/>
    <n v="3759.72"/>
    <x v="1"/>
  </r>
  <r>
    <s v="SALE581"/>
    <x v="400"/>
    <x v="223"/>
    <s v="PROD88"/>
    <s v="STORE5"/>
    <x v="2"/>
    <n v="511"/>
    <n v="0.2"/>
    <n v="1635.2"/>
    <x v="1"/>
  </r>
  <r>
    <s v="SALE582"/>
    <x v="401"/>
    <x v="311"/>
    <s v="PROD44"/>
    <s v="STORE19"/>
    <x v="3"/>
    <n v="157"/>
    <n v="0.18"/>
    <n v="257.48"/>
    <x v="2"/>
  </r>
  <r>
    <s v="SALE583"/>
    <x v="402"/>
    <x v="48"/>
    <s v="PROD99"/>
    <s v="STORE10"/>
    <x v="1"/>
    <n v="54"/>
    <n v="0.24"/>
    <n v="123.12"/>
    <x v="0"/>
  </r>
  <r>
    <s v="SALE584"/>
    <x v="87"/>
    <x v="146"/>
    <s v="PROD78"/>
    <s v="STORE4"/>
    <x v="0"/>
    <n v="35"/>
    <n v="0.1"/>
    <n v="31.5"/>
    <x v="2"/>
  </r>
  <r>
    <s v="SALE585"/>
    <x v="56"/>
    <x v="296"/>
    <s v="PROD77"/>
    <s v="STORE1"/>
    <x v="3"/>
    <n v="830"/>
    <n v="0.11"/>
    <n v="1477.4"/>
    <x v="1"/>
  </r>
  <r>
    <s v="SALE586"/>
    <x v="104"/>
    <x v="105"/>
    <s v="PROD98"/>
    <s v="STORE3"/>
    <x v="3"/>
    <n v="482"/>
    <n v="0.1"/>
    <n v="867.6"/>
    <x v="2"/>
  </r>
  <r>
    <s v="SALE587"/>
    <x v="166"/>
    <x v="347"/>
    <s v="PROD52"/>
    <s v="STORE7"/>
    <x v="2"/>
    <n v="916"/>
    <n v="0.19"/>
    <n v="2967.84"/>
    <x v="2"/>
  </r>
  <r>
    <s v="SALE588"/>
    <x v="403"/>
    <x v="96"/>
    <s v="PROD71"/>
    <s v="STORE18"/>
    <x v="0"/>
    <n v="251"/>
    <n v="0.03"/>
    <n v="243.47"/>
    <x v="1"/>
  </r>
  <r>
    <s v="SALE589"/>
    <x v="57"/>
    <x v="88"/>
    <s v="PROD96"/>
    <s v="STORE5"/>
    <x v="1"/>
    <n v="883"/>
    <n v="0.1"/>
    <n v="2384.1"/>
    <x v="0"/>
  </r>
  <r>
    <s v="SALE590"/>
    <x v="404"/>
    <x v="160"/>
    <s v="PROD19"/>
    <s v="STORE18"/>
    <x v="2"/>
    <n v="574"/>
    <n v="0.04"/>
    <n v="2204.16"/>
    <x v="2"/>
  </r>
  <r>
    <s v="SALE591"/>
    <x v="405"/>
    <x v="63"/>
    <s v="PROD32"/>
    <s v="STORE12"/>
    <x v="1"/>
    <n v="623"/>
    <n v="0.04"/>
    <n v="1794.24"/>
    <x v="0"/>
  </r>
  <r>
    <s v="SALE592"/>
    <x v="186"/>
    <x v="327"/>
    <s v="PROD92"/>
    <s v="STORE17"/>
    <x v="1"/>
    <n v="260"/>
    <n v="0.24"/>
    <n v="592.79999999999995"/>
    <x v="0"/>
  </r>
  <r>
    <s v="SALE593"/>
    <x v="406"/>
    <x v="76"/>
    <s v="PROD28"/>
    <s v="STORE13"/>
    <x v="2"/>
    <n v="952"/>
    <n v="0.14000000000000001"/>
    <n v="3274.88"/>
    <x v="2"/>
  </r>
  <r>
    <s v="SALE594"/>
    <x v="407"/>
    <x v="174"/>
    <s v="PROD99"/>
    <s v="STORE2"/>
    <x v="0"/>
    <n v="72"/>
    <n v="0.23"/>
    <n v="55.44"/>
    <x v="2"/>
  </r>
  <r>
    <s v="SALE595"/>
    <x v="99"/>
    <x v="348"/>
    <s v="PROD20"/>
    <s v="STORE7"/>
    <x v="2"/>
    <n v="895"/>
    <n v="0.05"/>
    <n v="3401"/>
    <x v="2"/>
  </r>
  <r>
    <s v="SALE596"/>
    <x v="253"/>
    <x v="349"/>
    <s v="PROD78"/>
    <s v="STORE8"/>
    <x v="2"/>
    <n v="871"/>
    <n v="0.13"/>
    <n v="3031.08"/>
    <x v="2"/>
  </r>
  <r>
    <s v="SALE597"/>
    <x v="408"/>
    <x v="335"/>
    <s v="PROD64"/>
    <s v="STORE2"/>
    <x v="3"/>
    <n v="553"/>
    <n v="0.06"/>
    <n v="1039.6400000000001"/>
    <x v="1"/>
  </r>
  <r>
    <s v="SALE598"/>
    <x v="409"/>
    <x v="177"/>
    <s v="PROD39"/>
    <s v="STORE8"/>
    <x v="1"/>
    <n v="701"/>
    <n v="0.01"/>
    <n v="2081.9699999999998"/>
    <x v="2"/>
  </r>
  <r>
    <s v="SALE599"/>
    <x v="330"/>
    <x v="350"/>
    <s v="PROD9"/>
    <s v="STORE2"/>
    <x v="3"/>
    <n v="824"/>
    <n v="0.18"/>
    <n v="1351.36"/>
    <x v="1"/>
  </r>
  <r>
    <s v="SALE600"/>
    <x v="410"/>
    <x v="57"/>
    <s v="PROD92"/>
    <s v="STORE6"/>
    <x v="0"/>
    <n v="118"/>
    <n v="0.21"/>
    <n v="93.22"/>
    <x v="0"/>
  </r>
  <r>
    <s v="SALE601"/>
    <x v="59"/>
    <x v="253"/>
    <s v="PROD56"/>
    <s v="STORE1"/>
    <x v="2"/>
    <n v="166"/>
    <n v="0.28999999999999998"/>
    <n v="471.44"/>
    <x v="0"/>
  </r>
  <r>
    <s v="SALE602"/>
    <x v="132"/>
    <x v="74"/>
    <s v="PROD6"/>
    <s v="STORE10"/>
    <x v="1"/>
    <n v="484"/>
    <n v="0.05"/>
    <n v="1379.4"/>
    <x v="0"/>
  </r>
  <r>
    <s v="SALE603"/>
    <x v="411"/>
    <x v="145"/>
    <s v="PROD81"/>
    <s v="STORE7"/>
    <x v="2"/>
    <n v="263"/>
    <n v="0.24"/>
    <n v="799.52"/>
    <x v="1"/>
  </r>
  <r>
    <s v="SALE604"/>
    <x v="36"/>
    <x v="191"/>
    <s v="PROD14"/>
    <s v="STORE14"/>
    <x v="1"/>
    <n v="971"/>
    <n v="0.11"/>
    <n v="2592.5700000000002"/>
    <x v="2"/>
  </r>
  <r>
    <s v="SALE605"/>
    <x v="383"/>
    <x v="188"/>
    <s v="PROD72"/>
    <s v="STORE0"/>
    <x v="0"/>
    <n v="62"/>
    <n v="0.1"/>
    <n v="55.8"/>
    <x v="1"/>
  </r>
  <r>
    <s v="SALE606"/>
    <x v="224"/>
    <x v="92"/>
    <s v="PROD27"/>
    <s v="STORE8"/>
    <x v="1"/>
    <n v="828"/>
    <n v="0.19"/>
    <n v="2012.04"/>
    <x v="1"/>
  </r>
  <r>
    <s v="SALE607"/>
    <x v="246"/>
    <x v="351"/>
    <s v="PROD87"/>
    <s v="STORE13"/>
    <x v="1"/>
    <n v="927"/>
    <n v="0.18"/>
    <n v="2280.42"/>
    <x v="2"/>
  </r>
  <r>
    <s v="SALE608"/>
    <x v="125"/>
    <x v="352"/>
    <s v="PROD10"/>
    <s v="STORE14"/>
    <x v="0"/>
    <n v="875"/>
    <n v="0.28999999999999998"/>
    <n v="621.25"/>
    <x v="1"/>
  </r>
  <r>
    <s v="SALE609"/>
    <x v="275"/>
    <x v="44"/>
    <s v="PROD15"/>
    <s v="STORE1"/>
    <x v="2"/>
    <n v="480"/>
    <n v="0.24"/>
    <n v="1459.2"/>
    <x v="1"/>
  </r>
  <r>
    <s v="SALE610"/>
    <x v="412"/>
    <x v="26"/>
    <s v="PROD32"/>
    <s v="STORE17"/>
    <x v="1"/>
    <n v="183"/>
    <n v="0.28999999999999998"/>
    <n v="389.79"/>
    <x v="0"/>
  </r>
  <r>
    <s v="SALE611"/>
    <x v="413"/>
    <x v="156"/>
    <s v="PROD34"/>
    <s v="STORE5"/>
    <x v="2"/>
    <n v="746"/>
    <n v="0.05"/>
    <n v="2834.8"/>
    <x v="0"/>
  </r>
  <r>
    <s v="SALE612"/>
    <x v="118"/>
    <x v="230"/>
    <s v="PROD88"/>
    <s v="STORE15"/>
    <x v="1"/>
    <n v="921"/>
    <n v="0.04"/>
    <n v="2652.48"/>
    <x v="0"/>
  </r>
  <r>
    <s v="SALE613"/>
    <x v="359"/>
    <x v="353"/>
    <s v="PROD75"/>
    <s v="STORE10"/>
    <x v="2"/>
    <n v="660"/>
    <n v="0.15"/>
    <n v="2244"/>
    <x v="0"/>
  </r>
  <r>
    <s v="SALE614"/>
    <x v="214"/>
    <x v="354"/>
    <s v="PROD9"/>
    <s v="STORE2"/>
    <x v="0"/>
    <n v="313"/>
    <n v="0.12"/>
    <n v="275.44"/>
    <x v="1"/>
  </r>
  <r>
    <s v="SALE615"/>
    <x v="414"/>
    <x v="324"/>
    <s v="PROD12"/>
    <s v="STORE18"/>
    <x v="2"/>
    <n v="706"/>
    <n v="0.11"/>
    <n v="2513.36"/>
    <x v="1"/>
  </r>
  <r>
    <s v="SALE616"/>
    <x v="184"/>
    <x v="20"/>
    <s v="PROD9"/>
    <s v="STORE10"/>
    <x v="2"/>
    <n v="387"/>
    <n v="0.13"/>
    <n v="1346.76"/>
    <x v="2"/>
  </r>
  <r>
    <s v="SALE617"/>
    <x v="415"/>
    <x v="92"/>
    <s v="PROD94"/>
    <s v="STORE11"/>
    <x v="1"/>
    <n v="266"/>
    <n v="0.08"/>
    <n v="734.16"/>
    <x v="2"/>
  </r>
  <r>
    <s v="SALE618"/>
    <x v="108"/>
    <x v="178"/>
    <s v="PROD30"/>
    <s v="STORE16"/>
    <x v="0"/>
    <n v="704"/>
    <n v="0.28999999999999998"/>
    <n v="499.84"/>
    <x v="0"/>
  </r>
  <r>
    <s v="SALE619"/>
    <x v="407"/>
    <x v="198"/>
    <s v="PROD97"/>
    <s v="STORE13"/>
    <x v="3"/>
    <n v="395"/>
    <n v="0.28999999999999998"/>
    <n v="560.9"/>
    <x v="2"/>
  </r>
  <r>
    <s v="SALE620"/>
    <x v="416"/>
    <x v="355"/>
    <s v="PROD97"/>
    <s v="STORE7"/>
    <x v="1"/>
    <n v="412"/>
    <n v="0.05"/>
    <n v="1174.2"/>
    <x v="0"/>
  </r>
  <r>
    <s v="SALE621"/>
    <x v="28"/>
    <x v="356"/>
    <s v="PROD48"/>
    <s v="STORE2"/>
    <x v="2"/>
    <n v="396"/>
    <n v="0.01"/>
    <n v="1568.16"/>
    <x v="0"/>
  </r>
  <r>
    <s v="SALE622"/>
    <x v="417"/>
    <x v="357"/>
    <s v="PROD90"/>
    <s v="STORE5"/>
    <x v="3"/>
    <n v="679"/>
    <n v="0.23"/>
    <n v="1045.6600000000001"/>
    <x v="0"/>
  </r>
  <r>
    <s v="SALE623"/>
    <x v="418"/>
    <x v="39"/>
    <s v="PROD27"/>
    <s v="STORE14"/>
    <x v="2"/>
    <n v="758"/>
    <n v="0.26"/>
    <n v="2243.6799999999998"/>
    <x v="2"/>
  </r>
  <r>
    <s v="SALE624"/>
    <x v="350"/>
    <x v="358"/>
    <s v="PROD94"/>
    <s v="STORE4"/>
    <x v="0"/>
    <n v="648"/>
    <n v="0.05"/>
    <n v="615.6"/>
    <x v="2"/>
  </r>
  <r>
    <s v="SALE625"/>
    <x v="18"/>
    <x v="163"/>
    <s v="PROD12"/>
    <s v="STORE6"/>
    <x v="3"/>
    <n v="180"/>
    <n v="0.1"/>
    <n v="324"/>
    <x v="1"/>
  </r>
  <r>
    <s v="SALE626"/>
    <x v="81"/>
    <x v="21"/>
    <s v="PROD62"/>
    <s v="STORE4"/>
    <x v="1"/>
    <n v="393"/>
    <n v="0.17"/>
    <n v="978.57"/>
    <x v="1"/>
  </r>
  <r>
    <s v="SALE627"/>
    <x v="419"/>
    <x v="72"/>
    <s v="PROD91"/>
    <s v="STORE16"/>
    <x v="2"/>
    <n v="970"/>
    <n v="0.09"/>
    <n v="3530.8"/>
    <x v="2"/>
  </r>
  <r>
    <s v="SALE628"/>
    <x v="138"/>
    <x v="152"/>
    <s v="PROD74"/>
    <s v="STORE12"/>
    <x v="1"/>
    <n v="323"/>
    <n v="0.01"/>
    <n v="959.31"/>
    <x v="0"/>
  </r>
  <r>
    <s v="SALE629"/>
    <x v="420"/>
    <x v="319"/>
    <s v="PROD83"/>
    <s v="STORE0"/>
    <x v="0"/>
    <n v="93"/>
    <n v="0.26"/>
    <n v="68.819999999999993"/>
    <x v="1"/>
  </r>
  <r>
    <s v="SALE630"/>
    <x v="391"/>
    <x v="47"/>
    <s v="PROD8"/>
    <s v="STORE3"/>
    <x v="2"/>
    <n v="433"/>
    <n v="0.16"/>
    <n v="1454.88"/>
    <x v="2"/>
  </r>
  <r>
    <s v="SALE631"/>
    <x v="331"/>
    <x v="52"/>
    <s v="PROD39"/>
    <s v="STORE13"/>
    <x v="3"/>
    <n v="926"/>
    <n v="0.14000000000000001"/>
    <n v="1592.72"/>
    <x v="2"/>
  </r>
  <r>
    <s v="SALE632"/>
    <x v="421"/>
    <x v="292"/>
    <s v="PROD25"/>
    <s v="STORE11"/>
    <x v="3"/>
    <n v="152"/>
    <n v="0.21"/>
    <n v="240.16"/>
    <x v="1"/>
  </r>
  <r>
    <s v="SALE633"/>
    <x v="214"/>
    <x v="194"/>
    <s v="PROD83"/>
    <s v="STORE10"/>
    <x v="0"/>
    <n v="344"/>
    <n v="0.28000000000000003"/>
    <n v="247.68"/>
    <x v="1"/>
  </r>
  <r>
    <s v="SALE634"/>
    <x v="422"/>
    <x v="149"/>
    <s v="PROD17"/>
    <s v="STORE4"/>
    <x v="0"/>
    <n v="374"/>
    <n v="0.11"/>
    <n v="332.86"/>
    <x v="1"/>
  </r>
  <r>
    <s v="SALE635"/>
    <x v="227"/>
    <x v="359"/>
    <s v="PROD18"/>
    <s v="STORE15"/>
    <x v="0"/>
    <n v="125"/>
    <n v="7.0000000000000007E-2"/>
    <n v="116.25"/>
    <x v="2"/>
  </r>
  <r>
    <s v="SALE636"/>
    <x v="171"/>
    <x v="156"/>
    <s v="PROD73"/>
    <s v="STORE19"/>
    <x v="2"/>
    <n v="222"/>
    <n v="0.26"/>
    <n v="657.12"/>
    <x v="1"/>
  </r>
  <r>
    <s v="SALE637"/>
    <x v="423"/>
    <x v="166"/>
    <s v="PROD23"/>
    <s v="STORE15"/>
    <x v="0"/>
    <n v="564"/>
    <n v="0.01"/>
    <n v="558.36"/>
    <x v="1"/>
  </r>
  <r>
    <s v="SALE638"/>
    <x v="214"/>
    <x v="360"/>
    <s v="PROD11"/>
    <s v="STORE0"/>
    <x v="0"/>
    <n v="363"/>
    <n v="0.27"/>
    <n v="264.99"/>
    <x v="0"/>
  </r>
  <r>
    <s v="SALE639"/>
    <x v="297"/>
    <x v="361"/>
    <s v="PROD11"/>
    <s v="STORE15"/>
    <x v="2"/>
    <n v="370"/>
    <n v="0.18"/>
    <n v="1213.5999999999999"/>
    <x v="2"/>
  </r>
  <r>
    <s v="SALE640"/>
    <x v="424"/>
    <x v="362"/>
    <s v="PROD96"/>
    <s v="STORE14"/>
    <x v="1"/>
    <n v="951"/>
    <n v="0.06"/>
    <n v="2681.82"/>
    <x v="1"/>
  </r>
  <r>
    <s v="SALE641"/>
    <x v="425"/>
    <x v="80"/>
    <s v="PROD37"/>
    <s v="STORE13"/>
    <x v="1"/>
    <n v="339"/>
    <n v="0.01"/>
    <n v="1006.83"/>
    <x v="0"/>
  </r>
  <r>
    <s v="SALE642"/>
    <x v="294"/>
    <x v="310"/>
    <s v="PROD90"/>
    <s v="STORE1"/>
    <x v="1"/>
    <n v="854"/>
    <n v="7.0000000000000007E-2"/>
    <n v="2382.66"/>
    <x v="2"/>
  </r>
  <r>
    <s v="SALE643"/>
    <x v="426"/>
    <x v="341"/>
    <s v="PROD76"/>
    <s v="STORE6"/>
    <x v="1"/>
    <n v="90"/>
    <n v="0.2"/>
    <n v="216"/>
    <x v="2"/>
  </r>
  <r>
    <s v="SALE644"/>
    <x v="427"/>
    <x v="226"/>
    <s v="PROD55"/>
    <s v="STORE1"/>
    <x v="0"/>
    <n v="173"/>
    <n v="0.04"/>
    <n v="166.08"/>
    <x v="1"/>
  </r>
  <r>
    <s v="SALE645"/>
    <x v="348"/>
    <x v="1"/>
    <s v="PROD54"/>
    <s v="STORE1"/>
    <x v="0"/>
    <n v="390"/>
    <n v="0.05"/>
    <n v="370.5"/>
    <x v="0"/>
  </r>
  <r>
    <s v="SALE646"/>
    <x v="428"/>
    <x v="343"/>
    <s v="PROD77"/>
    <s v="STORE13"/>
    <x v="1"/>
    <n v="866"/>
    <n v="0.12"/>
    <n v="2286.2399999999998"/>
    <x v="1"/>
  </r>
  <r>
    <s v="SALE647"/>
    <x v="397"/>
    <x v="186"/>
    <s v="PROD19"/>
    <s v="STORE1"/>
    <x v="1"/>
    <n v="80"/>
    <n v="0.2"/>
    <n v="192"/>
    <x v="2"/>
  </r>
  <r>
    <s v="SALE648"/>
    <x v="3"/>
    <x v="25"/>
    <s v="PROD26"/>
    <s v="STORE7"/>
    <x v="0"/>
    <n v="567"/>
    <n v="0.25"/>
    <n v="425.25"/>
    <x v="2"/>
  </r>
  <r>
    <s v="SALE649"/>
    <x v="11"/>
    <x v="363"/>
    <s v="PROD21"/>
    <s v="STORE0"/>
    <x v="3"/>
    <n v="348"/>
    <n v="0.13"/>
    <n v="605.52"/>
    <x v="2"/>
  </r>
  <r>
    <s v="SALE650"/>
    <x v="121"/>
    <x v="204"/>
    <s v="PROD58"/>
    <s v="STORE3"/>
    <x v="3"/>
    <n v="251"/>
    <n v="0.15"/>
    <n v="426.7"/>
    <x v="1"/>
  </r>
  <r>
    <s v="SALE651"/>
    <x v="237"/>
    <x v="341"/>
    <s v="PROD71"/>
    <s v="STORE1"/>
    <x v="0"/>
    <n v="889"/>
    <n v="0.2"/>
    <n v="711.2"/>
    <x v="1"/>
  </r>
  <r>
    <s v="SALE652"/>
    <x v="429"/>
    <x v="279"/>
    <s v="PROD39"/>
    <s v="STORE18"/>
    <x v="3"/>
    <n v="674"/>
    <n v="0.11"/>
    <n v="1199.72"/>
    <x v="1"/>
  </r>
  <r>
    <s v="SALE653"/>
    <x v="430"/>
    <x v="364"/>
    <s v="PROD64"/>
    <s v="STORE3"/>
    <x v="3"/>
    <n v="493"/>
    <n v="0.26"/>
    <n v="729.64"/>
    <x v="2"/>
  </r>
  <r>
    <s v="SALE654"/>
    <x v="431"/>
    <x v="365"/>
    <s v="PROD85"/>
    <s v="STORE3"/>
    <x v="2"/>
    <n v="987"/>
    <n v="0.01"/>
    <n v="3908.52"/>
    <x v="0"/>
  </r>
  <r>
    <s v="SALE655"/>
    <x v="432"/>
    <x v="232"/>
    <s v="PROD22"/>
    <s v="STORE12"/>
    <x v="2"/>
    <n v="412"/>
    <n v="0.06"/>
    <n v="1549.12"/>
    <x v="1"/>
  </r>
  <r>
    <s v="SALE656"/>
    <x v="433"/>
    <x v="209"/>
    <s v="PROD36"/>
    <s v="STORE17"/>
    <x v="3"/>
    <n v="638"/>
    <n v="0.05"/>
    <n v="1212.2"/>
    <x v="2"/>
  </r>
  <r>
    <s v="SALE657"/>
    <x v="56"/>
    <x v="251"/>
    <s v="PROD13"/>
    <s v="STORE3"/>
    <x v="1"/>
    <n v="707"/>
    <n v="0.27"/>
    <n v="1548.33"/>
    <x v="0"/>
  </r>
  <r>
    <s v="SALE658"/>
    <x v="434"/>
    <x v="366"/>
    <s v="PROD15"/>
    <s v="STORE6"/>
    <x v="3"/>
    <n v="885"/>
    <n v="0"/>
    <n v="1770"/>
    <x v="2"/>
  </r>
  <r>
    <s v="SALE659"/>
    <x v="49"/>
    <x v="234"/>
    <s v="PROD92"/>
    <s v="STORE4"/>
    <x v="1"/>
    <n v="719"/>
    <n v="0.19"/>
    <n v="1747.17"/>
    <x v="1"/>
  </r>
  <r>
    <s v="SALE660"/>
    <x v="62"/>
    <x v="367"/>
    <s v="PROD90"/>
    <s v="STORE18"/>
    <x v="1"/>
    <n v="108"/>
    <n v="0.27"/>
    <n v="236.52"/>
    <x v="1"/>
  </r>
  <r>
    <s v="SALE661"/>
    <x v="435"/>
    <x v="2"/>
    <s v="PROD46"/>
    <s v="STORE3"/>
    <x v="2"/>
    <n v="609"/>
    <n v="0.14000000000000001"/>
    <n v="2094.96"/>
    <x v="2"/>
  </r>
  <r>
    <s v="SALE662"/>
    <x v="50"/>
    <x v="368"/>
    <s v="PROD61"/>
    <s v="STORE6"/>
    <x v="1"/>
    <n v="261"/>
    <n v="0.09"/>
    <n v="712.53"/>
    <x v="0"/>
  </r>
  <r>
    <s v="SALE663"/>
    <x v="175"/>
    <x v="331"/>
    <s v="PROD22"/>
    <s v="STORE6"/>
    <x v="0"/>
    <n v="748"/>
    <n v="0.01"/>
    <n v="740.52"/>
    <x v="0"/>
  </r>
  <r>
    <s v="SALE664"/>
    <x v="235"/>
    <x v="53"/>
    <s v="PROD16"/>
    <s v="STORE8"/>
    <x v="2"/>
    <n v="701"/>
    <n v="0.23"/>
    <n v="2159.08"/>
    <x v="1"/>
  </r>
  <r>
    <s v="SALE665"/>
    <x v="8"/>
    <x v="369"/>
    <s v="PROD95"/>
    <s v="STORE14"/>
    <x v="2"/>
    <n v="21"/>
    <n v="0.16"/>
    <n v="70.56"/>
    <x v="1"/>
  </r>
  <r>
    <s v="SALE666"/>
    <x v="243"/>
    <x v="336"/>
    <s v="PROD37"/>
    <s v="STORE11"/>
    <x v="1"/>
    <n v="918"/>
    <n v="0.24"/>
    <n v="2093.04"/>
    <x v="1"/>
  </r>
  <r>
    <s v="SALE667"/>
    <x v="139"/>
    <x v="370"/>
    <s v="PROD21"/>
    <s v="STORE0"/>
    <x v="0"/>
    <n v="243"/>
    <n v="0.18"/>
    <n v="199.26"/>
    <x v="1"/>
  </r>
  <r>
    <s v="SALE668"/>
    <x v="436"/>
    <x v="333"/>
    <s v="PROD63"/>
    <s v="STORE7"/>
    <x v="0"/>
    <n v="537"/>
    <n v="0.27"/>
    <n v="392.01"/>
    <x v="0"/>
  </r>
  <r>
    <s v="SALE669"/>
    <x v="283"/>
    <x v="18"/>
    <s v="PROD29"/>
    <s v="STORE4"/>
    <x v="3"/>
    <n v="146"/>
    <n v="0.26"/>
    <n v="216.08"/>
    <x v="1"/>
  </r>
  <r>
    <s v="SALE670"/>
    <x v="19"/>
    <x v="70"/>
    <s v="PROD67"/>
    <s v="STORE4"/>
    <x v="3"/>
    <n v="133"/>
    <n v="0.13"/>
    <n v="231.42"/>
    <x v="2"/>
  </r>
  <r>
    <s v="SALE671"/>
    <x v="437"/>
    <x v="199"/>
    <s v="PROD41"/>
    <s v="STORE9"/>
    <x v="2"/>
    <n v="683"/>
    <n v="0.14000000000000001"/>
    <n v="2349.52"/>
    <x v="0"/>
  </r>
  <r>
    <s v="SALE672"/>
    <x v="438"/>
    <x v="371"/>
    <s v="PROD40"/>
    <s v="STORE17"/>
    <x v="2"/>
    <n v="503"/>
    <n v="0.14000000000000001"/>
    <n v="1730.32"/>
    <x v="2"/>
  </r>
  <r>
    <s v="SALE673"/>
    <x v="44"/>
    <x v="241"/>
    <s v="PROD37"/>
    <s v="STORE16"/>
    <x v="3"/>
    <n v="473"/>
    <n v="7.0000000000000007E-2"/>
    <n v="879.78"/>
    <x v="0"/>
  </r>
  <r>
    <s v="SALE674"/>
    <x v="439"/>
    <x v="117"/>
    <s v="PROD57"/>
    <s v="STORE17"/>
    <x v="3"/>
    <n v="219"/>
    <n v="0.02"/>
    <n v="429.24"/>
    <x v="2"/>
  </r>
  <r>
    <s v="SALE675"/>
    <x v="440"/>
    <x v="333"/>
    <s v="PROD1"/>
    <s v="STORE6"/>
    <x v="2"/>
    <n v="846"/>
    <n v="0.06"/>
    <n v="3180.96"/>
    <x v="1"/>
  </r>
  <r>
    <s v="SALE676"/>
    <x v="65"/>
    <x v="147"/>
    <s v="PROD80"/>
    <s v="STORE2"/>
    <x v="3"/>
    <n v="112"/>
    <n v="0.14000000000000001"/>
    <n v="192.64"/>
    <x v="0"/>
  </r>
  <r>
    <s v="SALE677"/>
    <x v="253"/>
    <x v="372"/>
    <s v="PROD59"/>
    <s v="STORE14"/>
    <x v="3"/>
    <n v="38"/>
    <n v="0.19"/>
    <n v="61.56"/>
    <x v="0"/>
  </r>
  <r>
    <s v="SALE678"/>
    <x v="320"/>
    <x v="222"/>
    <s v="PROD62"/>
    <s v="STORE13"/>
    <x v="0"/>
    <n v="332"/>
    <n v="0.04"/>
    <n v="318.72000000000003"/>
    <x v="0"/>
  </r>
  <r>
    <s v="SALE679"/>
    <x v="399"/>
    <x v="190"/>
    <s v="PROD70"/>
    <s v="STORE12"/>
    <x v="1"/>
    <n v="307"/>
    <n v="0.09"/>
    <n v="838.11"/>
    <x v="1"/>
  </r>
  <r>
    <s v="SALE680"/>
    <x v="441"/>
    <x v="334"/>
    <s v="PROD25"/>
    <s v="STORE6"/>
    <x v="2"/>
    <n v="485"/>
    <n v="0.28000000000000003"/>
    <n v="1396.8"/>
    <x v="1"/>
  </r>
  <r>
    <s v="SALE681"/>
    <x v="442"/>
    <x v="278"/>
    <s v="PROD50"/>
    <s v="STORE5"/>
    <x v="3"/>
    <n v="43"/>
    <n v="7.0000000000000007E-2"/>
    <n v="79.98"/>
    <x v="0"/>
  </r>
  <r>
    <s v="SALE682"/>
    <x v="443"/>
    <x v="373"/>
    <s v="PROD55"/>
    <s v="STORE6"/>
    <x v="1"/>
    <n v="600"/>
    <n v="0.22"/>
    <n v="1404"/>
    <x v="1"/>
  </r>
  <r>
    <s v="SALE683"/>
    <x v="444"/>
    <x v="374"/>
    <s v="PROD17"/>
    <s v="STORE1"/>
    <x v="1"/>
    <n v="402"/>
    <n v="0.01"/>
    <n v="1193.94"/>
    <x v="2"/>
  </r>
  <r>
    <s v="SALE684"/>
    <x v="96"/>
    <x v="375"/>
    <s v="PROD46"/>
    <s v="STORE8"/>
    <x v="2"/>
    <n v="443"/>
    <n v="0.06"/>
    <n v="1665.68"/>
    <x v="0"/>
  </r>
  <r>
    <s v="SALE685"/>
    <x v="66"/>
    <x v="376"/>
    <s v="PROD88"/>
    <s v="STORE13"/>
    <x v="2"/>
    <n v="452"/>
    <n v="0.06"/>
    <n v="1699.52"/>
    <x v="1"/>
  </r>
  <r>
    <s v="SALE686"/>
    <x v="72"/>
    <x v="299"/>
    <s v="PROD91"/>
    <s v="STORE9"/>
    <x v="2"/>
    <n v="548"/>
    <n v="0.25"/>
    <n v="1644"/>
    <x v="0"/>
  </r>
  <r>
    <s v="SALE687"/>
    <x v="178"/>
    <x v="43"/>
    <s v="PROD87"/>
    <s v="STORE4"/>
    <x v="0"/>
    <n v="980"/>
    <n v="0.2"/>
    <n v="784"/>
    <x v="1"/>
  </r>
  <r>
    <s v="SALE688"/>
    <x v="217"/>
    <x v="9"/>
    <s v="PROD56"/>
    <s v="STORE7"/>
    <x v="2"/>
    <n v="264"/>
    <n v="0.04"/>
    <n v="1013.76"/>
    <x v="0"/>
  </r>
  <r>
    <s v="SALE689"/>
    <x v="213"/>
    <x v="93"/>
    <s v="PROD54"/>
    <s v="STORE5"/>
    <x v="0"/>
    <n v="693"/>
    <n v="0.11"/>
    <n v="616.77"/>
    <x v="2"/>
  </r>
  <r>
    <s v="SALE690"/>
    <x v="445"/>
    <x v="300"/>
    <s v="PROD63"/>
    <s v="STORE3"/>
    <x v="1"/>
    <n v="143"/>
    <n v="0.01"/>
    <n v="424.71"/>
    <x v="0"/>
  </r>
  <r>
    <s v="SALE691"/>
    <x v="446"/>
    <x v="377"/>
    <s v="PROD22"/>
    <s v="STORE2"/>
    <x v="3"/>
    <n v="420"/>
    <n v="0.17"/>
    <n v="697.2"/>
    <x v="1"/>
  </r>
  <r>
    <s v="SALE692"/>
    <x v="447"/>
    <x v="195"/>
    <s v="PROD26"/>
    <s v="STORE19"/>
    <x v="3"/>
    <n v="801"/>
    <n v="0.27"/>
    <n v="1169.46"/>
    <x v="2"/>
  </r>
  <r>
    <s v="SALE693"/>
    <x v="296"/>
    <x v="283"/>
    <s v="PROD48"/>
    <s v="STORE2"/>
    <x v="0"/>
    <n v="302"/>
    <n v="0.11"/>
    <n v="268.77999999999997"/>
    <x v="1"/>
  </r>
  <r>
    <s v="SALE694"/>
    <x v="184"/>
    <x v="285"/>
    <s v="PROD85"/>
    <s v="STORE5"/>
    <x v="3"/>
    <n v="702"/>
    <n v="0.09"/>
    <n v="1277.6400000000001"/>
    <x v="1"/>
  </r>
  <r>
    <s v="SALE695"/>
    <x v="250"/>
    <x v="378"/>
    <s v="PROD26"/>
    <s v="STORE10"/>
    <x v="2"/>
    <n v="414"/>
    <n v="0.02"/>
    <n v="1622.88"/>
    <x v="1"/>
  </r>
  <r>
    <s v="SALE696"/>
    <x v="425"/>
    <x v="303"/>
    <s v="PROD8"/>
    <s v="STORE1"/>
    <x v="2"/>
    <n v="168"/>
    <n v="0.15"/>
    <n v="571.20000000000005"/>
    <x v="0"/>
  </r>
  <r>
    <s v="SALE697"/>
    <x v="448"/>
    <x v="379"/>
    <s v="PROD15"/>
    <s v="STORE18"/>
    <x v="3"/>
    <n v="670"/>
    <n v="0.22"/>
    <n v="1045.2"/>
    <x v="0"/>
  </r>
  <r>
    <s v="SALE698"/>
    <x v="89"/>
    <x v="276"/>
    <s v="PROD37"/>
    <s v="STORE7"/>
    <x v="1"/>
    <n v="347"/>
    <n v="0.18"/>
    <n v="853.62"/>
    <x v="1"/>
  </r>
  <r>
    <s v="SALE699"/>
    <x v="328"/>
    <x v="358"/>
    <s v="PROD23"/>
    <s v="STORE19"/>
    <x v="1"/>
    <n v="649"/>
    <n v="0.2"/>
    <n v="1557.6"/>
    <x v="2"/>
  </r>
  <r>
    <s v="SALE700"/>
    <x v="410"/>
    <x v="380"/>
    <s v="PROD6"/>
    <s v="STORE2"/>
    <x v="2"/>
    <n v="255"/>
    <n v="0.06"/>
    <n v="958.8"/>
    <x v="1"/>
  </r>
  <r>
    <s v="SALE701"/>
    <x v="109"/>
    <x v="94"/>
    <s v="PROD81"/>
    <s v="STORE4"/>
    <x v="0"/>
    <n v="446"/>
    <n v="0.28000000000000003"/>
    <n v="321.12"/>
    <x v="0"/>
  </r>
  <r>
    <s v="SALE702"/>
    <x v="170"/>
    <x v="70"/>
    <s v="PROD90"/>
    <s v="STORE4"/>
    <x v="0"/>
    <n v="901"/>
    <n v="0.1"/>
    <n v="810.9"/>
    <x v="0"/>
  </r>
  <r>
    <s v="SALE703"/>
    <x v="449"/>
    <x v="381"/>
    <s v="PROD15"/>
    <s v="STORE16"/>
    <x v="1"/>
    <n v="263"/>
    <n v="0.04"/>
    <n v="757.44"/>
    <x v="1"/>
  </r>
  <r>
    <s v="SALE704"/>
    <x v="239"/>
    <x v="382"/>
    <s v="PROD68"/>
    <s v="STORE2"/>
    <x v="1"/>
    <n v="213"/>
    <n v="0.22"/>
    <n v="498.42"/>
    <x v="1"/>
  </r>
  <r>
    <s v="SALE705"/>
    <x v="225"/>
    <x v="383"/>
    <s v="PROD24"/>
    <s v="STORE18"/>
    <x v="2"/>
    <n v="758"/>
    <n v="0.22"/>
    <n v="2364.96"/>
    <x v="1"/>
  </r>
  <r>
    <s v="SALE706"/>
    <x v="360"/>
    <x v="223"/>
    <s v="PROD80"/>
    <s v="STORE17"/>
    <x v="0"/>
    <n v="847"/>
    <n v="0.08"/>
    <n v="779.24"/>
    <x v="1"/>
  </r>
  <r>
    <s v="SALE707"/>
    <x v="157"/>
    <x v="287"/>
    <s v="PROD38"/>
    <s v="STORE7"/>
    <x v="1"/>
    <n v="180"/>
    <n v="0.17"/>
    <n v="448.2"/>
    <x v="2"/>
  </r>
  <r>
    <s v="SALE708"/>
    <x v="423"/>
    <x v="384"/>
    <s v="PROD31"/>
    <s v="STORE4"/>
    <x v="2"/>
    <n v="682"/>
    <n v="0"/>
    <n v="2728"/>
    <x v="1"/>
  </r>
  <r>
    <s v="SALE709"/>
    <x v="336"/>
    <x v="75"/>
    <s v="PROD4"/>
    <s v="STORE7"/>
    <x v="2"/>
    <n v="724"/>
    <n v="0.14000000000000001"/>
    <n v="2490.56"/>
    <x v="1"/>
  </r>
  <r>
    <s v="SALE710"/>
    <x v="328"/>
    <x v="56"/>
    <s v="PROD31"/>
    <s v="STORE14"/>
    <x v="2"/>
    <n v="472"/>
    <n v="0.12"/>
    <n v="1661.44"/>
    <x v="2"/>
  </r>
  <r>
    <s v="SALE711"/>
    <x v="204"/>
    <x v="302"/>
    <s v="PROD71"/>
    <s v="STORE17"/>
    <x v="0"/>
    <n v="614"/>
    <n v="0.14000000000000001"/>
    <n v="528.04"/>
    <x v="2"/>
  </r>
  <r>
    <s v="SALE712"/>
    <x v="365"/>
    <x v="370"/>
    <s v="PROD43"/>
    <s v="STORE4"/>
    <x v="0"/>
    <n v="652"/>
    <n v="0.24"/>
    <n v="495.52"/>
    <x v="1"/>
  </r>
  <r>
    <s v="SALE713"/>
    <x v="348"/>
    <x v="385"/>
    <s v="PROD3"/>
    <s v="STORE6"/>
    <x v="3"/>
    <n v="636"/>
    <n v="0.1"/>
    <n v="1144.8"/>
    <x v="2"/>
  </r>
  <r>
    <s v="SALE714"/>
    <x v="385"/>
    <x v="386"/>
    <s v="PROD98"/>
    <s v="STORE14"/>
    <x v="2"/>
    <n v="913"/>
    <n v="0.14000000000000001"/>
    <n v="3140.72"/>
    <x v="0"/>
  </r>
  <r>
    <s v="SALE715"/>
    <x v="156"/>
    <x v="387"/>
    <s v="PROD47"/>
    <s v="STORE7"/>
    <x v="1"/>
    <n v="80"/>
    <n v="0.09"/>
    <n v="218.4"/>
    <x v="0"/>
  </r>
  <r>
    <s v="SALE716"/>
    <x v="82"/>
    <x v="107"/>
    <s v="PROD94"/>
    <s v="STORE15"/>
    <x v="2"/>
    <n v="604"/>
    <n v="0.25"/>
    <n v="1812"/>
    <x v="0"/>
  </r>
  <r>
    <s v="SALE717"/>
    <x v="450"/>
    <x v="259"/>
    <s v="PROD77"/>
    <s v="STORE12"/>
    <x v="2"/>
    <n v="454"/>
    <n v="0.23"/>
    <n v="1398.32"/>
    <x v="2"/>
  </r>
  <r>
    <s v="SALE718"/>
    <x v="361"/>
    <x v="388"/>
    <s v="PROD33"/>
    <s v="STORE9"/>
    <x v="3"/>
    <n v="975"/>
    <n v="0.15"/>
    <n v="1657.5"/>
    <x v="0"/>
  </r>
  <r>
    <s v="SALE719"/>
    <x v="317"/>
    <x v="22"/>
    <s v="PROD95"/>
    <s v="STORE17"/>
    <x v="2"/>
    <n v="53"/>
    <n v="0.23"/>
    <n v="163.24"/>
    <x v="2"/>
  </r>
  <r>
    <s v="SALE720"/>
    <x v="317"/>
    <x v="260"/>
    <s v="PROD65"/>
    <s v="STORE17"/>
    <x v="1"/>
    <n v="682"/>
    <n v="0.23"/>
    <n v="1575.42"/>
    <x v="0"/>
  </r>
  <r>
    <s v="SALE721"/>
    <x v="393"/>
    <x v="372"/>
    <s v="PROD83"/>
    <s v="STORE15"/>
    <x v="1"/>
    <n v="72"/>
    <n v="0.03"/>
    <n v="209.52"/>
    <x v="0"/>
  </r>
  <r>
    <s v="SALE722"/>
    <x v="411"/>
    <x v="254"/>
    <s v="PROD15"/>
    <s v="STORE14"/>
    <x v="0"/>
    <n v="32"/>
    <n v="0.21"/>
    <n v="25.28"/>
    <x v="2"/>
  </r>
  <r>
    <s v="SALE723"/>
    <x v="116"/>
    <x v="389"/>
    <s v="PROD41"/>
    <s v="STORE13"/>
    <x v="3"/>
    <n v="556"/>
    <n v="0.14000000000000001"/>
    <n v="956.32"/>
    <x v="0"/>
  </r>
  <r>
    <s v="SALE724"/>
    <x v="451"/>
    <x v="243"/>
    <s v="PROD66"/>
    <s v="STORE16"/>
    <x v="2"/>
    <n v="806"/>
    <n v="0.06"/>
    <n v="3030.56"/>
    <x v="0"/>
  </r>
  <r>
    <s v="SALE725"/>
    <x v="452"/>
    <x v="327"/>
    <s v="PROD71"/>
    <s v="STORE1"/>
    <x v="0"/>
    <n v="507"/>
    <n v="0.28000000000000003"/>
    <n v="365.04"/>
    <x v="0"/>
  </r>
  <r>
    <s v="SALE726"/>
    <x v="182"/>
    <x v="390"/>
    <s v="PROD41"/>
    <s v="STORE11"/>
    <x v="1"/>
    <n v="29"/>
    <n v="0.02"/>
    <n v="85.26"/>
    <x v="0"/>
  </r>
  <r>
    <s v="SALE727"/>
    <x v="205"/>
    <x v="391"/>
    <s v="PROD76"/>
    <s v="STORE4"/>
    <x v="0"/>
    <n v="107"/>
    <n v="0.23"/>
    <n v="82.39"/>
    <x v="2"/>
  </r>
  <r>
    <s v="SALE728"/>
    <x v="189"/>
    <x v="218"/>
    <s v="PROD91"/>
    <s v="STORE0"/>
    <x v="2"/>
    <n v="290"/>
    <n v="0.06"/>
    <n v="1090.4000000000001"/>
    <x v="1"/>
  </r>
  <r>
    <s v="SALE729"/>
    <x v="453"/>
    <x v="308"/>
    <s v="PROD83"/>
    <s v="STORE18"/>
    <x v="3"/>
    <n v="355"/>
    <n v="0.01"/>
    <n v="702.9"/>
    <x v="2"/>
  </r>
  <r>
    <s v="SALE730"/>
    <x v="110"/>
    <x v="392"/>
    <s v="PROD68"/>
    <s v="STORE14"/>
    <x v="0"/>
    <n v="523"/>
    <n v="0.25"/>
    <n v="392.25"/>
    <x v="1"/>
  </r>
  <r>
    <s v="SALE731"/>
    <x v="368"/>
    <x v="333"/>
    <s v="PROD5"/>
    <s v="STORE9"/>
    <x v="1"/>
    <n v="967"/>
    <n v="0.03"/>
    <n v="2813.97"/>
    <x v="2"/>
  </r>
  <r>
    <s v="SALE732"/>
    <x v="30"/>
    <x v="224"/>
    <s v="PROD50"/>
    <s v="STORE17"/>
    <x v="0"/>
    <n v="499"/>
    <n v="0.04"/>
    <n v="479.04"/>
    <x v="1"/>
  </r>
  <r>
    <s v="SALE733"/>
    <x v="454"/>
    <x v="393"/>
    <s v="PROD42"/>
    <s v="STORE6"/>
    <x v="2"/>
    <n v="759"/>
    <n v="0.05"/>
    <n v="2884.2"/>
    <x v="1"/>
  </r>
  <r>
    <s v="SALE734"/>
    <x v="160"/>
    <x v="227"/>
    <s v="PROD3"/>
    <s v="STORE2"/>
    <x v="3"/>
    <n v="372"/>
    <n v="0.23"/>
    <n v="572.88"/>
    <x v="1"/>
  </r>
  <r>
    <s v="SALE735"/>
    <x v="95"/>
    <x v="394"/>
    <s v="PROD91"/>
    <s v="STORE17"/>
    <x v="0"/>
    <n v="231"/>
    <n v="0.05"/>
    <n v="219.45"/>
    <x v="2"/>
  </r>
  <r>
    <s v="SALE736"/>
    <x v="455"/>
    <x v="395"/>
    <s v="PROD61"/>
    <s v="STORE6"/>
    <x v="3"/>
    <n v="986"/>
    <n v="0.28000000000000003"/>
    <n v="1419.84"/>
    <x v="2"/>
  </r>
  <r>
    <s v="SALE737"/>
    <x v="131"/>
    <x v="293"/>
    <s v="PROD9"/>
    <s v="STORE4"/>
    <x v="3"/>
    <n v="493"/>
    <n v="0.3"/>
    <n v="690.2"/>
    <x v="1"/>
  </r>
  <r>
    <s v="SALE738"/>
    <x v="88"/>
    <x v="190"/>
    <s v="PROD46"/>
    <s v="STORE11"/>
    <x v="3"/>
    <n v="214"/>
    <n v="0.28000000000000003"/>
    <n v="308.16000000000003"/>
    <x v="1"/>
  </r>
  <r>
    <s v="SALE739"/>
    <x v="59"/>
    <x v="10"/>
    <s v="PROD20"/>
    <s v="STORE8"/>
    <x v="2"/>
    <n v="619"/>
    <n v="0.08"/>
    <n v="2277.92"/>
    <x v="1"/>
  </r>
  <r>
    <s v="SALE740"/>
    <x v="154"/>
    <x v="126"/>
    <s v="PROD59"/>
    <s v="STORE11"/>
    <x v="3"/>
    <n v="82"/>
    <n v="0.16"/>
    <n v="137.76"/>
    <x v="1"/>
  </r>
  <r>
    <s v="SALE741"/>
    <x v="364"/>
    <x v="93"/>
    <s v="PROD86"/>
    <s v="STORE9"/>
    <x v="0"/>
    <n v="432"/>
    <n v="0.09"/>
    <n v="393.12"/>
    <x v="0"/>
  </r>
  <r>
    <s v="SALE742"/>
    <x v="221"/>
    <x v="131"/>
    <s v="PROD18"/>
    <s v="STORE5"/>
    <x v="1"/>
    <n v="439"/>
    <n v="0.28999999999999998"/>
    <n v="935.07"/>
    <x v="1"/>
  </r>
  <r>
    <s v="SALE743"/>
    <x v="393"/>
    <x v="396"/>
    <s v="PROD79"/>
    <s v="STORE3"/>
    <x v="1"/>
    <n v="340"/>
    <n v="0.26"/>
    <n v="754.8"/>
    <x v="0"/>
  </r>
  <r>
    <s v="SALE744"/>
    <x v="456"/>
    <x v="44"/>
    <s v="PROD79"/>
    <s v="STORE9"/>
    <x v="2"/>
    <n v="849"/>
    <n v="0.21"/>
    <n v="2682.84"/>
    <x v="2"/>
  </r>
  <r>
    <s v="SALE745"/>
    <x v="457"/>
    <x v="375"/>
    <s v="PROD67"/>
    <s v="STORE8"/>
    <x v="0"/>
    <n v="665"/>
    <n v="0.08"/>
    <n v="611.79999999999995"/>
    <x v="1"/>
  </r>
  <r>
    <s v="SALE746"/>
    <x v="456"/>
    <x v="179"/>
    <s v="PROD24"/>
    <s v="STORE7"/>
    <x v="0"/>
    <n v="413"/>
    <n v="0.23"/>
    <n v="318.01"/>
    <x v="1"/>
  </r>
  <r>
    <s v="SALE747"/>
    <x v="120"/>
    <x v="397"/>
    <s v="PROD94"/>
    <s v="STORE1"/>
    <x v="0"/>
    <n v="127"/>
    <n v="0.05"/>
    <n v="120.65"/>
    <x v="2"/>
  </r>
  <r>
    <s v="SALE748"/>
    <x v="207"/>
    <x v="227"/>
    <s v="PROD67"/>
    <s v="STORE10"/>
    <x v="2"/>
    <n v="603"/>
    <n v="0.19"/>
    <n v="1953.72"/>
    <x v="2"/>
  </r>
  <r>
    <s v="SALE749"/>
    <x v="458"/>
    <x v="88"/>
    <s v="PROD82"/>
    <s v="STORE3"/>
    <x v="1"/>
    <n v="448"/>
    <n v="0.02"/>
    <n v="1317.12"/>
    <x v="2"/>
  </r>
  <r>
    <s v="SALE750"/>
    <x v="428"/>
    <x v="201"/>
    <s v="PROD34"/>
    <s v="STORE3"/>
    <x v="1"/>
    <n v="36"/>
    <n v="0.04"/>
    <n v="103.68"/>
    <x v="2"/>
  </r>
  <r>
    <s v="SALE751"/>
    <x v="459"/>
    <x v="393"/>
    <s v="PROD72"/>
    <s v="STORE11"/>
    <x v="3"/>
    <n v="839"/>
    <n v="0.18"/>
    <n v="1375.96"/>
    <x v="2"/>
  </r>
  <r>
    <s v="SALE752"/>
    <x v="118"/>
    <x v="269"/>
    <s v="PROD59"/>
    <s v="STORE6"/>
    <x v="2"/>
    <n v="868"/>
    <n v="0.26"/>
    <n v="2569.2800000000002"/>
    <x v="1"/>
  </r>
  <r>
    <s v="SALE753"/>
    <x v="341"/>
    <x v="381"/>
    <s v="PROD39"/>
    <s v="STORE17"/>
    <x v="0"/>
    <n v="624"/>
    <n v="0.25"/>
    <n v="468"/>
    <x v="0"/>
  </r>
  <r>
    <s v="SALE754"/>
    <x v="460"/>
    <x v="372"/>
    <s v="PROD42"/>
    <s v="STORE14"/>
    <x v="3"/>
    <n v="568"/>
    <n v="0.12"/>
    <n v="999.68"/>
    <x v="1"/>
  </r>
  <r>
    <s v="SALE755"/>
    <x v="231"/>
    <x v="162"/>
    <s v="PROD31"/>
    <s v="STORE18"/>
    <x v="3"/>
    <n v="672"/>
    <n v="0.19"/>
    <n v="1088.6400000000001"/>
    <x v="0"/>
  </r>
  <r>
    <s v="SALE756"/>
    <x v="461"/>
    <x v="271"/>
    <s v="PROD6"/>
    <s v="STORE7"/>
    <x v="3"/>
    <n v="258"/>
    <n v="0.21"/>
    <n v="407.64"/>
    <x v="1"/>
  </r>
  <r>
    <s v="SALE757"/>
    <x v="235"/>
    <x v="329"/>
    <s v="PROD98"/>
    <s v="STORE19"/>
    <x v="2"/>
    <n v="282"/>
    <n v="0.27"/>
    <n v="823.44"/>
    <x v="1"/>
  </r>
  <r>
    <s v="SALE758"/>
    <x v="462"/>
    <x v="214"/>
    <s v="PROD20"/>
    <s v="STORE11"/>
    <x v="0"/>
    <n v="203"/>
    <n v="0.13"/>
    <n v="176.61"/>
    <x v="2"/>
  </r>
  <r>
    <s v="SALE759"/>
    <x v="463"/>
    <x v="398"/>
    <s v="PROD74"/>
    <s v="STORE5"/>
    <x v="0"/>
    <n v="371"/>
    <n v="0.01"/>
    <n v="367.29"/>
    <x v="1"/>
  </r>
  <r>
    <s v="SALE760"/>
    <x v="464"/>
    <x v="399"/>
    <s v="PROD61"/>
    <s v="STORE12"/>
    <x v="2"/>
    <n v="732"/>
    <n v="0.12"/>
    <n v="2576.64"/>
    <x v="0"/>
  </r>
  <r>
    <s v="SALE761"/>
    <x v="160"/>
    <x v="255"/>
    <s v="PROD78"/>
    <s v="STORE1"/>
    <x v="1"/>
    <n v="469"/>
    <n v="7.0000000000000007E-2"/>
    <n v="1308.51"/>
    <x v="1"/>
  </r>
  <r>
    <s v="SALE762"/>
    <x v="398"/>
    <x v="283"/>
    <s v="PROD67"/>
    <s v="STORE0"/>
    <x v="0"/>
    <n v="929"/>
    <n v="0.1"/>
    <n v="836.1"/>
    <x v="2"/>
  </r>
  <r>
    <s v="SALE763"/>
    <x v="5"/>
    <x v="210"/>
    <s v="PROD4"/>
    <s v="STORE18"/>
    <x v="1"/>
    <n v="218"/>
    <n v="0.06"/>
    <n v="614.76"/>
    <x v="1"/>
  </r>
  <r>
    <s v="SALE764"/>
    <x v="142"/>
    <x v="131"/>
    <s v="PROD24"/>
    <s v="STORE3"/>
    <x v="0"/>
    <n v="388"/>
    <n v="0.3"/>
    <n v="271.60000000000002"/>
    <x v="0"/>
  </r>
  <r>
    <s v="SALE765"/>
    <x v="132"/>
    <x v="22"/>
    <s v="PROD18"/>
    <s v="STORE6"/>
    <x v="2"/>
    <n v="187"/>
    <n v="0.23"/>
    <n v="575.96"/>
    <x v="0"/>
  </r>
  <r>
    <s v="SALE766"/>
    <x v="146"/>
    <x v="272"/>
    <s v="PROD40"/>
    <s v="STORE8"/>
    <x v="2"/>
    <n v="610"/>
    <n v="0.22"/>
    <n v="1903.2"/>
    <x v="2"/>
  </r>
  <r>
    <s v="SALE767"/>
    <x v="244"/>
    <x v="168"/>
    <s v="PROD33"/>
    <s v="STORE11"/>
    <x v="0"/>
    <n v="828"/>
    <n v="0.21"/>
    <n v="654.12"/>
    <x v="1"/>
  </r>
  <r>
    <s v="SALE768"/>
    <x v="40"/>
    <x v="72"/>
    <s v="PROD83"/>
    <s v="STORE0"/>
    <x v="0"/>
    <n v="304"/>
    <n v="0.24"/>
    <n v="231.04"/>
    <x v="1"/>
  </r>
  <r>
    <s v="SALE769"/>
    <x v="465"/>
    <x v="253"/>
    <s v="PROD37"/>
    <s v="STORE6"/>
    <x v="3"/>
    <n v="366"/>
    <n v="0.14000000000000001"/>
    <n v="629.52"/>
    <x v="2"/>
  </r>
  <r>
    <s v="SALE770"/>
    <x v="362"/>
    <x v="182"/>
    <s v="PROD25"/>
    <s v="STORE17"/>
    <x v="1"/>
    <n v="853"/>
    <n v="0.16"/>
    <n v="2149.56"/>
    <x v="0"/>
  </r>
  <r>
    <s v="SALE771"/>
    <x v="385"/>
    <x v="400"/>
    <s v="PROD10"/>
    <s v="STORE4"/>
    <x v="0"/>
    <n v="769"/>
    <n v="0.18"/>
    <n v="630.58000000000004"/>
    <x v="0"/>
  </r>
  <r>
    <s v="SALE772"/>
    <x v="466"/>
    <x v="401"/>
    <s v="PROD92"/>
    <s v="STORE19"/>
    <x v="3"/>
    <n v="319"/>
    <n v="0.02"/>
    <n v="625.24"/>
    <x v="2"/>
  </r>
  <r>
    <s v="SALE773"/>
    <x v="467"/>
    <x v="184"/>
    <s v="PROD76"/>
    <s v="STORE2"/>
    <x v="2"/>
    <n v="403"/>
    <n v="0.14000000000000001"/>
    <n v="1386.32"/>
    <x v="1"/>
  </r>
  <r>
    <s v="SALE774"/>
    <x v="391"/>
    <x v="55"/>
    <s v="PROD84"/>
    <s v="STORE17"/>
    <x v="1"/>
    <n v="847"/>
    <n v="0.18"/>
    <n v="2083.62"/>
    <x v="2"/>
  </r>
  <r>
    <s v="SALE775"/>
    <x v="468"/>
    <x v="64"/>
    <s v="PROD94"/>
    <s v="STORE14"/>
    <x v="0"/>
    <n v="270"/>
    <n v="7.0000000000000007E-2"/>
    <n v="251.1"/>
    <x v="2"/>
  </r>
  <r>
    <s v="SALE776"/>
    <x v="469"/>
    <x v="254"/>
    <s v="PROD20"/>
    <s v="STORE4"/>
    <x v="1"/>
    <n v="910"/>
    <n v="0.28999999999999998"/>
    <n v="1938.3"/>
    <x v="2"/>
  </r>
  <r>
    <s v="SALE777"/>
    <x v="316"/>
    <x v="402"/>
    <s v="PROD91"/>
    <s v="STORE12"/>
    <x v="3"/>
    <n v="230"/>
    <n v="0.21"/>
    <n v="363.4"/>
    <x v="2"/>
  </r>
  <r>
    <s v="SALE778"/>
    <x v="470"/>
    <x v="65"/>
    <s v="PROD78"/>
    <s v="STORE15"/>
    <x v="1"/>
    <n v="443"/>
    <n v="0.06"/>
    <n v="1249.26"/>
    <x v="1"/>
  </r>
  <r>
    <s v="SALE779"/>
    <x v="239"/>
    <x v="19"/>
    <s v="PROD86"/>
    <s v="STORE3"/>
    <x v="1"/>
    <n v="414"/>
    <n v="0.01"/>
    <n v="1229.58"/>
    <x v="0"/>
  </r>
  <r>
    <s v="SALE780"/>
    <x v="471"/>
    <x v="111"/>
    <s v="PROD89"/>
    <s v="STORE14"/>
    <x v="2"/>
    <n v="80"/>
    <n v="0.18"/>
    <n v="262.39999999999998"/>
    <x v="1"/>
  </r>
  <r>
    <s v="SALE781"/>
    <x v="138"/>
    <x v="180"/>
    <s v="PROD40"/>
    <s v="STORE12"/>
    <x v="2"/>
    <n v="96"/>
    <n v="0.03"/>
    <n v="372.48"/>
    <x v="0"/>
  </r>
  <r>
    <s v="SALE782"/>
    <x v="472"/>
    <x v="51"/>
    <s v="PROD98"/>
    <s v="STORE7"/>
    <x v="2"/>
    <n v="108"/>
    <n v="0.27"/>
    <n v="315.36"/>
    <x v="2"/>
  </r>
  <r>
    <s v="SALE783"/>
    <x v="473"/>
    <x v="403"/>
    <s v="PROD99"/>
    <s v="STORE18"/>
    <x v="0"/>
    <n v="874"/>
    <n v="0.03"/>
    <n v="847.78"/>
    <x v="2"/>
  </r>
  <r>
    <s v="SALE784"/>
    <x v="267"/>
    <x v="146"/>
    <s v="PROD70"/>
    <s v="STORE18"/>
    <x v="0"/>
    <n v="915"/>
    <n v="0.1"/>
    <n v="823.5"/>
    <x v="2"/>
  </r>
  <r>
    <s v="SALE785"/>
    <x v="335"/>
    <x v="184"/>
    <s v="PROD73"/>
    <s v="STORE13"/>
    <x v="2"/>
    <n v="458"/>
    <n v="0.1"/>
    <n v="1648.8"/>
    <x v="0"/>
  </r>
  <r>
    <s v="SALE786"/>
    <x v="392"/>
    <x v="404"/>
    <s v="PROD99"/>
    <s v="STORE3"/>
    <x v="1"/>
    <n v="762"/>
    <n v="0.23"/>
    <n v="1760.22"/>
    <x v="1"/>
  </r>
  <r>
    <s v="SALE787"/>
    <x v="376"/>
    <x v="372"/>
    <s v="PROD37"/>
    <s v="STORE19"/>
    <x v="2"/>
    <n v="123"/>
    <n v="0.13"/>
    <n v="428.04"/>
    <x v="0"/>
  </r>
  <r>
    <s v="SALE788"/>
    <x v="428"/>
    <x v="405"/>
    <s v="PROD73"/>
    <s v="STORE4"/>
    <x v="2"/>
    <n v="753"/>
    <n v="0.28000000000000003"/>
    <n v="2168.64"/>
    <x v="2"/>
  </r>
  <r>
    <s v="SALE789"/>
    <x v="474"/>
    <x v="260"/>
    <s v="PROD5"/>
    <s v="STORE5"/>
    <x v="3"/>
    <n v="789"/>
    <n v="0.21"/>
    <n v="1246.6199999999999"/>
    <x v="0"/>
  </r>
  <r>
    <s v="SALE790"/>
    <x v="13"/>
    <x v="152"/>
    <s v="PROD82"/>
    <s v="STORE10"/>
    <x v="3"/>
    <n v="808"/>
    <n v="0.28999999999999998"/>
    <n v="1147.3599999999999"/>
    <x v="0"/>
  </r>
  <r>
    <s v="SALE791"/>
    <x v="475"/>
    <x v="211"/>
    <s v="PROD8"/>
    <s v="STORE1"/>
    <x v="3"/>
    <n v="444"/>
    <n v="0.02"/>
    <n v="870.24"/>
    <x v="1"/>
  </r>
  <r>
    <s v="SALE792"/>
    <x v="476"/>
    <x v="228"/>
    <s v="PROD19"/>
    <s v="STORE15"/>
    <x v="0"/>
    <n v="513"/>
    <n v="0.02"/>
    <n v="502.74"/>
    <x v="2"/>
  </r>
  <r>
    <s v="SALE793"/>
    <x v="85"/>
    <x v="266"/>
    <s v="PROD41"/>
    <s v="STORE18"/>
    <x v="3"/>
    <n v="603"/>
    <n v="0.23"/>
    <n v="928.62"/>
    <x v="2"/>
  </r>
  <r>
    <s v="SALE794"/>
    <x v="142"/>
    <x v="112"/>
    <s v="PROD42"/>
    <s v="STORE0"/>
    <x v="1"/>
    <n v="847"/>
    <n v="0.09"/>
    <n v="2312.31"/>
    <x v="2"/>
  </r>
  <r>
    <s v="SALE795"/>
    <x v="359"/>
    <x v="215"/>
    <s v="PROD69"/>
    <s v="STORE8"/>
    <x v="0"/>
    <n v="507"/>
    <n v="0.28999999999999998"/>
    <n v="359.97"/>
    <x v="0"/>
  </r>
  <r>
    <s v="SALE796"/>
    <x v="289"/>
    <x v="406"/>
    <s v="PROD51"/>
    <s v="STORE16"/>
    <x v="0"/>
    <n v="409"/>
    <n v="0.13"/>
    <n v="355.83"/>
    <x v="2"/>
  </r>
  <r>
    <s v="SALE797"/>
    <x v="21"/>
    <x v="407"/>
    <s v="PROD8"/>
    <s v="STORE17"/>
    <x v="1"/>
    <n v="171"/>
    <n v="0.06"/>
    <n v="482.22"/>
    <x v="2"/>
  </r>
  <r>
    <s v="SALE798"/>
    <x v="216"/>
    <x v="90"/>
    <s v="PROD18"/>
    <s v="STORE9"/>
    <x v="0"/>
    <n v="424"/>
    <n v="0.18"/>
    <n v="347.68"/>
    <x v="1"/>
  </r>
  <r>
    <s v="SALE799"/>
    <x v="64"/>
    <x v="328"/>
    <s v="PROD92"/>
    <s v="STORE11"/>
    <x v="2"/>
    <n v="24"/>
    <n v="0.1"/>
    <n v="86.4"/>
    <x v="0"/>
  </r>
  <r>
    <s v="SALE800"/>
    <x v="315"/>
    <x v="25"/>
    <s v="PROD42"/>
    <s v="STORE18"/>
    <x v="3"/>
    <n v="954"/>
    <n v="0.1"/>
    <n v="1717.2"/>
    <x v="2"/>
  </r>
  <r>
    <s v="SALE801"/>
    <x v="477"/>
    <x v="268"/>
    <s v="PROD73"/>
    <s v="STORE7"/>
    <x v="1"/>
    <n v="406"/>
    <n v="0.14000000000000001"/>
    <n v="1047.48"/>
    <x v="2"/>
  </r>
  <r>
    <s v="SALE802"/>
    <x v="7"/>
    <x v="350"/>
    <s v="PROD2"/>
    <s v="STORE4"/>
    <x v="3"/>
    <n v="334"/>
    <n v="0.26"/>
    <n v="494.32"/>
    <x v="1"/>
  </r>
  <r>
    <s v="SALE803"/>
    <x v="478"/>
    <x v="203"/>
    <s v="PROD91"/>
    <s v="STORE3"/>
    <x v="3"/>
    <n v="728"/>
    <n v="0.22"/>
    <n v="1135.68"/>
    <x v="1"/>
  </r>
  <r>
    <s v="SALE804"/>
    <x v="428"/>
    <x v="408"/>
    <s v="PROD5"/>
    <s v="STORE10"/>
    <x v="3"/>
    <n v="517"/>
    <n v="0.19"/>
    <n v="837.54"/>
    <x v="2"/>
  </r>
  <r>
    <s v="SALE805"/>
    <x v="191"/>
    <x v="125"/>
    <s v="PROD42"/>
    <s v="STORE11"/>
    <x v="3"/>
    <n v="706"/>
    <n v="0.28000000000000003"/>
    <n v="1016.64"/>
    <x v="0"/>
  </r>
  <r>
    <s v="SALE806"/>
    <x v="479"/>
    <x v="185"/>
    <s v="PROD84"/>
    <s v="STORE8"/>
    <x v="1"/>
    <n v="655"/>
    <n v="0.18"/>
    <n v="1611.3"/>
    <x v="2"/>
  </r>
  <r>
    <s v="SALE807"/>
    <x v="480"/>
    <x v="120"/>
    <s v="PROD88"/>
    <s v="STORE15"/>
    <x v="3"/>
    <n v="316"/>
    <n v="0.23"/>
    <n v="486.64"/>
    <x v="0"/>
  </r>
  <r>
    <s v="SALE808"/>
    <x v="279"/>
    <x v="248"/>
    <s v="PROD28"/>
    <s v="STORE2"/>
    <x v="0"/>
    <n v="975"/>
    <n v="0.05"/>
    <n v="926.25"/>
    <x v="0"/>
  </r>
  <r>
    <s v="SALE809"/>
    <x v="481"/>
    <x v="101"/>
    <s v="PROD2"/>
    <s v="STORE4"/>
    <x v="3"/>
    <n v="804"/>
    <n v="0.17"/>
    <n v="1334.64"/>
    <x v="0"/>
  </r>
  <r>
    <s v="SALE810"/>
    <x v="21"/>
    <x v="199"/>
    <s v="PROD2"/>
    <s v="STORE10"/>
    <x v="2"/>
    <n v="864"/>
    <n v="0.21"/>
    <n v="2730.24"/>
    <x v="2"/>
  </r>
  <r>
    <s v="SALE811"/>
    <x v="212"/>
    <x v="262"/>
    <s v="PROD80"/>
    <s v="STORE18"/>
    <x v="0"/>
    <n v="451"/>
    <n v="0.17"/>
    <n v="374.33"/>
    <x v="0"/>
  </r>
  <r>
    <s v="SALE812"/>
    <x v="40"/>
    <x v="409"/>
    <s v="PROD68"/>
    <s v="STORE13"/>
    <x v="0"/>
    <n v="290"/>
    <n v="0.18"/>
    <n v="237.8"/>
    <x v="2"/>
  </r>
  <r>
    <s v="SALE813"/>
    <x v="271"/>
    <x v="159"/>
    <s v="PROD54"/>
    <s v="STORE10"/>
    <x v="2"/>
    <n v="251"/>
    <n v="0.1"/>
    <n v="903.6"/>
    <x v="1"/>
  </r>
  <r>
    <s v="SALE814"/>
    <x v="213"/>
    <x v="86"/>
    <s v="PROD69"/>
    <s v="STORE19"/>
    <x v="2"/>
    <n v="374"/>
    <n v="0.16"/>
    <n v="1256.6400000000001"/>
    <x v="2"/>
  </r>
  <r>
    <s v="SALE815"/>
    <x v="287"/>
    <x v="149"/>
    <s v="PROD3"/>
    <s v="STORE9"/>
    <x v="2"/>
    <n v="349"/>
    <n v="0.18"/>
    <n v="1144.72"/>
    <x v="1"/>
  </r>
  <r>
    <s v="SALE816"/>
    <x v="155"/>
    <x v="407"/>
    <s v="PROD94"/>
    <s v="STORE17"/>
    <x v="2"/>
    <n v="213"/>
    <n v="0.17"/>
    <n v="707.16"/>
    <x v="0"/>
  </r>
  <r>
    <s v="SALE817"/>
    <x v="194"/>
    <x v="410"/>
    <s v="PROD27"/>
    <s v="STORE19"/>
    <x v="1"/>
    <n v="872"/>
    <n v="0.11"/>
    <n v="2328.2399999999998"/>
    <x v="2"/>
  </r>
  <r>
    <s v="SALE818"/>
    <x v="309"/>
    <x v="323"/>
    <s v="PROD94"/>
    <s v="STORE0"/>
    <x v="3"/>
    <n v="699"/>
    <n v="0.06"/>
    <n v="1314.12"/>
    <x v="0"/>
  </r>
  <r>
    <s v="SALE819"/>
    <x v="373"/>
    <x v="214"/>
    <s v="PROD74"/>
    <s v="STORE0"/>
    <x v="0"/>
    <n v="720"/>
    <n v="0.23"/>
    <n v="554.4"/>
    <x v="2"/>
  </r>
  <r>
    <s v="SALE820"/>
    <x v="48"/>
    <x v="279"/>
    <s v="PROD28"/>
    <s v="STORE4"/>
    <x v="3"/>
    <n v="279"/>
    <n v="0.22"/>
    <n v="435.24"/>
    <x v="1"/>
  </r>
  <r>
    <s v="SALE821"/>
    <x v="482"/>
    <x v="286"/>
    <s v="PROD49"/>
    <s v="STORE5"/>
    <x v="0"/>
    <n v="679"/>
    <n v="0.17"/>
    <n v="563.57000000000005"/>
    <x v="0"/>
  </r>
  <r>
    <s v="SALE822"/>
    <x v="296"/>
    <x v="270"/>
    <s v="PROD25"/>
    <s v="STORE15"/>
    <x v="2"/>
    <n v="95"/>
    <n v="0.15"/>
    <n v="323"/>
    <x v="0"/>
  </r>
  <r>
    <s v="SALE823"/>
    <x v="483"/>
    <x v="411"/>
    <s v="PROD44"/>
    <s v="STORE1"/>
    <x v="2"/>
    <n v="416"/>
    <n v="0.01"/>
    <n v="1647.36"/>
    <x v="1"/>
  </r>
  <r>
    <s v="SALE824"/>
    <x v="484"/>
    <x v="370"/>
    <s v="PROD11"/>
    <s v="STORE4"/>
    <x v="2"/>
    <n v="781"/>
    <n v="0.03"/>
    <n v="3030.28"/>
    <x v="0"/>
  </r>
  <r>
    <s v="SALE825"/>
    <x v="485"/>
    <x v="155"/>
    <s v="PROD37"/>
    <s v="STORE15"/>
    <x v="2"/>
    <n v="185"/>
    <n v="0.28000000000000003"/>
    <n v="532.79999999999995"/>
    <x v="0"/>
  </r>
  <r>
    <s v="SALE826"/>
    <x v="486"/>
    <x v="86"/>
    <s v="PROD65"/>
    <s v="STORE4"/>
    <x v="2"/>
    <n v="278"/>
    <n v="0.22"/>
    <n v="867.36"/>
    <x v="1"/>
  </r>
  <r>
    <s v="SALE827"/>
    <x v="480"/>
    <x v="253"/>
    <s v="PROD31"/>
    <s v="STORE3"/>
    <x v="0"/>
    <n v="37"/>
    <n v="0.18"/>
    <n v="30.34"/>
    <x v="0"/>
  </r>
  <r>
    <s v="SALE828"/>
    <x v="203"/>
    <x v="412"/>
    <s v="PROD88"/>
    <s v="STORE6"/>
    <x v="0"/>
    <n v="540"/>
    <n v="0.14000000000000001"/>
    <n v="464.4"/>
    <x v="0"/>
  </r>
  <r>
    <s v="SALE829"/>
    <x v="451"/>
    <x v="269"/>
    <s v="PROD20"/>
    <s v="STORE18"/>
    <x v="0"/>
    <n v="28"/>
    <n v="0.3"/>
    <n v="19.600000000000001"/>
    <x v="1"/>
  </r>
  <r>
    <s v="SALE830"/>
    <x v="441"/>
    <x v="413"/>
    <s v="PROD70"/>
    <s v="STORE4"/>
    <x v="1"/>
    <n v="699"/>
    <n v="0.28000000000000003"/>
    <n v="1509.84"/>
    <x v="2"/>
  </r>
  <r>
    <s v="SALE831"/>
    <x v="487"/>
    <x v="172"/>
    <s v="PROD76"/>
    <s v="STORE13"/>
    <x v="2"/>
    <n v="529"/>
    <n v="0.15"/>
    <n v="1798.6"/>
    <x v="2"/>
  </r>
  <r>
    <s v="SALE832"/>
    <x v="488"/>
    <x v="36"/>
    <s v="PROD46"/>
    <s v="STORE16"/>
    <x v="3"/>
    <n v="781"/>
    <n v="0.24"/>
    <n v="1187.1199999999999"/>
    <x v="1"/>
  </r>
  <r>
    <s v="SALE833"/>
    <x v="409"/>
    <x v="367"/>
    <s v="PROD21"/>
    <s v="STORE14"/>
    <x v="0"/>
    <n v="978"/>
    <n v="0.06"/>
    <n v="919.32"/>
    <x v="2"/>
  </r>
  <r>
    <s v="SALE834"/>
    <x v="489"/>
    <x v="89"/>
    <s v="PROD83"/>
    <s v="STORE12"/>
    <x v="2"/>
    <n v="355"/>
    <n v="0.19"/>
    <n v="1150.2"/>
    <x v="0"/>
  </r>
  <r>
    <s v="SALE835"/>
    <x v="490"/>
    <x v="413"/>
    <s v="PROD68"/>
    <s v="STORE19"/>
    <x v="0"/>
    <n v="672"/>
    <n v="0.09"/>
    <n v="611.52"/>
    <x v="2"/>
  </r>
  <r>
    <s v="SALE836"/>
    <x v="62"/>
    <x v="352"/>
    <s v="PROD82"/>
    <s v="STORE3"/>
    <x v="0"/>
    <n v="868"/>
    <n v="0.28999999999999998"/>
    <n v="616.28"/>
    <x v="1"/>
  </r>
  <r>
    <s v="SALE837"/>
    <x v="314"/>
    <x v="150"/>
    <s v="PROD10"/>
    <s v="STORE12"/>
    <x v="1"/>
    <n v="241"/>
    <n v="0.15"/>
    <n v="614.54999999999995"/>
    <x v="1"/>
  </r>
  <r>
    <s v="SALE838"/>
    <x v="491"/>
    <x v="178"/>
    <s v="PROD28"/>
    <s v="STORE16"/>
    <x v="3"/>
    <n v="620"/>
    <n v="0.28000000000000003"/>
    <n v="892.8"/>
    <x v="2"/>
  </r>
  <r>
    <s v="SALE839"/>
    <x v="82"/>
    <x v="26"/>
    <s v="PROD87"/>
    <s v="STORE0"/>
    <x v="1"/>
    <n v="694"/>
    <n v="0.08"/>
    <n v="1915.44"/>
    <x v="1"/>
  </r>
  <r>
    <s v="SALE840"/>
    <x v="379"/>
    <x v="140"/>
    <s v="PROD48"/>
    <s v="STORE10"/>
    <x v="2"/>
    <n v="752"/>
    <n v="0.28000000000000003"/>
    <n v="2165.7600000000002"/>
    <x v="2"/>
  </r>
  <r>
    <s v="SALE841"/>
    <x v="264"/>
    <x v="407"/>
    <s v="PROD31"/>
    <s v="STORE15"/>
    <x v="1"/>
    <n v="109"/>
    <n v="0.19"/>
    <n v="264.87"/>
    <x v="2"/>
  </r>
  <r>
    <s v="SALE842"/>
    <x v="2"/>
    <x v="142"/>
    <s v="PROD27"/>
    <s v="STORE4"/>
    <x v="0"/>
    <n v="965"/>
    <n v="0.17"/>
    <n v="800.95"/>
    <x v="2"/>
  </r>
  <r>
    <s v="SALE843"/>
    <x v="492"/>
    <x v="87"/>
    <s v="PROD19"/>
    <s v="STORE0"/>
    <x v="0"/>
    <n v="347"/>
    <n v="0.28999999999999998"/>
    <n v="246.37"/>
    <x v="0"/>
  </r>
  <r>
    <s v="SALE844"/>
    <x v="333"/>
    <x v="414"/>
    <s v="PROD43"/>
    <s v="STORE15"/>
    <x v="1"/>
    <n v="792"/>
    <n v="0.28999999999999998"/>
    <n v="1686.96"/>
    <x v="0"/>
  </r>
  <r>
    <s v="SALE845"/>
    <x v="493"/>
    <x v="133"/>
    <s v="PROD39"/>
    <s v="STORE13"/>
    <x v="0"/>
    <n v="530"/>
    <n v="0.13"/>
    <n v="461.1"/>
    <x v="1"/>
  </r>
  <r>
    <s v="SALE846"/>
    <x v="494"/>
    <x v="198"/>
    <s v="PROD54"/>
    <s v="STORE3"/>
    <x v="1"/>
    <n v="583"/>
    <n v="0.11"/>
    <n v="1556.61"/>
    <x v="1"/>
  </r>
  <r>
    <s v="SALE847"/>
    <x v="495"/>
    <x v="225"/>
    <s v="PROD95"/>
    <s v="STORE17"/>
    <x v="0"/>
    <n v="220"/>
    <n v="0.22"/>
    <n v="171.6"/>
    <x v="2"/>
  </r>
  <r>
    <s v="SALE848"/>
    <x v="223"/>
    <x v="388"/>
    <s v="PROD70"/>
    <s v="STORE18"/>
    <x v="2"/>
    <n v="884"/>
    <n v="0.27"/>
    <n v="2581.2800000000002"/>
    <x v="0"/>
  </r>
  <r>
    <s v="SALE849"/>
    <x v="356"/>
    <x v="241"/>
    <s v="PROD17"/>
    <s v="STORE14"/>
    <x v="2"/>
    <n v="330"/>
    <n v="0.04"/>
    <n v="1267.2"/>
    <x v="2"/>
  </r>
  <r>
    <s v="SALE850"/>
    <x v="496"/>
    <x v="102"/>
    <s v="PROD68"/>
    <s v="STORE11"/>
    <x v="0"/>
    <n v="936"/>
    <n v="0.03"/>
    <n v="907.92"/>
    <x v="1"/>
  </r>
  <r>
    <s v="SALE851"/>
    <x v="497"/>
    <x v="11"/>
    <s v="PROD60"/>
    <s v="STORE10"/>
    <x v="2"/>
    <n v="598"/>
    <n v="0.2"/>
    <n v="1913.6"/>
    <x v="0"/>
  </r>
  <r>
    <s v="SALE852"/>
    <x v="345"/>
    <x v="415"/>
    <s v="PROD13"/>
    <s v="STORE18"/>
    <x v="2"/>
    <n v="267"/>
    <n v="0.16"/>
    <n v="897.12"/>
    <x v="0"/>
  </r>
  <r>
    <s v="SALE853"/>
    <x v="498"/>
    <x v="416"/>
    <s v="PROD70"/>
    <s v="STORE15"/>
    <x v="1"/>
    <n v="361"/>
    <n v="0.03"/>
    <n v="1050.51"/>
    <x v="0"/>
  </r>
  <r>
    <s v="SALE854"/>
    <x v="321"/>
    <x v="402"/>
    <s v="PROD56"/>
    <s v="STORE0"/>
    <x v="1"/>
    <n v="248"/>
    <n v="0.05"/>
    <n v="706.8"/>
    <x v="2"/>
  </r>
  <r>
    <s v="SALE855"/>
    <x v="163"/>
    <x v="417"/>
    <s v="PROD45"/>
    <s v="STORE15"/>
    <x v="1"/>
    <n v="675"/>
    <n v="0.23"/>
    <n v="1559.25"/>
    <x v="0"/>
  </r>
  <r>
    <s v="SALE856"/>
    <x v="499"/>
    <x v="139"/>
    <s v="PROD42"/>
    <s v="STORE4"/>
    <x v="0"/>
    <n v="914"/>
    <n v="0.27"/>
    <n v="667.22"/>
    <x v="1"/>
  </r>
  <r>
    <s v="SALE857"/>
    <x v="406"/>
    <x v="130"/>
    <s v="PROD93"/>
    <s v="STORE10"/>
    <x v="2"/>
    <n v="371"/>
    <n v="0.13"/>
    <n v="1291.08"/>
    <x v="1"/>
  </r>
  <r>
    <s v="SALE858"/>
    <x v="500"/>
    <x v="237"/>
    <s v="PROD72"/>
    <s v="STORE13"/>
    <x v="0"/>
    <n v="736"/>
    <n v="0.1"/>
    <n v="662.4"/>
    <x v="1"/>
  </r>
  <r>
    <s v="SALE859"/>
    <x v="339"/>
    <x v="163"/>
    <s v="PROD79"/>
    <s v="STORE2"/>
    <x v="1"/>
    <n v="449"/>
    <n v="0.05"/>
    <n v="1279.6500000000001"/>
    <x v="0"/>
  </r>
  <r>
    <s v="SALE860"/>
    <x v="501"/>
    <x v="358"/>
    <s v="PROD84"/>
    <s v="STORE13"/>
    <x v="1"/>
    <n v="905"/>
    <n v="7.0000000000000007E-2"/>
    <n v="2524.9499999999998"/>
    <x v="2"/>
  </r>
  <r>
    <s v="SALE861"/>
    <x v="418"/>
    <x v="386"/>
    <s v="PROD68"/>
    <s v="STORE13"/>
    <x v="2"/>
    <n v="409"/>
    <n v="0.16"/>
    <n v="1374.24"/>
    <x v="2"/>
  </r>
  <r>
    <s v="SALE862"/>
    <x v="502"/>
    <x v="205"/>
    <s v="PROD71"/>
    <s v="STORE3"/>
    <x v="2"/>
    <n v="771"/>
    <n v="0.27"/>
    <n v="2251.3200000000002"/>
    <x v="0"/>
  </r>
  <r>
    <s v="SALE863"/>
    <x v="503"/>
    <x v="43"/>
    <s v="PROD30"/>
    <s v="STORE6"/>
    <x v="0"/>
    <n v="650"/>
    <n v="0.03"/>
    <n v="630.5"/>
    <x v="2"/>
  </r>
  <r>
    <s v="SALE864"/>
    <x v="504"/>
    <x v="14"/>
    <s v="PROD33"/>
    <s v="STORE10"/>
    <x v="3"/>
    <n v="380"/>
    <n v="0.2"/>
    <n v="608"/>
    <x v="0"/>
  </r>
  <r>
    <s v="SALE865"/>
    <x v="505"/>
    <x v="201"/>
    <s v="PROD43"/>
    <s v="STORE8"/>
    <x v="1"/>
    <n v="925"/>
    <n v="0.1"/>
    <n v="2497.5"/>
    <x v="1"/>
  </r>
  <r>
    <s v="SALE866"/>
    <x v="506"/>
    <x v="262"/>
    <s v="PROD45"/>
    <s v="STORE17"/>
    <x v="1"/>
    <n v="145"/>
    <n v="0.28999999999999998"/>
    <n v="308.85000000000002"/>
    <x v="2"/>
  </r>
  <r>
    <s v="SALE867"/>
    <x v="345"/>
    <x v="418"/>
    <s v="PROD33"/>
    <s v="STORE15"/>
    <x v="3"/>
    <n v="668"/>
    <n v="0.1"/>
    <n v="1202.4000000000001"/>
    <x v="1"/>
  </r>
  <r>
    <s v="SALE868"/>
    <x v="408"/>
    <x v="363"/>
    <s v="PROD66"/>
    <s v="STORE3"/>
    <x v="0"/>
    <n v="985"/>
    <n v="0.22"/>
    <n v="768.3"/>
    <x v="0"/>
  </r>
  <r>
    <s v="SALE869"/>
    <x v="382"/>
    <x v="419"/>
    <s v="PROD13"/>
    <s v="STORE8"/>
    <x v="0"/>
    <n v="140"/>
    <n v="0"/>
    <n v="140"/>
    <x v="0"/>
  </r>
  <r>
    <s v="SALE870"/>
    <x v="404"/>
    <x v="153"/>
    <s v="PROD16"/>
    <s v="STORE8"/>
    <x v="1"/>
    <n v="460"/>
    <n v="0.1"/>
    <n v="1242"/>
    <x v="2"/>
  </r>
  <r>
    <s v="SALE871"/>
    <x v="29"/>
    <x v="149"/>
    <s v="PROD40"/>
    <s v="STORE15"/>
    <x v="0"/>
    <n v="518"/>
    <n v="0.28999999999999998"/>
    <n v="367.78"/>
    <x v="0"/>
  </r>
  <r>
    <s v="SALE872"/>
    <x v="507"/>
    <x v="273"/>
    <s v="PROD76"/>
    <s v="STORE6"/>
    <x v="2"/>
    <n v="283"/>
    <n v="0.28999999999999998"/>
    <n v="803.72"/>
    <x v="2"/>
  </r>
  <r>
    <s v="SALE873"/>
    <x v="400"/>
    <x v="264"/>
    <s v="PROD87"/>
    <s v="STORE7"/>
    <x v="3"/>
    <n v="387"/>
    <n v="0.23"/>
    <n v="595.98"/>
    <x v="2"/>
  </r>
  <r>
    <s v="SALE874"/>
    <x v="232"/>
    <x v="420"/>
    <s v="PROD19"/>
    <s v="STORE3"/>
    <x v="0"/>
    <n v="271"/>
    <n v="0.15"/>
    <n v="230.35"/>
    <x v="2"/>
  </r>
  <r>
    <s v="SALE875"/>
    <x v="508"/>
    <x v="95"/>
    <s v="PROD76"/>
    <s v="STORE10"/>
    <x v="2"/>
    <n v="763"/>
    <n v="0.09"/>
    <n v="2777.32"/>
    <x v="2"/>
  </r>
  <r>
    <s v="SALE876"/>
    <x v="495"/>
    <x v="187"/>
    <s v="PROD41"/>
    <s v="STORE13"/>
    <x v="0"/>
    <n v="410"/>
    <n v="0.25"/>
    <n v="307.5"/>
    <x v="2"/>
  </r>
  <r>
    <s v="SALE877"/>
    <x v="168"/>
    <x v="209"/>
    <s v="PROD96"/>
    <s v="STORE18"/>
    <x v="3"/>
    <n v="892"/>
    <n v="0.13"/>
    <n v="1552.08"/>
    <x v="0"/>
  </r>
  <r>
    <s v="SALE878"/>
    <x v="31"/>
    <x v="326"/>
    <s v="PROD92"/>
    <s v="STORE16"/>
    <x v="0"/>
    <n v="554"/>
    <n v="0.21"/>
    <n v="437.66"/>
    <x v="1"/>
  </r>
  <r>
    <s v="SALE879"/>
    <x v="374"/>
    <x v="318"/>
    <s v="PROD85"/>
    <s v="STORE13"/>
    <x v="3"/>
    <n v="653"/>
    <n v="0.16"/>
    <n v="1097.04"/>
    <x v="2"/>
  </r>
  <r>
    <s v="SALE880"/>
    <x v="509"/>
    <x v="397"/>
    <s v="PROD42"/>
    <s v="STORE9"/>
    <x v="2"/>
    <n v="195"/>
    <n v="0.18"/>
    <n v="639.6"/>
    <x v="2"/>
  </r>
  <r>
    <s v="SALE881"/>
    <x v="510"/>
    <x v="175"/>
    <s v="PROD92"/>
    <s v="STORE1"/>
    <x v="1"/>
    <n v="477"/>
    <n v="0.21"/>
    <n v="1130.49"/>
    <x v="2"/>
  </r>
  <r>
    <s v="SALE882"/>
    <x v="398"/>
    <x v="317"/>
    <s v="PROD40"/>
    <s v="STORE5"/>
    <x v="1"/>
    <n v="175"/>
    <n v="0"/>
    <n v="525"/>
    <x v="1"/>
  </r>
  <r>
    <s v="SALE883"/>
    <x v="455"/>
    <x v="97"/>
    <s v="PROD85"/>
    <s v="STORE0"/>
    <x v="1"/>
    <n v="762"/>
    <n v="0.02"/>
    <n v="2240.2800000000002"/>
    <x v="1"/>
  </r>
  <r>
    <s v="SALE884"/>
    <x v="511"/>
    <x v="353"/>
    <s v="PROD72"/>
    <s v="STORE19"/>
    <x v="0"/>
    <n v="45"/>
    <n v="0.05"/>
    <n v="42.75"/>
    <x v="0"/>
  </r>
  <r>
    <s v="SALE885"/>
    <x v="23"/>
    <x v="180"/>
    <s v="PROD59"/>
    <s v="STORE13"/>
    <x v="0"/>
    <n v="993"/>
    <n v="0.24"/>
    <n v="754.68"/>
    <x v="2"/>
  </r>
  <r>
    <s v="SALE886"/>
    <x v="213"/>
    <x v="114"/>
    <s v="PROD31"/>
    <s v="STORE10"/>
    <x v="1"/>
    <n v="466"/>
    <n v="0.28999999999999998"/>
    <n v="992.58"/>
    <x v="2"/>
  </r>
  <r>
    <s v="SALE887"/>
    <x v="512"/>
    <x v="119"/>
    <s v="PROD16"/>
    <s v="STORE10"/>
    <x v="3"/>
    <n v="694"/>
    <n v="0.15"/>
    <n v="1179.8"/>
    <x v="1"/>
  </r>
  <r>
    <s v="SALE888"/>
    <x v="11"/>
    <x v="421"/>
    <s v="PROD67"/>
    <s v="STORE8"/>
    <x v="3"/>
    <n v="996"/>
    <n v="0.13"/>
    <n v="1733.04"/>
    <x v="1"/>
  </r>
  <r>
    <s v="SALE889"/>
    <x v="513"/>
    <x v="25"/>
    <s v="PROD23"/>
    <s v="STORE4"/>
    <x v="1"/>
    <n v="71"/>
    <n v="0.06"/>
    <n v="200.22"/>
    <x v="2"/>
  </r>
  <r>
    <s v="SALE890"/>
    <x v="474"/>
    <x v="121"/>
    <s v="PROD83"/>
    <s v="STORE9"/>
    <x v="1"/>
    <n v="471"/>
    <n v="0.16"/>
    <n v="1186.92"/>
    <x v="0"/>
  </r>
  <r>
    <s v="SALE891"/>
    <x v="230"/>
    <x v="130"/>
    <s v="PROD86"/>
    <s v="STORE16"/>
    <x v="3"/>
    <n v="216"/>
    <n v="0.18"/>
    <n v="354.24"/>
    <x v="0"/>
  </r>
  <r>
    <s v="SALE892"/>
    <x v="371"/>
    <x v="19"/>
    <s v="PROD92"/>
    <s v="STORE0"/>
    <x v="0"/>
    <n v="534"/>
    <n v="0.27"/>
    <n v="389.82"/>
    <x v="2"/>
  </r>
  <r>
    <s v="SALE893"/>
    <x v="339"/>
    <x v="126"/>
    <s v="PROD32"/>
    <s v="STORE3"/>
    <x v="3"/>
    <n v="733"/>
    <n v="0.24"/>
    <n v="1114.1600000000001"/>
    <x v="1"/>
  </r>
  <r>
    <s v="SALE894"/>
    <x v="514"/>
    <x v="154"/>
    <s v="PROD60"/>
    <s v="STORE13"/>
    <x v="2"/>
    <n v="107"/>
    <n v="0.1"/>
    <n v="385.2"/>
    <x v="2"/>
  </r>
  <r>
    <s v="SALE895"/>
    <x v="515"/>
    <x v="102"/>
    <s v="PROD57"/>
    <s v="STORE3"/>
    <x v="0"/>
    <n v="39"/>
    <n v="0.28000000000000003"/>
    <n v="28.08"/>
    <x v="0"/>
  </r>
  <r>
    <s v="SALE896"/>
    <x v="26"/>
    <x v="38"/>
    <s v="PROD96"/>
    <s v="STORE16"/>
    <x v="0"/>
    <n v="836"/>
    <n v="0.02"/>
    <n v="819.28"/>
    <x v="2"/>
  </r>
  <r>
    <s v="SALE897"/>
    <x v="257"/>
    <x v="211"/>
    <s v="PROD83"/>
    <s v="STORE3"/>
    <x v="0"/>
    <n v="114"/>
    <n v="0.24"/>
    <n v="86.64"/>
    <x v="0"/>
  </r>
  <r>
    <s v="SALE898"/>
    <x v="516"/>
    <x v="220"/>
    <s v="PROD94"/>
    <s v="STORE12"/>
    <x v="3"/>
    <n v="452"/>
    <n v="0.23"/>
    <n v="696.08"/>
    <x v="2"/>
  </r>
  <r>
    <s v="SALE899"/>
    <x v="441"/>
    <x v="61"/>
    <s v="PROD86"/>
    <s v="STORE6"/>
    <x v="1"/>
    <n v="620"/>
    <n v="0.16"/>
    <n v="1562.4"/>
    <x v="2"/>
  </r>
  <r>
    <s v="SALE900"/>
    <x v="219"/>
    <x v="140"/>
    <s v="PROD62"/>
    <s v="STORE7"/>
    <x v="2"/>
    <n v="47"/>
    <n v="0.26"/>
    <n v="139.12"/>
    <x v="1"/>
  </r>
  <r>
    <s v="SALE901"/>
    <x v="517"/>
    <x v="170"/>
    <s v="PROD46"/>
    <s v="STORE2"/>
    <x v="3"/>
    <n v="72"/>
    <n v="0.14000000000000001"/>
    <n v="123.84"/>
    <x v="2"/>
  </r>
  <r>
    <s v="SALE902"/>
    <x v="162"/>
    <x v="267"/>
    <s v="PROD56"/>
    <s v="STORE19"/>
    <x v="3"/>
    <n v="405"/>
    <n v="7.0000000000000007E-2"/>
    <n v="753.3"/>
    <x v="0"/>
  </r>
  <r>
    <s v="SALE903"/>
    <x v="507"/>
    <x v="105"/>
    <s v="PROD17"/>
    <s v="STORE16"/>
    <x v="0"/>
    <n v="520"/>
    <n v="0.05"/>
    <n v="494"/>
    <x v="2"/>
  </r>
  <r>
    <s v="SALE904"/>
    <x v="265"/>
    <x v="281"/>
    <s v="PROD48"/>
    <s v="STORE13"/>
    <x v="1"/>
    <n v="567"/>
    <n v="0.05"/>
    <n v="1615.95"/>
    <x v="1"/>
  </r>
  <r>
    <s v="SALE905"/>
    <x v="518"/>
    <x v="422"/>
    <s v="PROD52"/>
    <s v="STORE10"/>
    <x v="3"/>
    <n v="296"/>
    <n v="0.09"/>
    <n v="538.72"/>
    <x v="2"/>
  </r>
  <r>
    <s v="SALE906"/>
    <x v="84"/>
    <x v="423"/>
    <s v="PROD34"/>
    <s v="STORE11"/>
    <x v="3"/>
    <n v="415"/>
    <n v="0.25"/>
    <n v="622.5"/>
    <x v="1"/>
  </r>
  <r>
    <s v="SALE907"/>
    <x v="147"/>
    <x v="424"/>
    <s v="PROD58"/>
    <s v="STORE8"/>
    <x v="3"/>
    <n v="434"/>
    <n v="0"/>
    <n v="868"/>
    <x v="0"/>
  </r>
  <r>
    <s v="SALE908"/>
    <x v="519"/>
    <x v="373"/>
    <s v="PROD85"/>
    <s v="STORE19"/>
    <x v="1"/>
    <n v="105"/>
    <n v="0.13"/>
    <n v="274.05"/>
    <x v="2"/>
  </r>
  <r>
    <s v="SALE909"/>
    <x v="471"/>
    <x v="9"/>
    <s v="PROD4"/>
    <s v="STORE12"/>
    <x v="0"/>
    <n v="222"/>
    <n v="0.04"/>
    <n v="213.12"/>
    <x v="0"/>
  </r>
  <r>
    <s v="SALE910"/>
    <x v="254"/>
    <x v="225"/>
    <s v="PROD67"/>
    <s v="STORE5"/>
    <x v="3"/>
    <n v="492"/>
    <n v="0.14000000000000001"/>
    <n v="846.24"/>
    <x v="2"/>
  </r>
  <r>
    <s v="SALE911"/>
    <x v="520"/>
    <x v="282"/>
    <s v="PROD37"/>
    <s v="STORE8"/>
    <x v="2"/>
    <n v="924"/>
    <n v="0.15"/>
    <n v="3141.6"/>
    <x v="0"/>
  </r>
  <r>
    <s v="SALE912"/>
    <x v="450"/>
    <x v="425"/>
    <s v="PROD64"/>
    <s v="STORE7"/>
    <x v="3"/>
    <n v="748"/>
    <n v="0.08"/>
    <n v="1376.32"/>
    <x v="0"/>
  </r>
  <r>
    <s v="SALE913"/>
    <x v="218"/>
    <x v="423"/>
    <s v="PROD42"/>
    <s v="STORE7"/>
    <x v="1"/>
    <n v="95"/>
    <n v="0.13"/>
    <n v="247.95"/>
    <x v="2"/>
  </r>
  <r>
    <s v="SALE914"/>
    <x v="238"/>
    <x v="276"/>
    <s v="PROD15"/>
    <s v="STORE19"/>
    <x v="1"/>
    <n v="621"/>
    <n v="0.06"/>
    <n v="1751.22"/>
    <x v="0"/>
  </r>
  <r>
    <s v="SALE915"/>
    <x v="9"/>
    <x v="371"/>
    <s v="PROD69"/>
    <s v="STORE6"/>
    <x v="3"/>
    <n v="355"/>
    <n v="0.12"/>
    <n v="624.79999999999995"/>
    <x v="2"/>
  </r>
  <r>
    <s v="SALE916"/>
    <x v="284"/>
    <x v="390"/>
    <s v="PROD53"/>
    <s v="STORE5"/>
    <x v="1"/>
    <n v="215"/>
    <n v="0.22"/>
    <n v="503.1"/>
    <x v="2"/>
  </r>
  <r>
    <s v="SALE917"/>
    <x v="504"/>
    <x v="174"/>
    <s v="PROD9"/>
    <s v="STORE12"/>
    <x v="3"/>
    <n v="310"/>
    <n v="0.16"/>
    <n v="520.79999999999995"/>
    <x v="0"/>
  </r>
  <r>
    <s v="SALE918"/>
    <x v="185"/>
    <x v="182"/>
    <s v="PROD13"/>
    <s v="STORE3"/>
    <x v="3"/>
    <n v="184"/>
    <n v="0.14000000000000001"/>
    <n v="316.48"/>
    <x v="1"/>
  </r>
  <r>
    <s v="SALE919"/>
    <x v="353"/>
    <x v="0"/>
    <s v="PROD70"/>
    <s v="STORE0"/>
    <x v="0"/>
    <n v="551"/>
    <n v="0.01"/>
    <n v="545.49"/>
    <x v="0"/>
  </r>
  <r>
    <s v="SALE920"/>
    <x v="205"/>
    <x v="92"/>
    <s v="PROD79"/>
    <s v="STORE4"/>
    <x v="3"/>
    <n v="33"/>
    <n v="0.13"/>
    <n v="57.42"/>
    <x v="2"/>
  </r>
  <r>
    <s v="SALE921"/>
    <x v="325"/>
    <x v="160"/>
    <s v="PROD33"/>
    <s v="STORE19"/>
    <x v="3"/>
    <n v="893"/>
    <n v="0.08"/>
    <n v="1643.12"/>
    <x v="0"/>
  </r>
  <r>
    <s v="SALE922"/>
    <x v="312"/>
    <x v="167"/>
    <s v="PROD58"/>
    <s v="STORE6"/>
    <x v="0"/>
    <n v="128"/>
    <n v="0.16"/>
    <n v="107.52"/>
    <x v="2"/>
  </r>
  <r>
    <s v="SALE923"/>
    <x v="428"/>
    <x v="327"/>
    <s v="PROD77"/>
    <s v="STORE14"/>
    <x v="1"/>
    <n v="213"/>
    <n v="0.18"/>
    <n v="523.98"/>
    <x v="0"/>
  </r>
  <r>
    <s v="SALE924"/>
    <x v="521"/>
    <x v="282"/>
    <s v="PROD81"/>
    <s v="STORE7"/>
    <x v="0"/>
    <n v="27"/>
    <n v="0.3"/>
    <n v="18.899999999999999"/>
    <x v="2"/>
  </r>
  <r>
    <s v="SALE925"/>
    <x v="505"/>
    <x v="220"/>
    <s v="PROD34"/>
    <s v="STORE18"/>
    <x v="2"/>
    <n v="954"/>
    <n v="0.16"/>
    <n v="3205.44"/>
    <x v="0"/>
  </r>
  <r>
    <s v="SALE926"/>
    <x v="19"/>
    <x v="295"/>
    <s v="PROD67"/>
    <s v="STORE19"/>
    <x v="1"/>
    <n v="969"/>
    <n v="0.15"/>
    <n v="2470.9499999999998"/>
    <x v="0"/>
  </r>
  <r>
    <s v="SALE927"/>
    <x v="126"/>
    <x v="8"/>
    <s v="PROD76"/>
    <s v="STORE18"/>
    <x v="0"/>
    <n v="534"/>
    <n v="0.11"/>
    <n v="475.26"/>
    <x v="1"/>
  </r>
  <r>
    <s v="SALE928"/>
    <x v="17"/>
    <x v="25"/>
    <s v="PROD81"/>
    <s v="STORE1"/>
    <x v="1"/>
    <n v="139"/>
    <n v="0.11"/>
    <n v="371.13"/>
    <x v="1"/>
  </r>
  <r>
    <s v="SALE929"/>
    <x v="52"/>
    <x v="287"/>
    <s v="PROD22"/>
    <s v="STORE0"/>
    <x v="0"/>
    <n v="589"/>
    <n v="0.03"/>
    <n v="571.33000000000004"/>
    <x v="2"/>
  </r>
  <r>
    <s v="SALE930"/>
    <x v="278"/>
    <x v="75"/>
    <s v="PROD52"/>
    <s v="STORE5"/>
    <x v="3"/>
    <n v="577"/>
    <n v="0.19"/>
    <n v="934.74"/>
    <x v="1"/>
  </r>
  <r>
    <s v="SALE931"/>
    <x v="214"/>
    <x v="162"/>
    <s v="PROD65"/>
    <s v="STORE12"/>
    <x v="0"/>
    <n v="682"/>
    <n v="0.05"/>
    <n v="647.9"/>
    <x v="0"/>
  </r>
  <r>
    <s v="SALE932"/>
    <x v="522"/>
    <x v="414"/>
    <s v="PROD25"/>
    <s v="STORE15"/>
    <x v="1"/>
    <n v="505"/>
    <n v="0.3"/>
    <n v="1060.5"/>
    <x v="0"/>
  </r>
  <r>
    <s v="SALE933"/>
    <x v="523"/>
    <x v="426"/>
    <s v="PROD38"/>
    <s v="STORE11"/>
    <x v="1"/>
    <n v="650"/>
    <n v="0.1"/>
    <n v="1755"/>
    <x v="1"/>
  </r>
  <r>
    <s v="SALE934"/>
    <x v="524"/>
    <x v="427"/>
    <s v="PROD39"/>
    <s v="STORE9"/>
    <x v="3"/>
    <n v="987"/>
    <n v="0.05"/>
    <n v="1875.3"/>
    <x v="1"/>
  </r>
  <r>
    <s v="SALE935"/>
    <x v="163"/>
    <x v="97"/>
    <s v="PROD13"/>
    <s v="STORE15"/>
    <x v="3"/>
    <n v="66"/>
    <n v="0.05"/>
    <n v="125.4"/>
    <x v="1"/>
  </r>
  <r>
    <s v="SALE936"/>
    <x v="317"/>
    <x v="280"/>
    <s v="PROD63"/>
    <s v="STORE13"/>
    <x v="1"/>
    <n v="954"/>
    <n v="0.04"/>
    <n v="2747.52"/>
    <x v="0"/>
  </r>
  <r>
    <s v="SALE937"/>
    <x v="525"/>
    <x v="101"/>
    <s v="PROD76"/>
    <s v="STORE10"/>
    <x v="1"/>
    <n v="905"/>
    <n v="0.21"/>
    <n v="2144.85"/>
    <x v="1"/>
  </r>
  <r>
    <s v="SALE938"/>
    <x v="526"/>
    <x v="36"/>
    <s v="PROD62"/>
    <s v="STORE15"/>
    <x v="1"/>
    <n v="921"/>
    <n v="0.1"/>
    <n v="2486.6999999999998"/>
    <x v="1"/>
  </r>
  <r>
    <s v="SALE939"/>
    <x v="225"/>
    <x v="428"/>
    <s v="PROD28"/>
    <s v="STORE1"/>
    <x v="0"/>
    <n v="183"/>
    <n v="0.15"/>
    <n v="155.55000000000001"/>
    <x v="2"/>
  </r>
  <r>
    <s v="SALE940"/>
    <x v="200"/>
    <x v="312"/>
    <s v="PROD31"/>
    <s v="STORE16"/>
    <x v="1"/>
    <n v="939"/>
    <n v="0.14000000000000001"/>
    <n v="2422.62"/>
    <x v="0"/>
  </r>
  <r>
    <s v="SALE941"/>
    <x v="527"/>
    <x v="150"/>
    <s v="PROD91"/>
    <s v="STORE5"/>
    <x v="1"/>
    <n v="220"/>
    <n v="0.18"/>
    <n v="541.20000000000005"/>
    <x v="1"/>
  </r>
  <r>
    <s v="SALE942"/>
    <x v="484"/>
    <x v="117"/>
    <s v="PROD71"/>
    <s v="STORE18"/>
    <x v="1"/>
    <n v="386"/>
    <n v="0.27"/>
    <n v="845.34"/>
    <x v="0"/>
  </r>
  <r>
    <s v="SALE943"/>
    <x v="264"/>
    <x v="32"/>
    <s v="PROD81"/>
    <s v="STORE18"/>
    <x v="3"/>
    <n v="831"/>
    <n v="0.28000000000000003"/>
    <n v="1196.6400000000001"/>
    <x v="1"/>
  </r>
  <r>
    <s v="SALE944"/>
    <x v="112"/>
    <x v="280"/>
    <s v="PROD3"/>
    <s v="STORE9"/>
    <x v="1"/>
    <n v="463"/>
    <n v="0.22"/>
    <n v="1083.42"/>
    <x v="1"/>
  </r>
  <r>
    <s v="SALE945"/>
    <x v="528"/>
    <x v="101"/>
    <s v="PROD14"/>
    <s v="STORE15"/>
    <x v="2"/>
    <n v="974"/>
    <n v="0.02"/>
    <n v="3818.08"/>
    <x v="2"/>
  </r>
  <r>
    <s v="SALE946"/>
    <x v="167"/>
    <x v="429"/>
    <s v="PROD35"/>
    <s v="STORE1"/>
    <x v="3"/>
    <n v="158"/>
    <n v="0.15"/>
    <n v="268.60000000000002"/>
    <x v="0"/>
  </r>
  <r>
    <s v="SALE947"/>
    <x v="529"/>
    <x v="199"/>
    <s v="PROD73"/>
    <s v="STORE13"/>
    <x v="1"/>
    <n v="240"/>
    <n v="0.16"/>
    <n v="604.79999999999995"/>
    <x v="0"/>
  </r>
  <r>
    <s v="SALE948"/>
    <x v="530"/>
    <x v="78"/>
    <s v="PROD9"/>
    <s v="STORE16"/>
    <x v="2"/>
    <n v="584"/>
    <n v="0.2"/>
    <n v="1868.8"/>
    <x v="0"/>
  </r>
  <r>
    <s v="SALE949"/>
    <x v="531"/>
    <x v="275"/>
    <s v="PROD81"/>
    <s v="STORE8"/>
    <x v="1"/>
    <n v="759"/>
    <n v="0.27"/>
    <n v="1662.21"/>
    <x v="1"/>
  </r>
  <r>
    <s v="SALE950"/>
    <x v="50"/>
    <x v="430"/>
    <s v="PROD61"/>
    <s v="STORE5"/>
    <x v="2"/>
    <n v="373"/>
    <n v="0.19"/>
    <n v="1208.52"/>
    <x v="0"/>
  </r>
  <r>
    <s v="SALE951"/>
    <x v="322"/>
    <x v="431"/>
    <s v="PROD63"/>
    <s v="STORE19"/>
    <x v="2"/>
    <n v="287"/>
    <n v="0.28000000000000003"/>
    <n v="826.56"/>
    <x v="1"/>
  </r>
  <r>
    <s v="SALE952"/>
    <x v="261"/>
    <x v="419"/>
    <s v="PROD73"/>
    <s v="STORE11"/>
    <x v="1"/>
    <n v="489"/>
    <n v="0.27"/>
    <n v="1070.9100000000001"/>
    <x v="2"/>
  </r>
  <r>
    <s v="SALE953"/>
    <x v="532"/>
    <x v="262"/>
    <s v="PROD87"/>
    <s v="STORE8"/>
    <x v="1"/>
    <n v="663"/>
    <n v="0.01"/>
    <n v="1969.11"/>
    <x v="2"/>
  </r>
  <r>
    <s v="SALE954"/>
    <x v="502"/>
    <x v="388"/>
    <s v="PROD6"/>
    <s v="STORE16"/>
    <x v="3"/>
    <n v="825"/>
    <n v="0.1"/>
    <n v="1485"/>
    <x v="2"/>
  </r>
  <r>
    <s v="SALE955"/>
    <x v="209"/>
    <x v="121"/>
    <s v="PROD59"/>
    <s v="STORE8"/>
    <x v="0"/>
    <n v="438"/>
    <n v="0.21"/>
    <n v="346.02"/>
    <x v="0"/>
  </r>
  <r>
    <s v="SALE956"/>
    <x v="40"/>
    <x v="374"/>
    <s v="PROD88"/>
    <s v="STORE6"/>
    <x v="1"/>
    <n v="24"/>
    <n v="0.15"/>
    <n v="61.2"/>
    <x v="1"/>
  </r>
  <r>
    <s v="SALE957"/>
    <x v="533"/>
    <x v="8"/>
    <s v="PROD36"/>
    <s v="STORE8"/>
    <x v="0"/>
    <n v="580"/>
    <n v="0.02"/>
    <n v="568.4"/>
    <x v="0"/>
  </r>
  <r>
    <s v="SALE958"/>
    <x v="236"/>
    <x v="351"/>
    <s v="PROD78"/>
    <s v="STORE14"/>
    <x v="1"/>
    <n v="241"/>
    <n v="7.0000000000000007E-2"/>
    <n v="672.39"/>
    <x v="0"/>
  </r>
  <r>
    <s v="SALE959"/>
    <x v="534"/>
    <x v="157"/>
    <s v="PROD25"/>
    <s v="STORE14"/>
    <x v="3"/>
    <n v="856"/>
    <n v="0.08"/>
    <n v="1575.04"/>
    <x v="2"/>
  </r>
  <r>
    <s v="SALE960"/>
    <x v="174"/>
    <x v="69"/>
    <s v="PROD90"/>
    <s v="STORE7"/>
    <x v="0"/>
    <n v="538"/>
    <n v="0.09"/>
    <n v="489.58"/>
    <x v="0"/>
  </r>
  <r>
    <s v="SALE961"/>
    <x v="17"/>
    <x v="304"/>
    <s v="PROD51"/>
    <s v="STORE10"/>
    <x v="1"/>
    <n v="919"/>
    <n v="0.17"/>
    <n v="2288.31"/>
    <x v="2"/>
  </r>
  <r>
    <s v="SALE962"/>
    <x v="469"/>
    <x v="50"/>
    <s v="PROD6"/>
    <s v="STORE9"/>
    <x v="2"/>
    <n v="580"/>
    <n v="0.18"/>
    <n v="1902.4"/>
    <x v="1"/>
  </r>
  <r>
    <s v="SALE963"/>
    <x v="27"/>
    <x v="281"/>
    <s v="PROD43"/>
    <s v="STORE6"/>
    <x v="0"/>
    <n v="825"/>
    <n v="0.18"/>
    <n v="676.5"/>
    <x v="0"/>
  </r>
  <r>
    <s v="SALE964"/>
    <x v="535"/>
    <x v="423"/>
    <s v="PROD46"/>
    <s v="STORE15"/>
    <x v="2"/>
    <n v="615"/>
    <n v="0.16"/>
    <n v="2066.4"/>
    <x v="1"/>
  </r>
  <r>
    <s v="SALE965"/>
    <x v="536"/>
    <x v="147"/>
    <s v="PROD62"/>
    <s v="STORE0"/>
    <x v="2"/>
    <n v="190"/>
    <n v="0.06"/>
    <n v="714.4"/>
    <x v="2"/>
  </r>
  <r>
    <s v="SALE966"/>
    <x v="434"/>
    <x v="431"/>
    <s v="PROD62"/>
    <s v="STORE14"/>
    <x v="3"/>
    <n v="234"/>
    <n v="0.05"/>
    <n v="444.6"/>
    <x v="0"/>
  </r>
  <r>
    <s v="SALE967"/>
    <x v="454"/>
    <x v="201"/>
    <s v="PROD39"/>
    <s v="STORE18"/>
    <x v="1"/>
    <n v="530"/>
    <n v="0.21"/>
    <n v="1256.0999999999999"/>
    <x v="0"/>
  </r>
  <r>
    <s v="SALE968"/>
    <x v="79"/>
    <x v="154"/>
    <s v="PROD92"/>
    <s v="STORE1"/>
    <x v="3"/>
    <n v="955"/>
    <n v="0.17"/>
    <n v="1585.3"/>
    <x v="1"/>
  </r>
  <r>
    <s v="SALE969"/>
    <x v="113"/>
    <x v="162"/>
    <s v="PROD65"/>
    <s v="STORE7"/>
    <x v="0"/>
    <n v="371"/>
    <n v="0.04"/>
    <n v="356.16"/>
    <x v="2"/>
  </r>
  <r>
    <s v="SALE970"/>
    <x v="4"/>
    <x v="252"/>
    <s v="PROD96"/>
    <s v="STORE19"/>
    <x v="2"/>
    <n v="493"/>
    <n v="0.08"/>
    <n v="1814.24"/>
    <x v="0"/>
  </r>
  <r>
    <s v="SALE971"/>
    <x v="89"/>
    <x v="432"/>
    <s v="PROD91"/>
    <s v="STORE13"/>
    <x v="2"/>
    <n v="854"/>
    <n v="0.24"/>
    <n v="2596.16"/>
    <x v="2"/>
  </r>
  <r>
    <s v="SALE972"/>
    <x v="459"/>
    <x v="82"/>
    <s v="PROD3"/>
    <s v="STORE16"/>
    <x v="0"/>
    <n v="403"/>
    <n v="0.19"/>
    <n v="326.43"/>
    <x v="1"/>
  </r>
  <r>
    <s v="SALE973"/>
    <x v="331"/>
    <x v="363"/>
    <s v="PROD54"/>
    <s v="STORE18"/>
    <x v="3"/>
    <n v="529"/>
    <n v="0.24"/>
    <n v="804.08"/>
    <x v="0"/>
  </r>
  <r>
    <s v="SALE974"/>
    <x v="228"/>
    <x v="433"/>
    <s v="PROD10"/>
    <s v="STORE6"/>
    <x v="2"/>
    <n v="600"/>
    <n v="0.25"/>
    <n v="1800"/>
    <x v="0"/>
  </r>
  <r>
    <s v="SALE975"/>
    <x v="374"/>
    <x v="77"/>
    <s v="PROD16"/>
    <s v="STORE9"/>
    <x v="3"/>
    <n v="62"/>
    <n v="0.08"/>
    <n v="114.08"/>
    <x v="1"/>
  </r>
  <r>
    <s v="SALE976"/>
    <x v="227"/>
    <x v="434"/>
    <s v="PROD19"/>
    <s v="STORE10"/>
    <x v="3"/>
    <n v="467"/>
    <n v="0.12"/>
    <n v="821.92"/>
    <x v="1"/>
  </r>
  <r>
    <s v="SALE977"/>
    <x v="446"/>
    <x v="179"/>
    <s v="PROD31"/>
    <s v="STORE5"/>
    <x v="2"/>
    <n v="541"/>
    <n v="0.09"/>
    <n v="1969.24"/>
    <x v="2"/>
  </r>
  <r>
    <s v="SALE978"/>
    <x v="537"/>
    <x v="83"/>
    <s v="PROD19"/>
    <s v="STORE13"/>
    <x v="1"/>
    <n v="678"/>
    <n v="0.05"/>
    <n v="1932.3"/>
    <x v="0"/>
  </r>
  <r>
    <s v="SALE979"/>
    <x v="538"/>
    <x v="342"/>
    <s v="PROD21"/>
    <s v="STORE1"/>
    <x v="1"/>
    <n v="615"/>
    <n v="0.06"/>
    <n v="1734.3"/>
    <x v="1"/>
  </r>
  <r>
    <s v="SALE980"/>
    <x v="539"/>
    <x v="309"/>
    <s v="PROD66"/>
    <s v="STORE8"/>
    <x v="2"/>
    <n v="650"/>
    <n v="0.11"/>
    <n v="2314"/>
    <x v="0"/>
  </r>
  <r>
    <s v="SALE981"/>
    <x v="540"/>
    <x v="312"/>
    <s v="PROD85"/>
    <s v="STORE8"/>
    <x v="3"/>
    <n v="944"/>
    <n v="0.22"/>
    <n v="1472.64"/>
    <x v="1"/>
  </r>
  <r>
    <s v="SALE982"/>
    <x v="541"/>
    <x v="255"/>
    <s v="PROD31"/>
    <s v="STORE8"/>
    <x v="2"/>
    <n v="539"/>
    <n v="0.03"/>
    <n v="2091.3200000000002"/>
    <x v="0"/>
  </r>
  <r>
    <s v="SALE983"/>
    <x v="542"/>
    <x v="236"/>
    <s v="PROD66"/>
    <s v="STORE8"/>
    <x v="3"/>
    <n v="854"/>
    <n v="0.01"/>
    <n v="1690.92"/>
    <x v="1"/>
  </r>
  <r>
    <s v="SALE984"/>
    <x v="62"/>
    <x v="354"/>
    <s v="PROD29"/>
    <s v="STORE4"/>
    <x v="2"/>
    <n v="466"/>
    <n v="0.26"/>
    <n v="1379.36"/>
    <x v="2"/>
  </r>
  <r>
    <s v="SALE985"/>
    <x v="543"/>
    <x v="366"/>
    <s v="PROD1"/>
    <s v="STORE11"/>
    <x v="2"/>
    <n v="881"/>
    <n v="0.11"/>
    <n v="3136.36"/>
    <x v="2"/>
  </r>
  <r>
    <s v="SALE986"/>
    <x v="449"/>
    <x v="60"/>
    <s v="PROD51"/>
    <s v="STORE11"/>
    <x v="1"/>
    <n v="462"/>
    <n v="0.28999999999999998"/>
    <n v="984.06"/>
    <x v="1"/>
  </r>
  <r>
    <s v="SALE987"/>
    <x v="372"/>
    <x v="339"/>
    <s v="PROD25"/>
    <s v="STORE13"/>
    <x v="0"/>
    <n v="532"/>
    <n v="0.17"/>
    <n v="441.56"/>
    <x v="1"/>
  </r>
  <r>
    <s v="SALE988"/>
    <x v="40"/>
    <x v="435"/>
    <s v="PROD47"/>
    <s v="STORE17"/>
    <x v="3"/>
    <n v="275"/>
    <n v="0.13"/>
    <n v="478.5"/>
    <x v="1"/>
  </r>
  <r>
    <s v="SALE989"/>
    <x v="544"/>
    <x v="13"/>
    <s v="PROD88"/>
    <s v="STORE10"/>
    <x v="0"/>
    <n v="67"/>
    <n v="0.14000000000000001"/>
    <n v="57.62"/>
    <x v="2"/>
  </r>
  <r>
    <s v="SALE990"/>
    <x v="13"/>
    <x v="259"/>
    <s v="PROD20"/>
    <s v="STORE9"/>
    <x v="1"/>
    <n v="956"/>
    <n v="0.16"/>
    <n v="2409.12"/>
    <x v="2"/>
  </r>
  <r>
    <s v="SALE991"/>
    <x v="542"/>
    <x v="133"/>
    <s v="PROD22"/>
    <s v="STORE12"/>
    <x v="0"/>
    <n v="905"/>
    <n v="0.13"/>
    <n v="787.35"/>
    <x v="0"/>
  </r>
  <r>
    <s v="SALE992"/>
    <x v="509"/>
    <x v="267"/>
    <s v="PROD40"/>
    <s v="STORE7"/>
    <x v="1"/>
    <n v="491"/>
    <n v="0.26"/>
    <n v="1090.02"/>
    <x v="0"/>
  </r>
  <r>
    <s v="SALE993"/>
    <x v="481"/>
    <x v="402"/>
    <s v="PROD19"/>
    <s v="STORE6"/>
    <x v="3"/>
    <n v="958"/>
    <n v="0.1"/>
    <n v="1724.4"/>
    <x v="2"/>
  </r>
  <r>
    <s v="SALE994"/>
    <x v="545"/>
    <x v="113"/>
    <s v="PROD99"/>
    <s v="STORE13"/>
    <x v="3"/>
    <n v="315"/>
    <n v="7.0000000000000007E-2"/>
    <n v="585.9"/>
    <x v="1"/>
  </r>
  <r>
    <s v="SALE995"/>
    <x v="297"/>
    <x v="134"/>
    <s v="PROD24"/>
    <s v="STORE6"/>
    <x v="1"/>
    <n v="481"/>
    <n v="0.11"/>
    <n v="1284.27"/>
    <x v="1"/>
  </r>
  <r>
    <s v="SALE996"/>
    <x v="140"/>
    <x v="327"/>
    <s v="PROD48"/>
    <s v="STORE6"/>
    <x v="2"/>
    <n v="827"/>
    <n v="0.28000000000000003"/>
    <n v="2381.7600000000002"/>
    <x v="0"/>
  </r>
  <r>
    <s v="SALE997"/>
    <x v="546"/>
    <x v="410"/>
    <s v="PROD27"/>
    <s v="STORE3"/>
    <x v="1"/>
    <n v="531"/>
    <n v="0.18"/>
    <n v="1306.26"/>
    <x v="1"/>
  </r>
  <r>
    <s v="SALE998"/>
    <x v="135"/>
    <x v="416"/>
    <s v="PROD34"/>
    <s v="STORE17"/>
    <x v="1"/>
    <n v="337"/>
    <n v="0.04"/>
    <n v="970.56"/>
    <x v="2"/>
  </r>
  <r>
    <s v="SALE999"/>
    <x v="288"/>
    <x v="436"/>
    <s v="PROD81"/>
    <s v="STORE8"/>
    <x v="2"/>
    <n v="23"/>
    <n v="0.27"/>
    <n v="67.16"/>
    <x v="1"/>
  </r>
  <r>
    <s v="SALE1000"/>
    <x v="441"/>
    <x v="410"/>
    <s v="PROD59"/>
    <s v="STORE2"/>
    <x v="3"/>
    <n v="910"/>
    <n v="0.27"/>
    <n v="1328.6"/>
    <x v="0"/>
  </r>
  <r>
    <s v="SALE1001"/>
    <x v="547"/>
    <x v="406"/>
    <s v="PROD69"/>
    <s v="STORE14"/>
    <x v="2"/>
    <n v="594"/>
    <n v="0.24"/>
    <n v="1805.76"/>
    <x v="1"/>
  </r>
  <r>
    <s v="SALE1002"/>
    <x v="548"/>
    <x v="423"/>
    <s v="PROD73"/>
    <s v="STORE10"/>
    <x v="1"/>
    <n v="910"/>
    <n v="0.23"/>
    <n v="2102.1"/>
    <x v="2"/>
  </r>
  <r>
    <s v="SALE1003"/>
    <x v="549"/>
    <x v="122"/>
    <s v="PROD24"/>
    <s v="STORE1"/>
    <x v="2"/>
    <n v="997"/>
    <n v="0.24"/>
    <n v="3030.88"/>
    <x v="1"/>
  </r>
  <r>
    <s v="SALE1004"/>
    <x v="550"/>
    <x v="301"/>
    <s v="PROD0"/>
    <s v="STORE17"/>
    <x v="0"/>
    <n v="523"/>
    <n v="0.06"/>
    <n v="491.62"/>
    <x v="2"/>
  </r>
  <r>
    <s v="SALE1005"/>
    <x v="111"/>
    <x v="437"/>
    <s v="PROD54"/>
    <s v="STORE3"/>
    <x v="1"/>
    <n v="262"/>
    <n v="0.12"/>
    <n v="691.68"/>
    <x v="1"/>
  </r>
  <r>
    <s v="SALE1006"/>
    <x v="147"/>
    <x v="98"/>
    <s v="PROD23"/>
    <s v="STORE17"/>
    <x v="1"/>
    <n v="645"/>
    <n v="0.01"/>
    <n v="1915.65"/>
    <x v="2"/>
  </r>
  <r>
    <s v="SALE1007"/>
    <x v="30"/>
    <x v="227"/>
    <s v="PROD75"/>
    <s v="STORE2"/>
    <x v="3"/>
    <n v="542"/>
    <n v="0.26"/>
    <n v="802.16"/>
    <x v="1"/>
  </r>
  <r>
    <s v="SALE1008"/>
    <x v="3"/>
    <x v="438"/>
    <s v="PROD63"/>
    <s v="STORE10"/>
    <x v="0"/>
    <n v="396"/>
    <n v="0.09"/>
    <n v="360.36"/>
    <x v="1"/>
  </r>
  <r>
    <s v="SALE1009"/>
    <x v="459"/>
    <x v="323"/>
    <s v="PROD8"/>
    <s v="STORE8"/>
    <x v="2"/>
    <n v="57"/>
    <n v="0.17"/>
    <n v="189.24"/>
    <x v="0"/>
  </r>
  <r>
    <s v="SALE1010"/>
    <x v="24"/>
    <x v="204"/>
    <s v="PROD79"/>
    <s v="STORE9"/>
    <x v="2"/>
    <n v="203"/>
    <n v="0.06"/>
    <n v="763.28"/>
    <x v="2"/>
  </r>
  <r>
    <s v="SALE1011"/>
    <x v="145"/>
    <x v="435"/>
    <s v="PROD81"/>
    <s v="STORE5"/>
    <x v="3"/>
    <n v="359"/>
    <n v="0.05"/>
    <n v="682.1"/>
    <x v="1"/>
  </r>
  <r>
    <s v="SALE1012"/>
    <x v="300"/>
    <x v="39"/>
    <s v="PROD37"/>
    <s v="STORE18"/>
    <x v="2"/>
    <n v="86"/>
    <n v="0.28000000000000003"/>
    <n v="247.68"/>
    <x v="2"/>
  </r>
  <r>
    <s v="SALE1013"/>
    <x v="170"/>
    <x v="169"/>
    <s v="PROD7"/>
    <s v="STORE17"/>
    <x v="2"/>
    <n v="930"/>
    <n v="0.23"/>
    <n v="2864.4"/>
    <x v="1"/>
  </r>
  <r>
    <s v="SALE1014"/>
    <x v="551"/>
    <x v="430"/>
    <s v="PROD60"/>
    <s v="STORE13"/>
    <x v="3"/>
    <n v="93"/>
    <n v="0.14000000000000001"/>
    <n v="159.96"/>
    <x v="2"/>
  </r>
  <r>
    <s v="SALE1015"/>
    <x v="176"/>
    <x v="201"/>
    <s v="PROD62"/>
    <s v="STORE4"/>
    <x v="2"/>
    <n v="140"/>
    <n v="0.28999999999999998"/>
    <n v="397.6"/>
    <x v="2"/>
  </r>
  <r>
    <s v="SALE1016"/>
    <x v="552"/>
    <x v="429"/>
    <s v="PROD53"/>
    <s v="STORE4"/>
    <x v="1"/>
    <n v="156"/>
    <n v="0.03"/>
    <n v="453.96"/>
    <x v="2"/>
  </r>
  <r>
    <s v="SALE1017"/>
    <x v="315"/>
    <x v="173"/>
    <s v="PROD34"/>
    <s v="STORE16"/>
    <x v="2"/>
    <n v="116"/>
    <n v="0.03"/>
    <n v="450.08"/>
    <x v="2"/>
  </r>
  <r>
    <s v="SALE1018"/>
    <x v="260"/>
    <x v="397"/>
    <s v="PROD52"/>
    <s v="STORE6"/>
    <x v="1"/>
    <n v="594"/>
    <n v="0.08"/>
    <n v="1639.44"/>
    <x v="0"/>
  </r>
  <r>
    <s v="SALE1019"/>
    <x v="295"/>
    <x v="356"/>
    <s v="PROD45"/>
    <s v="STORE4"/>
    <x v="3"/>
    <n v="826"/>
    <n v="0.2"/>
    <n v="1321.6"/>
    <x v="0"/>
  </r>
  <r>
    <s v="SALE1020"/>
    <x v="302"/>
    <x v="9"/>
    <s v="PROD25"/>
    <s v="STORE13"/>
    <x v="0"/>
    <n v="964"/>
    <n v="0.14000000000000001"/>
    <n v="829.04"/>
    <x v="1"/>
  </r>
  <r>
    <s v="SALE1021"/>
    <x v="529"/>
    <x v="404"/>
    <s v="PROD55"/>
    <s v="STORE6"/>
    <x v="0"/>
    <n v="239"/>
    <n v="0.12"/>
    <n v="210.32"/>
    <x v="1"/>
  </r>
  <r>
    <s v="SALE1022"/>
    <x v="350"/>
    <x v="414"/>
    <s v="PROD82"/>
    <s v="STORE16"/>
    <x v="0"/>
    <n v="757"/>
    <n v="0.04"/>
    <n v="726.72"/>
    <x v="1"/>
  </r>
  <r>
    <s v="SALE1023"/>
    <x v="553"/>
    <x v="68"/>
    <s v="PROD93"/>
    <s v="STORE7"/>
    <x v="1"/>
    <n v="160"/>
    <n v="0.22"/>
    <n v="374.4"/>
    <x v="0"/>
  </r>
  <r>
    <s v="SALE1024"/>
    <x v="166"/>
    <x v="23"/>
    <s v="PROD95"/>
    <s v="STORE8"/>
    <x v="0"/>
    <n v="330"/>
    <n v="0.14000000000000001"/>
    <n v="283.8"/>
    <x v="2"/>
  </r>
  <r>
    <s v="SALE1025"/>
    <x v="554"/>
    <x v="426"/>
    <s v="PROD17"/>
    <s v="STORE8"/>
    <x v="0"/>
    <n v="235"/>
    <n v="0.11"/>
    <n v="209.15"/>
    <x v="1"/>
  </r>
  <r>
    <s v="SALE1026"/>
    <x v="443"/>
    <x v="352"/>
    <s v="PROD81"/>
    <s v="STORE0"/>
    <x v="3"/>
    <n v="774"/>
    <n v="0.16"/>
    <n v="1300.32"/>
    <x v="1"/>
  </r>
  <r>
    <s v="SALE1027"/>
    <x v="555"/>
    <x v="439"/>
    <s v="PROD52"/>
    <s v="STORE18"/>
    <x v="0"/>
    <n v="74"/>
    <n v="0.04"/>
    <n v="71.040000000000006"/>
    <x v="0"/>
  </r>
  <r>
    <s v="SALE1028"/>
    <x v="556"/>
    <x v="399"/>
    <s v="PROD86"/>
    <s v="STORE18"/>
    <x v="0"/>
    <n v="860"/>
    <n v="0.16"/>
    <n v="722.4"/>
    <x v="1"/>
  </r>
  <r>
    <s v="SALE1029"/>
    <x v="290"/>
    <x v="298"/>
    <s v="PROD81"/>
    <s v="STORE6"/>
    <x v="2"/>
    <n v="763"/>
    <n v="0.05"/>
    <n v="2899.4"/>
    <x v="0"/>
  </r>
  <r>
    <s v="SALE1030"/>
    <x v="557"/>
    <x v="377"/>
    <s v="PROD73"/>
    <s v="STORE0"/>
    <x v="0"/>
    <n v="329"/>
    <n v="0.2"/>
    <n v="263.2"/>
    <x v="2"/>
  </r>
  <r>
    <s v="SALE1031"/>
    <x v="558"/>
    <x v="387"/>
    <s v="PROD44"/>
    <s v="STORE4"/>
    <x v="0"/>
    <n v="35"/>
    <n v="0.04"/>
    <n v="33.6"/>
    <x v="2"/>
  </r>
  <r>
    <s v="SALE1032"/>
    <x v="400"/>
    <x v="102"/>
    <s v="PROD19"/>
    <s v="STORE11"/>
    <x v="1"/>
    <n v="664"/>
    <n v="0.06"/>
    <n v="1872.48"/>
    <x v="2"/>
  </r>
  <r>
    <s v="SALE1033"/>
    <x v="94"/>
    <x v="177"/>
    <s v="PROD33"/>
    <s v="STORE9"/>
    <x v="0"/>
    <n v="410"/>
    <n v="0.13"/>
    <n v="356.7"/>
    <x v="1"/>
  </r>
  <r>
    <s v="SALE1034"/>
    <x v="277"/>
    <x v="325"/>
    <s v="PROD78"/>
    <s v="STORE3"/>
    <x v="1"/>
    <n v="462"/>
    <n v="0.11"/>
    <n v="1233.54"/>
    <x v="1"/>
  </r>
  <r>
    <s v="SALE1035"/>
    <x v="22"/>
    <x v="23"/>
    <s v="PROD19"/>
    <s v="STORE14"/>
    <x v="3"/>
    <n v="761"/>
    <n v="0.02"/>
    <n v="1491.56"/>
    <x v="2"/>
  </r>
  <r>
    <s v="SALE1036"/>
    <x v="218"/>
    <x v="335"/>
    <s v="PROD23"/>
    <s v="STORE1"/>
    <x v="1"/>
    <n v="689"/>
    <n v="0.12"/>
    <n v="1818.96"/>
    <x v="1"/>
  </r>
  <r>
    <s v="SALE1037"/>
    <x v="559"/>
    <x v="287"/>
    <s v="PROD43"/>
    <s v="STORE9"/>
    <x v="3"/>
    <n v="258"/>
    <n v="0.05"/>
    <n v="490.2"/>
    <x v="0"/>
  </r>
  <r>
    <s v="SALE1038"/>
    <x v="560"/>
    <x v="406"/>
    <s v="PROD53"/>
    <s v="STORE7"/>
    <x v="3"/>
    <n v="315"/>
    <n v="0.19"/>
    <n v="510.3"/>
    <x v="2"/>
  </r>
  <r>
    <s v="SALE1039"/>
    <x v="296"/>
    <x v="440"/>
    <s v="PROD72"/>
    <s v="STORE14"/>
    <x v="1"/>
    <n v="337"/>
    <n v="0.01"/>
    <n v="1000.89"/>
    <x v="1"/>
  </r>
  <r>
    <s v="SALE1040"/>
    <x v="206"/>
    <x v="93"/>
    <s v="PROD75"/>
    <s v="STORE17"/>
    <x v="1"/>
    <n v="203"/>
    <n v="0.23"/>
    <n v="468.93"/>
    <x v="1"/>
  </r>
  <r>
    <s v="SALE1041"/>
    <x v="8"/>
    <x v="441"/>
    <s v="PROD17"/>
    <s v="STORE8"/>
    <x v="3"/>
    <n v="486"/>
    <n v="0.28000000000000003"/>
    <n v="699.84"/>
    <x v="0"/>
  </r>
  <r>
    <s v="SALE1042"/>
    <x v="332"/>
    <x v="120"/>
    <s v="PROD75"/>
    <s v="STORE10"/>
    <x v="2"/>
    <n v="553"/>
    <n v="0.1"/>
    <n v="1990.8"/>
    <x v="1"/>
  </r>
  <r>
    <s v="SALE1043"/>
    <x v="378"/>
    <x v="183"/>
    <s v="PROD58"/>
    <s v="STORE17"/>
    <x v="2"/>
    <n v="378"/>
    <n v="0.22"/>
    <n v="1179.3599999999999"/>
    <x v="2"/>
  </r>
  <r>
    <s v="SALE1044"/>
    <x v="57"/>
    <x v="286"/>
    <s v="PROD47"/>
    <s v="STORE19"/>
    <x v="2"/>
    <n v="190"/>
    <n v="0.1"/>
    <n v="684"/>
    <x v="2"/>
  </r>
  <r>
    <s v="SALE1045"/>
    <x v="561"/>
    <x v="148"/>
    <s v="PROD30"/>
    <s v="STORE4"/>
    <x v="1"/>
    <n v="273"/>
    <n v="0.01"/>
    <n v="810.81"/>
    <x v="0"/>
  </r>
  <r>
    <s v="SALE1046"/>
    <x v="330"/>
    <x v="105"/>
    <s v="PROD92"/>
    <s v="STORE11"/>
    <x v="0"/>
    <n v="210"/>
    <n v="0.28000000000000003"/>
    <n v="151.19999999999999"/>
    <x v="1"/>
  </r>
  <r>
    <s v="SALE1047"/>
    <x v="519"/>
    <x v="286"/>
    <s v="PROD80"/>
    <s v="STORE9"/>
    <x v="0"/>
    <n v="814"/>
    <n v="0.23"/>
    <n v="626.78"/>
    <x v="0"/>
  </r>
  <r>
    <s v="SALE1048"/>
    <x v="454"/>
    <x v="99"/>
    <s v="PROD28"/>
    <s v="STORE0"/>
    <x v="0"/>
    <n v="144"/>
    <n v="0.19"/>
    <n v="116.64"/>
    <x v="1"/>
  </r>
  <r>
    <s v="SALE1049"/>
    <x v="562"/>
    <x v="44"/>
    <s v="PROD46"/>
    <s v="STORE1"/>
    <x v="2"/>
    <n v="838"/>
    <n v="0.05"/>
    <n v="3184.4"/>
    <x v="1"/>
  </r>
  <r>
    <s v="SALE1050"/>
    <x v="35"/>
    <x v="263"/>
    <s v="PROD15"/>
    <s v="STORE19"/>
    <x v="0"/>
    <n v="152"/>
    <n v="0.16"/>
    <n v="127.68"/>
    <x v="2"/>
  </r>
  <r>
    <s v="SALE1051"/>
    <x v="554"/>
    <x v="148"/>
    <s v="PROD44"/>
    <s v="STORE8"/>
    <x v="1"/>
    <n v="962"/>
    <n v="0.02"/>
    <n v="2828.28"/>
    <x v="1"/>
  </r>
  <r>
    <s v="SALE1052"/>
    <x v="112"/>
    <x v="260"/>
    <s v="PROD74"/>
    <s v="STORE18"/>
    <x v="2"/>
    <n v="476"/>
    <n v="0.19"/>
    <n v="1542.24"/>
    <x v="1"/>
  </r>
  <r>
    <s v="SALE1053"/>
    <x v="327"/>
    <x v="386"/>
    <s v="PROD38"/>
    <s v="STORE15"/>
    <x v="2"/>
    <n v="133"/>
    <n v="0.12"/>
    <n v="468.16"/>
    <x v="0"/>
  </r>
  <r>
    <s v="SALE1054"/>
    <x v="6"/>
    <x v="168"/>
    <s v="PROD35"/>
    <s v="STORE12"/>
    <x v="1"/>
    <n v="472"/>
    <n v="0"/>
    <n v="1416"/>
    <x v="1"/>
  </r>
  <r>
    <s v="SALE1055"/>
    <x v="522"/>
    <x v="9"/>
    <s v="PROD76"/>
    <s v="STORE14"/>
    <x v="3"/>
    <n v="721"/>
    <n v="0.26"/>
    <n v="1067.08"/>
    <x v="0"/>
  </r>
  <r>
    <s v="SALE1056"/>
    <x v="251"/>
    <x v="178"/>
    <s v="PROD66"/>
    <s v="STORE18"/>
    <x v="2"/>
    <n v="100"/>
    <n v="0.11"/>
    <n v="356"/>
    <x v="2"/>
  </r>
  <r>
    <s v="SALE1057"/>
    <x v="498"/>
    <x v="101"/>
    <s v="PROD10"/>
    <s v="STORE3"/>
    <x v="1"/>
    <n v="901"/>
    <n v="0.11"/>
    <n v="2405.67"/>
    <x v="2"/>
  </r>
  <r>
    <s v="SALE1058"/>
    <x v="434"/>
    <x v="173"/>
    <s v="PROD46"/>
    <s v="STORE8"/>
    <x v="0"/>
    <n v="682"/>
    <n v="0.11"/>
    <n v="606.98"/>
    <x v="1"/>
  </r>
  <r>
    <s v="SALE1059"/>
    <x v="383"/>
    <x v="442"/>
    <s v="PROD78"/>
    <s v="STORE13"/>
    <x v="3"/>
    <n v="839"/>
    <n v="0.3"/>
    <n v="1174.5999999999999"/>
    <x v="0"/>
  </r>
  <r>
    <s v="SALE1060"/>
    <x v="343"/>
    <x v="437"/>
    <s v="PROD87"/>
    <s v="STORE12"/>
    <x v="3"/>
    <n v="817"/>
    <n v="0.27"/>
    <n v="1192.82"/>
    <x v="0"/>
  </r>
  <r>
    <s v="SALE1061"/>
    <x v="110"/>
    <x v="386"/>
    <s v="PROD61"/>
    <s v="STORE7"/>
    <x v="3"/>
    <n v="655"/>
    <n v="0.27"/>
    <n v="956.3"/>
    <x v="1"/>
  </r>
  <r>
    <s v="SALE1062"/>
    <x v="562"/>
    <x v="102"/>
    <s v="PROD73"/>
    <s v="STORE13"/>
    <x v="2"/>
    <n v="529"/>
    <n v="0.2"/>
    <n v="1692.8"/>
    <x v="1"/>
  </r>
  <r>
    <s v="SALE1063"/>
    <x v="563"/>
    <x v="70"/>
    <s v="PROD34"/>
    <s v="STORE7"/>
    <x v="2"/>
    <n v="37"/>
    <n v="7.0000000000000007E-2"/>
    <n v="137.63999999999999"/>
    <x v="2"/>
  </r>
  <r>
    <s v="SALE1064"/>
    <x v="81"/>
    <x v="260"/>
    <s v="PROD78"/>
    <s v="STORE19"/>
    <x v="3"/>
    <n v="706"/>
    <n v="0.1"/>
    <n v="1270.8"/>
    <x v="1"/>
  </r>
  <r>
    <s v="SALE1065"/>
    <x v="324"/>
    <x v="193"/>
    <s v="PROD40"/>
    <s v="STORE1"/>
    <x v="3"/>
    <n v="995"/>
    <n v="0.01"/>
    <n v="1970.1"/>
    <x v="1"/>
  </r>
  <r>
    <s v="SALE1066"/>
    <x v="418"/>
    <x v="436"/>
    <s v="PROD92"/>
    <s v="STORE18"/>
    <x v="0"/>
    <n v="910"/>
    <n v="0.11"/>
    <n v="809.9"/>
    <x v="0"/>
  </r>
  <r>
    <s v="SALE1067"/>
    <x v="427"/>
    <x v="116"/>
    <s v="PROD34"/>
    <s v="STORE11"/>
    <x v="0"/>
    <n v="165"/>
    <n v="0.12"/>
    <n v="145.19999999999999"/>
    <x v="1"/>
  </r>
  <r>
    <s v="SALE1068"/>
    <x v="527"/>
    <x v="336"/>
    <s v="PROD37"/>
    <s v="STORE7"/>
    <x v="3"/>
    <n v="607"/>
    <n v="0.16"/>
    <n v="1019.76"/>
    <x v="2"/>
  </r>
  <r>
    <s v="SALE1069"/>
    <x v="540"/>
    <x v="300"/>
    <s v="PROD98"/>
    <s v="STORE4"/>
    <x v="1"/>
    <n v="905"/>
    <n v="0.09"/>
    <n v="2470.65"/>
    <x v="0"/>
  </r>
  <r>
    <s v="SALE1070"/>
    <x v="311"/>
    <x v="383"/>
    <s v="PROD50"/>
    <s v="STORE2"/>
    <x v="2"/>
    <n v="695"/>
    <n v="0.18"/>
    <n v="2279.6"/>
    <x v="2"/>
  </r>
  <r>
    <s v="SALE1071"/>
    <x v="34"/>
    <x v="219"/>
    <s v="PROD89"/>
    <s v="STORE2"/>
    <x v="2"/>
    <n v="754"/>
    <n v="0.24"/>
    <n v="2292.16"/>
    <x v="0"/>
  </r>
  <r>
    <s v="SALE1072"/>
    <x v="507"/>
    <x v="303"/>
    <s v="PROD21"/>
    <s v="STORE8"/>
    <x v="0"/>
    <n v="67"/>
    <n v="0.02"/>
    <n v="65.66"/>
    <x v="0"/>
  </r>
  <r>
    <s v="SALE1073"/>
    <x v="41"/>
    <x v="119"/>
    <s v="PROD64"/>
    <s v="STORE14"/>
    <x v="3"/>
    <n v="892"/>
    <n v="0.28999999999999998"/>
    <n v="1266.6400000000001"/>
    <x v="2"/>
  </r>
  <r>
    <s v="SALE1074"/>
    <x v="504"/>
    <x v="402"/>
    <s v="PROD75"/>
    <s v="STORE9"/>
    <x v="2"/>
    <n v="256"/>
    <n v="0.03"/>
    <n v="993.28"/>
    <x v="2"/>
  </r>
  <r>
    <s v="SALE1075"/>
    <x v="31"/>
    <x v="443"/>
    <s v="PROD84"/>
    <s v="STORE17"/>
    <x v="2"/>
    <n v="605"/>
    <n v="0.28000000000000003"/>
    <n v="1742.4"/>
    <x v="1"/>
  </r>
  <r>
    <s v="SALE1076"/>
    <x v="564"/>
    <x v="444"/>
    <s v="PROD33"/>
    <s v="STORE17"/>
    <x v="1"/>
    <n v="624"/>
    <n v="0.13"/>
    <n v="1628.64"/>
    <x v="2"/>
  </r>
  <r>
    <s v="SALE1077"/>
    <x v="416"/>
    <x v="160"/>
    <s v="PROD71"/>
    <s v="STORE16"/>
    <x v="1"/>
    <n v="576"/>
    <n v="0.12"/>
    <n v="1520.64"/>
    <x v="2"/>
  </r>
  <r>
    <s v="SALE1078"/>
    <x v="35"/>
    <x v="445"/>
    <s v="PROD4"/>
    <s v="STORE11"/>
    <x v="0"/>
    <n v="770"/>
    <n v="0.16"/>
    <n v="646.79999999999995"/>
    <x v="0"/>
  </r>
  <r>
    <s v="SALE1079"/>
    <x v="109"/>
    <x v="113"/>
    <s v="PROD4"/>
    <s v="STORE17"/>
    <x v="0"/>
    <n v="228"/>
    <n v="0.13"/>
    <n v="198.36"/>
    <x v="2"/>
  </r>
  <r>
    <s v="SALE1080"/>
    <x v="191"/>
    <x v="370"/>
    <s v="PROD2"/>
    <s v="STORE17"/>
    <x v="2"/>
    <n v="128"/>
    <n v="0.15"/>
    <n v="435.2"/>
    <x v="0"/>
  </r>
  <r>
    <s v="SALE1081"/>
    <x v="404"/>
    <x v="306"/>
    <s v="PROD44"/>
    <s v="STORE3"/>
    <x v="0"/>
    <n v="794"/>
    <n v="0.09"/>
    <n v="722.54"/>
    <x v="0"/>
  </r>
  <r>
    <s v="SALE1082"/>
    <x v="245"/>
    <x v="443"/>
    <s v="PROD83"/>
    <s v="STORE12"/>
    <x v="1"/>
    <n v="436"/>
    <n v="0.03"/>
    <n v="1268.76"/>
    <x v="1"/>
  </r>
  <r>
    <s v="SALE1083"/>
    <x v="429"/>
    <x v="392"/>
    <s v="PROD29"/>
    <s v="STORE16"/>
    <x v="0"/>
    <n v="851"/>
    <n v="0.28999999999999998"/>
    <n v="604.21"/>
    <x v="1"/>
  </r>
  <r>
    <s v="SALE1084"/>
    <x v="97"/>
    <x v="268"/>
    <s v="PROD16"/>
    <s v="STORE16"/>
    <x v="3"/>
    <n v="754"/>
    <n v="0.17"/>
    <n v="1251.6400000000001"/>
    <x v="1"/>
  </r>
  <r>
    <s v="SALE1085"/>
    <x v="331"/>
    <x v="289"/>
    <s v="PROD4"/>
    <s v="STORE13"/>
    <x v="1"/>
    <n v="409"/>
    <n v="0.27"/>
    <n v="895.71"/>
    <x v="1"/>
  </r>
  <r>
    <s v="SALE1086"/>
    <x v="528"/>
    <x v="380"/>
    <s v="PROD57"/>
    <s v="STORE5"/>
    <x v="1"/>
    <n v="405"/>
    <n v="0.22"/>
    <n v="947.7"/>
    <x v="1"/>
  </r>
  <r>
    <s v="SALE1087"/>
    <x v="565"/>
    <x v="386"/>
    <s v="PROD39"/>
    <s v="STORE3"/>
    <x v="1"/>
    <n v="718"/>
    <n v="0.17"/>
    <n v="1787.82"/>
    <x v="2"/>
  </r>
  <r>
    <s v="SALE1088"/>
    <x v="195"/>
    <x v="243"/>
    <s v="PROD84"/>
    <s v="STORE1"/>
    <x v="1"/>
    <n v="205"/>
    <n v="0.14000000000000001"/>
    <n v="528.9"/>
    <x v="0"/>
  </r>
  <r>
    <s v="SALE1089"/>
    <x v="165"/>
    <x v="276"/>
    <s v="PROD48"/>
    <s v="STORE18"/>
    <x v="2"/>
    <n v="107"/>
    <n v="0.28000000000000003"/>
    <n v="308.16000000000003"/>
    <x v="2"/>
  </r>
  <r>
    <s v="SALE1090"/>
    <x v="317"/>
    <x v="88"/>
    <s v="PROD66"/>
    <s v="STORE5"/>
    <x v="3"/>
    <n v="770"/>
    <n v="0.11"/>
    <n v="1370.6"/>
    <x v="1"/>
  </r>
  <r>
    <s v="SALE1091"/>
    <x v="566"/>
    <x v="57"/>
    <s v="PROD57"/>
    <s v="STORE13"/>
    <x v="3"/>
    <n v="715"/>
    <n v="0.14000000000000001"/>
    <n v="1229.8"/>
    <x v="0"/>
  </r>
  <r>
    <s v="SALE1092"/>
    <x v="372"/>
    <x v="398"/>
    <s v="PROD11"/>
    <s v="STORE15"/>
    <x v="2"/>
    <n v="633"/>
    <n v="0.25"/>
    <n v="1899"/>
    <x v="1"/>
  </r>
  <r>
    <s v="SALE1093"/>
    <x v="509"/>
    <x v="261"/>
    <s v="PROD78"/>
    <s v="STORE3"/>
    <x v="3"/>
    <n v="846"/>
    <n v="0.18"/>
    <n v="1387.44"/>
    <x v="1"/>
  </r>
  <r>
    <s v="SALE1094"/>
    <x v="567"/>
    <x v="388"/>
    <s v="PROD87"/>
    <s v="STORE13"/>
    <x v="0"/>
    <n v="576"/>
    <n v="0.17"/>
    <n v="478.08"/>
    <x v="0"/>
  </r>
  <r>
    <s v="SALE1095"/>
    <x v="33"/>
    <x v="243"/>
    <s v="PROD84"/>
    <s v="STORE15"/>
    <x v="0"/>
    <n v="908"/>
    <n v="0.26"/>
    <n v="671.92"/>
    <x v="2"/>
  </r>
  <r>
    <s v="SALE1096"/>
    <x v="379"/>
    <x v="176"/>
    <s v="PROD20"/>
    <s v="STORE12"/>
    <x v="0"/>
    <n v="100"/>
    <n v="0.08"/>
    <n v="92"/>
    <x v="2"/>
  </r>
  <r>
    <s v="SALE1097"/>
    <x v="247"/>
    <x v="291"/>
    <s v="PROD0"/>
    <s v="STORE3"/>
    <x v="3"/>
    <n v="375"/>
    <n v="0.21"/>
    <n v="592.5"/>
    <x v="2"/>
  </r>
  <r>
    <s v="SALE1098"/>
    <x v="9"/>
    <x v="230"/>
    <s v="PROD15"/>
    <s v="STORE15"/>
    <x v="1"/>
    <n v="249"/>
    <n v="0.24"/>
    <n v="567.72"/>
    <x v="2"/>
  </r>
  <r>
    <s v="SALE1099"/>
    <x v="568"/>
    <x v="228"/>
    <s v="PROD85"/>
    <s v="STORE1"/>
    <x v="0"/>
    <n v="785"/>
    <n v="0.14000000000000001"/>
    <n v="675.1"/>
    <x v="2"/>
  </r>
  <r>
    <s v="SALE1100"/>
    <x v="411"/>
    <x v="415"/>
    <s v="PROD52"/>
    <s v="STORE10"/>
    <x v="1"/>
    <n v="71"/>
    <n v="0.27"/>
    <n v="155.49"/>
    <x v="2"/>
  </r>
  <r>
    <s v="SALE1101"/>
    <x v="159"/>
    <x v="407"/>
    <s v="PROD8"/>
    <s v="STORE1"/>
    <x v="1"/>
    <n v="325"/>
    <n v="0.16"/>
    <n v="819"/>
    <x v="2"/>
  </r>
  <r>
    <s v="SALE1102"/>
    <x v="253"/>
    <x v="206"/>
    <s v="PROD15"/>
    <s v="STORE3"/>
    <x v="2"/>
    <n v="244"/>
    <n v="0.02"/>
    <n v="956.48"/>
    <x v="1"/>
  </r>
  <r>
    <s v="SALE1103"/>
    <x v="57"/>
    <x v="446"/>
    <s v="PROD28"/>
    <s v="STORE13"/>
    <x v="0"/>
    <n v="665"/>
    <n v="0"/>
    <n v="665"/>
    <x v="0"/>
  </r>
  <r>
    <s v="SALE1104"/>
    <x v="569"/>
    <x v="304"/>
    <s v="PROD21"/>
    <s v="STORE10"/>
    <x v="3"/>
    <n v="219"/>
    <n v="0.19"/>
    <n v="354.78"/>
    <x v="1"/>
  </r>
  <r>
    <s v="SALE1105"/>
    <x v="541"/>
    <x v="280"/>
    <s v="PROD15"/>
    <s v="STORE3"/>
    <x v="2"/>
    <n v="922"/>
    <n v="0.27"/>
    <n v="2692.24"/>
    <x v="0"/>
  </r>
  <r>
    <s v="SALE1106"/>
    <x v="232"/>
    <x v="64"/>
    <s v="PROD50"/>
    <s v="STORE1"/>
    <x v="1"/>
    <n v="327"/>
    <n v="0.22"/>
    <n v="765.18"/>
    <x v="2"/>
  </r>
  <r>
    <s v="SALE1107"/>
    <x v="437"/>
    <x v="246"/>
    <s v="PROD17"/>
    <s v="STORE19"/>
    <x v="0"/>
    <n v="245"/>
    <n v="0.09"/>
    <n v="222.95"/>
    <x v="1"/>
  </r>
  <r>
    <s v="SALE1108"/>
    <x v="134"/>
    <x v="89"/>
    <s v="PROD61"/>
    <s v="STORE10"/>
    <x v="1"/>
    <n v="809"/>
    <n v="0.12"/>
    <n v="2135.7600000000002"/>
    <x v="2"/>
  </r>
  <r>
    <s v="SALE1109"/>
    <x v="570"/>
    <x v="94"/>
    <s v="PROD31"/>
    <s v="STORE2"/>
    <x v="1"/>
    <n v="827"/>
    <n v="0"/>
    <n v="2481"/>
    <x v="1"/>
  </r>
  <r>
    <s v="SALE1110"/>
    <x v="413"/>
    <x v="8"/>
    <s v="PROD24"/>
    <s v="STORE19"/>
    <x v="1"/>
    <n v="632"/>
    <n v="0.24"/>
    <n v="1440.96"/>
    <x v="0"/>
  </r>
  <r>
    <s v="SALE1111"/>
    <x v="229"/>
    <x v="387"/>
    <s v="PROD58"/>
    <s v="STORE10"/>
    <x v="0"/>
    <n v="938"/>
    <n v="7.0000000000000007E-2"/>
    <n v="872.34"/>
    <x v="0"/>
  </r>
  <r>
    <s v="SALE1112"/>
    <x v="229"/>
    <x v="383"/>
    <s v="PROD73"/>
    <s v="STORE5"/>
    <x v="3"/>
    <n v="644"/>
    <n v="0.04"/>
    <n v="1236.48"/>
    <x v="1"/>
  </r>
  <r>
    <s v="SALE1113"/>
    <x v="571"/>
    <x v="18"/>
    <s v="PROD91"/>
    <s v="STORE5"/>
    <x v="1"/>
    <n v="630"/>
    <n v="0.05"/>
    <n v="1795.5"/>
    <x v="0"/>
  </r>
  <r>
    <s v="SALE1114"/>
    <x v="572"/>
    <x v="220"/>
    <s v="PROD87"/>
    <s v="STORE2"/>
    <x v="3"/>
    <n v="122"/>
    <n v="0.18"/>
    <n v="200.08"/>
    <x v="2"/>
  </r>
  <r>
    <s v="SALE1115"/>
    <x v="109"/>
    <x v="123"/>
    <s v="PROD65"/>
    <s v="STORE19"/>
    <x v="3"/>
    <n v="550"/>
    <n v="7.0000000000000007E-2"/>
    <n v="1023"/>
    <x v="1"/>
  </r>
  <r>
    <s v="SALE1116"/>
    <x v="188"/>
    <x v="429"/>
    <s v="PROD13"/>
    <s v="STORE8"/>
    <x v="1"/>
    <n v="279"/>
    <n v="0.03"/>
    <n v="811.89"/>
    <x v="0"/>
  </r>
  <r>
    <s v="SALE1117"/>
    <x v="438"/>
    <x v="168"/>
    <s v="PROD96"/>
    <s v="STORE3"/>
    <x v="2"/>
    <n v="724"/>
    <n v="0.03"/>
    <n v="2809.12"/>
    <x v="1"/>
  </r>
  <r>
    <s v="SALE1118"/>
    <x v="456"/>
    <x v="297"/>
    <s v="PROD72"/>
    <s v="STORE9"/>
    <x v="0"/>
    <n v="725"/>
    <n v="0.15"/>
    <n v="616.25"/>
    <x v="1"/>
  </r>
  <r>
    <s v="SALE1119"/>
    <x v="573"/>
    <x v="264"/>
    <s v="PROD21"/>
    <s v="STORE4"/>
    <x v="3"/>
    <n v="962"/>
    <n v="0.25"/>
    <n v="1443"/>
    <x v="1"/>
  </r>
  <r>
    <s v="SALE1120"/>
    <x v="2"/>
    <x v="135"/>
    <s v="PROD37"/>
    <s v="STORE16"/>
    <x v="2"/>
    <n v="22"/>
    <n v="0.18"/>
    <n v="72.16"/>
    <x v="2"/>
  </r>
  <r>
    <s v="SALE1121"/>
    <x v="140"/>
    <x v="133"/>
    <s v="PROD0"/>
    <s v="STORE4"/>
    <x v="1"/>
    <n v="820"/>
    <n v="0.08"/>
    <n v="2263.1999999999998"/>
    <x v="1"/>
  </r>
  <r>
    <s v="SALE1122"/>
    <x v="176"/>
    <x v="125"/>
    <s v="PROD42"/>
    <s v="STORE0"/>
    <x v="3"/>
    <n v="701"/>
    <n v="0.18"/>
    <n v="1149.6400000000001"/>
    <x v="0"/>
  </r>
  <r>
    <s v="SALE1123"/>
    <x v="126"/>
    <x v="206"/>
    <s v="PROD17"/>
    <s v="STORE14"/>
    <x v="3"/>
    <n v="457"/>
    <n v="0.12"/>
    <n v="804.32"/>
    <x v="0"/>
  </r>
  <r>
    <s v="SALE1124"/>
    <x v="21"/>
    <x v="447"/>
    <s v="PROD76"/>
    <s v="STORE14"/>
    <x v="1"/>
    <n v="292"/>
    <n v="0.3"/>
    <n v="613.20000000000005"/>
    <x v="0"/>
  </r>
  <r>
    <s v="SALE1125"/>
    <x v="482"/>
    <x v="320"/>
    <s v="PROD95"/>
    <s v="STORE15"/>
    <x v="3"/>
    <n v="464"/>
    <n v="0.27"/>
    <n v="677.44"/>
    <x v="1"/>
  </r>
  <r>
    <s v="SALE1126"/>
    <x v="507"/>
    <x v="273"/>
    <s v="PROD0"/>
    <s v="STORE17"/>
    <x v="1"/>
    <n v="242"/>
    <n v="0.28999999999999998"/>
    <n v="515.46"/>
    <x v="1"/>
  </r>
  <r>
    <s v="SALE1127"/>
    <x v="310"/>
    <x v="60"/>
    <s v="PROD30"/>
    <s v="STORE10"/>
    <x v="3"/>
    <n v="48"/>
    <n v="0.03"/>
    <n v="93.12"/>
    <x v="1"/>
  </r>
  <r>
    <s v="SALE1128"/>
    <x v="574"/>
    <x v="33"/>
    <s v="PROD92"/>
    <s v="STORE3"/>
    <x v="0"/>
    <n v="806"/>
    <n v="0.06"/>
    <n v="757.64"/>
    <x v="2"/>
  </r>
  <r>
    <s v="SALE1129"/>
    <x v="164"/>
    <x v="141"/>
    <s v="PROD34"/>
    <s v="STORE1"/>
    <x v="1"/>
    <n v="849"/>
    <n v="0"/>
    <n v="2547"/>
    <x v="2"/>
  </r>
  <r>
    <s v="SALE1130"/>
    <x v="575"/>
    <x v="85"/>
    <s v="PROD53"/>
    <s v="STORE8"/>
    <x v="3"/>
    <n v="569"/>
    <n v="0.22"/>
    <n v="887.64"/>
    <x v="0"/>
  </r>
  <r>
    <s v="SALE1131"/>
    <x v="267"/>
    <x v="58"/>
    <s v="PROD53"/>
    <s v="STORE11"/>
    <x v="1"/>
    <n v="270"/>
    <n v="0.05"/>
    <n v="769.5"/>
    <x v="1"/>
  </r>
  <r>
    <s v="SALE1132"/>
    <x v="215"/>
    <x v="430"/>
    <s v="PROD62"/>
    <s v="STORE13"/>
    <x v="2"/>
    <n v="268"/>
    <n v="0.27"/>
    <n v="782.56"/>
    <x v="1"/>
  </r>
  <r>
    <s v="SALE1133"/>
    <x v="576"/>
    <x v="284"/>
    <s v="PROD37"/>
    <s v="STORE1"/>
    <x v="0"/>
    <n v="439"/>
    <n v="0.09"/>
    <n v="399.49"/>
    <x v="0"/>
  </r>
  <r>
    <s v="SALE1134"/>
    <x v="577"/>
    <x v="112"/>
    <s v="PROD51"/>
    <s v="STORE18"/>
    <x v="3"/>
    <n v="87"/>
    <n v="0.28000000000000003"/>
    <n v="125.28"/>
    <x v="2"/>
  </r>
  <r>
    <s v="SALE1135"/>
    <x v="578"/>
    <x v="353"/>
    <s v="PROD89"/>
    <s v="STORE6"/>
    <x v="2"/>
    <n v="631"/>
    <n v="0.14000000000000001"/>
    <n v="2170.64"/>
    <x v="2"/>
  </r>
  <r>
    <s v="SALE1136"/>
    <x v="509"/>
    <x v="448"/>
    <s v="PROD59"/>
    <s v="STORE6"/>
    <x v="1"/>
    <n v="181"/>
    <n v="0.03"/>
    <n v="526.71"/>
    <x v="1"/>
  </r>
  <r>
    <s v="SALE1137"/>
    <x v="522"/>
    <x v="435"/>
    <s v="PROD64"/>
    <s v="STORE16"/>
    <x v="0"/>
    <n v="454"/>
    <n v="0.04"/>
    <n v="435.84"/>
    <x v="2"/>
  </r>
  <r>
    <s v="SALE1138"/>
    <x v="280"/>
    <x v="385"/>
    <s v="PROD51"/>
    <s v="STORE6"/>
    <x v="0"/>
    <n v="630"/>
    <n v="0.02"/>
    <n v="617.4"/>
    <x v="0"/>
  </r>
  <r>
    <s v="SALE1139"/>
    <x v="79"/>
    <x v="128"/>
    <s v="PROD77"/>
    <s v="STORE2"/>
    <x v="3"/>
    <n v="258"/>
    <n v="0"/>
    <n v="516"/>
    <x v="2"/>
  </r>
  <r>
    <s v="SALE1140"/>
    <x v="206"/>
    <x v="449"/>
    <s v="PROD34"/>
    <s v="STORE15"/>
    <x v="3"/>
    <n v="697"/>
    <n v="0.17"/>
    <n v="1157.02"/>
    <x v="1"/>
  </r>
  <r>
    <s v="SALE1141"/>
    <x v="579"/>
    <x v="141"/>
    <s v="PROD46"/>
    <s v="STORE7"/>
    <x v="3"/>
    <n v="144"/>
    <n v="0.1"/>
    <n v="259.2"/>
    <x v="1"/>
  </r>
  <r>
    <s v="SALE1142"/>
    <x v="418"/>
    <x v="272"/>
    <s v="PROD83"/>
    <s v="STORE1"/>
    <x v="1"/>
    <n v="461"/>
    <n v="0.19"/>
    <n v="1120.23"/>
    <x v="2"/>
  </r>
  <r>
    <s v="SALE1143"/>
    <x v="445"/>
    <x v="148"/>
    <s v="PROD28"/>
    <s v="STORE9"/>
    <x v="3"/>
    <n v="68"/>
    <n v="0.03"/>
    <n v="131.91999999999999"/>
    <x v="0"/>
  </r>
  <r>
    <s v="SALE1144"/>
    <x v="138"/>
    <x v="256"/>
    <s v="PROD49"/>
    <s v="STORE1"/>
    <x v="1"/>
    <n v="804"/>
    <n v="0.1"/>
    <n v="2170.8000000000002"/>
    <x v="1"/>
  </r>
  <r>
    <s v="SALE1145"/>
    <x v="468"/>
    <x v="450"/>
    <s v="PROD16"/>
    <s v="STORE13"/>
    <x v="2"/>
    <n v="255"/>
    <n v="0.2"/>
    <n v="816"/>
    <x v="2"/>
  </r>
  <r>
    <s v="SALE1146"/>
    <x v="151"/>
    <x v="370"/>
    <s v="PROD50"/>
    <s v="STORE4"/>
    <x v="2"/>
    <n v="595"/>
    <n v="0.3"/>
    <n v="1666"/>
    <x v="1"/>
  </r>
  <r>
    <s v="SALE1147"/>
    <x v="58"/>
    <x v="209"/>
    <s v="PROD91"/>
    <s v="STORE0"/>
    <x v="3"/>
    <n v="845"/>
    <n v="7.0000000000000007E-2"/>
    <n v="1571.7"/>
    <x v="1"/>
  </r>
  <r>
    <s v="SALE1148"/>
    <x v="368"/>
    <x v="211"/>
    <s v="PROD15"/>
    <s v="STORE6"/>
    <x v="2"/>
    <n v="102"/>
    <n v="0"/>
    <n v="408"/>
    <x v="0"/>
  </r>
  <r>
    <s v="SALE1149"/>
    <x v="317"/>
    <x v="87"/>
    <s v="PROD26"/>
    <s v="STORE8"/>
    <x v="1"/>
    <n v="923"/>
    <n v="0.18"/>
    <n v="2270.58"/>
    <x v="1"/>
  </r>
  <r>
    <s v="SALE1150"/>
    <x v="580"/>
    <x v="450"/>
    <s v="PROD38"/>
    <s v="STORE14"/>
    <x v="2"/>
    <n v="868"/>
    <n v="7.0000000000000007E-2"/>
    <n v="3228.96"/>
    <x v="2"/>
  </r>
  <r>
    <s v="SALE1151"/>
    <x v="146"/>
    <x v="279"/>
    <s v="PROD83"/>
    <s v="STORE17"/>
    <x v="1"/>
    <n v="817"/>
    <n v="0.14000000000000001"/>
    <n v="2107.86"/>
    <x v="1"/>
  </r>
  <r>
    <s v="SALE1152"/>
    <x v="268"/>
    <x v="451"/>
    <s v="PROD65"/>
    <s v="STORE3"/>
    <x v="1"/>
    <n v="259"/>
    <n v="0"/>
    <n v="777"/>
    <x v="1"/>
  </r>
  <r>
    <s v="SALE1153"/>
    <x v="544"/>
    <x v="212"/>
    <s v="PROD38"/>
    <s v="STORE14"/>
    <x v="3"/>
    <n v="575"/>
    <n v="0.06"/>
    <n v="1081"/>
    <x v="0"/>
  </r>
  <r>
    <s v="SALE1154"/>
    <x v="92"/>
    <x v="128"/>
    <s v="PROD83"/>
    <s v="STORE6"/>
    <x v="3"/>
    <n v="473"/>
    <n v="0.27"/>
    <n v="690.58"/>
    <x v="1"/>
  </r>
  <r>
    <s v="SALE1155"/>
    <x v="90"/>
    <x v="452"/>
    <s v="PROD41"/>
    <s v="STORE5"/>
    <x v="3"/>
    <n v="21"/>
    <n v="0.12"/>
    <n v="36.96"/>
    <x v="2"/>
  </r>
  <r>
    <s v="SALE1156"/>
    <x v="28"/>
    <x v="193"/>
    <s v="PROD22"/>
    <s v="STORE7"/>
    <x v="1"/>
    <n v="236"/>
    <n v="0.15"/>
    <n v="601.79999999999995"/>
    <x v="1"/>
  </r>
  <r>
    <s v="SALE1157"/>
    <x v="323"/>
    <x v="409"/>
    <s v="PROD78"/>
    <s v="STORE7"/>
    <x v="1"/>
    <n v="745"/>
    <n v="0.27"/>
    <n v="1631.55"/>
    <x v="1"/>
  </r>
  <r>
    <s v="SALE1158"/>
    <x v="204"/>
    <x v="234"/>
    <s v="PROD18"/>
    <s v="STORE3"/>
    <x v="3"/>
    <n v="383"/>
    <n v="0.15"/>
    <n v="651.1"/>
    <x v="0"/>
  </r>
  <r>
    <s v="SALE1159"/>
    <x v="377"/>
    <x v="3"/>
    <s v="PROD90"/>
    <s v="STORE16"/>
    <x v="0"/>
    <n v="270"/>
    <n v="0.14000000000000001"/>
    <n v="232.2"/>
    <x v="1"/>
  </r>
  <r>
    <s v="SALE1160"/>
    <x v="581"/>
    <x v="317"/>
    <s v="PROD30"/>
    <s v="STORE11"/>
    <x v="3"/>
    <n v="724"/>
    <n v="0.03"/>
    <n v="1404.56"/>
    <x v="1"/>
  </r>
  <r>
    <s v="SALE1161"/>
    <x v="448"/>
    <x v="373"/>
    <s v="PROD19"/>
    <s v="STORE19"/>
    <x v="2"/>
    <n v="59"/>
    <n v="0.18"/>
    <n v="193.52"/>
    <x v="0"/>
  </r>
  <r>
    <s v="SALE1162"/>
    <x v="240"/>
    <x v="338"/>
    <s v="PROD71"/>
    <s v="STORE10"/>
    <x v="3"/>
    <n v="914"/>
    <n v="0.26"/>
    <n v="1352.72"/>
    <x v="0"/>
  </r>
  <r>
    <s v="SALE1163"/>
    <x v="501"/>
    <x v="346"/>
    <s v="PROD81"/>
    <s v="STORE1"/>
    <x v="0"/>
    <n v="792"/>
    <n v="0.28000000000000003"/>
    <n v="570.24"/>
    <x v="1"/>
  </r>
  <r>
    <s v="SALE1164"/>
    <x v="582"/>
    <x v="198"/>
    <s v="PROD3"/>
    <s v="STORE15"/>
    <x v="0"/>
    <n v="75"/>
    <n v="0.3"/>
    <n v="52.5"/>
    <x v="2"/>
  </r>
  <r>
    <s v="SALE1165"/>
    <x v="378"/>
    <x v="129"/>
    <s v="PROD35"/>
    <s v="STORE0"/>
    <x v="3"/>
    <n v="962"/>
    <n v="0.27"/>
    <n v="1404.52"/>
    <x v="1"/>
  </r>
  <r>
    <s v="SALE1166"/>
    <x v="578"/>
    <x v="187"/>
    <s v="PROD19"/>
    <s v="STORE14"/>
    <x v="0"/>
    <n v="91"/>
    <n v="0.1"/>
    <n v="81.900000000000006"/>
    <x v="1"/>
  </r>
  <r>
    <s v="SALE1167"/>
    <x v="50"/>
    <x v="426"/>
    <s v="PROD58"/>
    <s v="STORE7"/>
    <x v="0"/>
    <n v="459"/>
    <n v="0.16"/>
    <n v="385.56"/>
    <x v="1"/>
  </r>
  <r>
    <s v="SALE1168"/>
    <x v="360"/>
    <x v="104"/>
    <s v="PROD34"/>
    <s v="STORE7"/>
    <x v="0"/>
    <n v="169"/>
    <n v="0.05"/>
    <n v="160.55000000000001"/>
    <x v="1"/>
  </r>
  <r>
    <s v="SALE1169"/>
    <x v="583"/>
    <x v="225"/>
    <s v="PROD17"/>
    <s v="STORE17"/>
    <x v="0"/>
    <n v="392"/>
    <n v="0.1"/>
    <n v="352.8"/>
    <x v="1"/>
  </r>
  <r>
    <s v="SALE1170"/>
    <x v="584"/>
    <x v="110"/>
    <s v="PROD12"/>
    <s v="STORE14"/>
    <x v="0"/>
    <n v="425"/>
    <n v="0.05"/>
    <n v="403.75"/>
    <x v="2"/>
  </r>
  <r>
    <s v="SALE1171"/>
    <x v="238"/>
    <x v="286"/>
    <s v="PROD11"/>
    <s v="STORE3"/>
    <x v="0"/>
    <n v="500"/>
    <n v="0.1"/>
    <n v="450"/>
    <x v="0"/>
  </r>
  <r>
    <s v="SALE1172"/>
    <x v="314"/>
    <x v="68"/>
    <s v="PROD99"/>
    <s v="STORE1"/>
    <x v="3"/>
    <n v="699"/>
    <n v="0.15"/>
    <n v="1188.3"/>
    <x v="1"/>
  </r>
  <r>
    <s v="SALE1173"/>
    <x v="64"/>
    <x v="413"/>
    <s v="PROD56"/>
    <s v="STORE16"/>
    <x v="3"/>
    <n v="806"/>
    <n v="0.27"/>
    <n v="1176.76"/>
    <x v="1"/>
  </r>
  <r>
    <s v="SALE1174"/>
    <x v="177"/>
    <x v="220"/>
    <s v="PROD76"/>
    <s v="STORE2"/>
    <x v="2"/>
    <n v="935"/>
    <n v="0.08"/>
    <n v="3440.8"/>
    <x v="1"/>
  </r>
  <r>
    <s v="SALE1175"/>
    <x v="230"/>
    <x v="68"/>
    <s v="PROD60"/>
    <s v="STORE1"/>
    <x v="3"/>
    <n v="425"/>
    <n v="0.24"/>
    <n v="646"/>
    <x v="1"/>
  </r>
  <r>
    <s v="SALE1176"/>
    <x v="55"/>
    <x v="78"/>
    <s v="PROD84"/>
    <s v="STORE17"/>
    <x v="0"/>
    <n v="236"/>
    <n v="0.19"/>
    <n v="191.16"/>
    <x v="2"/>
  </r>
  <r>
    <s v="SALE1177"/>
    <x v="352"/>
    <x v="398"/>
    <s v="PROD49"/>
    <s v="STORE13"/>
    <x v="3"/>
    <n v="621"/>
    <n v="0.27"/>
    <n v="906.66"/>
    <x v="0"/>
  </r>
  <r>
    <s v="SALE1178"/>
    <x v="433"/>
    <x v="71"/>
    <s v="PROD16"/>
    <s v="STORE11"/>
    <x v="3"/>
    <n v="852"/>
    <n v="0.13"/>
    <n v="1482.48"/>
    <x v="1"/>
  </r>
  <r>
    <s v="SALE1179"/>
    <x v="368"/>
    <x v="64"/>
    <s v="PROD45"/>
    <s v="STORE1"/>
    <x v="1"/>
    <n v="877"/>
    <n v="0.2"/>
    <n v="2104.8000000000002"/>
    <x v="0"/>
  </r>
  <r>
    <s v="SALE1180"/>
    <x v="396"/>
    <x v="16"/>
    <s v="PROD27"/>
    <s v="STORE9"/>
    <x v="3"/>
    <n v="718"/>
    <n v="0.15"/>
    <n v="1220.5999999999999"/>
    <x v="2"/>
  </r>
  <r>
    <s v="SALE1181"/>
    <x v="530"/>
    <x v="2"/>
    <s v="PROD41"/>
    <s v="STORE8"/>
    <x v="3"/>
    <n v="872"/>
    <n v="0.05"/>
    <n v="1656.8"/>
    <x v="0"/>
  </r>
  <r>
    <s v="SALE1182"/>
    <x v="585"/>
    <x v="32"/>
    <s v="PROD36"/>
    <s v="STORE7"/>
    <x v="0"/>
    <n v="515"/>
    <n v="0.18"/>
    <n v="422.3"/>
    <x v="0"/>
  </r>
  <r>
    <s v="SALE1183"/>
    <x v="447"/>
    <x v="124"/>
    <s v="PROD62"/>
    <s v="STORE16"/>
    <x v="1"/>
    <n v="199"/>
    <n v="0.28000000000000003"/>
    <n v="429.84"/>
    <x v="2"/>
  </r>
  <r>
    <s v="SALE1184"/>
    <x v="323"/>
    <x v="219"/>
    <s v="PROD63"/>
    <s v="STORE3"/>
    <x v="3"/>
    <n v="976"/>
    <n v="0.16"/>
    <n v="1639.68"/>
    <x v="2"/>
  </r>
  <r>
    <s v="SALE1185"/>
    <x v="586"/>
    <x v="47"/>
    <s v="PROD15"/>
    <s v="STORE1"/>
    <x v="0"/>
    <n v="87"/>
    <n v="0.01"/>
    <n v="86.13"/>
    <x v="0"/>
  </r>
  <r>
    <s v="SALE1186"/>
    <x v="67"/>
    <x v="98"/>
    <s v="PROD54"/>
    <s v="STORE12"/>
    <x v="2"/>
    <n v="706"/>
    <n v="0.15"/>
    <n v="2400.4"/>
    <x v="1"/>
  </r>
  <r>
    <s v="SALE1187"/>
    <x v="392"/>
    <x v="171"/>
    <s v="PROD18"/>
    <s v="STORE12"/>
    <x v="1"/>
    <n v="100"/>
    <n v="0.01"/>
    <n v="297"/>
    <x v="1"/>
  </r>
  <r>
    <s v="SALE1188"/>
    <x v="89"/>
    <x v="204"/>
    <s v="PROD34"/>
    <s v="STORE9"/>
    <x v="3"/>
    <n v="167"/>
    <n v="0.14000000000000001"/>
    <n v="287.24"/>
    <x v="1"/>
  </r>
  <r>
    <s v="SALE1189"/>
    <x v="148"/>
    <x v="124"/>
    <s v="PROD26"/>
    <s v="STORE5"/>
    <x v="0"/>
    <n v="430"/>
    <n v="0.28999999999999998"/>
    <n v="305.3"/>
    <x v="0"/>
  </r>
  <r>
    <s v="SALE1190"/>
    <x v="569"/>
    <x v="13"/>
    <s v="PROD0"/>
    <s v="STORE9"/>
    <x v="3"/>
    <n v="541"/>
    <n v="0.28999999999999998"/>
    <n v="768.22"/>
    <x v="0"/>
  </r>
  <r>
    <s v="SALE1191"/>
    <x v="494"/>
    <x v="59"/>
    <s v="PROD59"/>
    <s v="STORE14"/>
    <x v="3"/>
    <n v="580"/>
    <n v="0.01"/>
    <n v="1148.4000000000001"/>
    <x v="1"/>
  </r>
  <r>
    <s v="SALE1192"/>
    <x v="587"/>
    <x v="339"/>
    <s v="PROD69"/>
    <s v="STORE17"/>
    <x v="2"/>
    <n v="478"/>
    <n v="7.0000000000000007E-2"/>
    <n v="1778.16"/>
    <x v="1"/>
  </r>
  <r>
    <s v="SALE1193"/>
    <x v="105"/>
    <x v="415"/>
    <s v="PROD91"/>
    <s v="STORE6"/>
    <x v="1"/>
    <n v="243"/>
    <n v="0.25"/>
    <n v="546.75"/>
    <x v="0"/>
  </r>
  <r>
    <s v="SALE1194"/>
    <x v="400"/>
    <x v="54"/>
    <s v="PROD26"/>
    <s v="STORE17"/>
    <x v="3"/>
    <n v="520"/>
    <n v="0.09"/>
    <n v="946.4"/>
    <x v="1"/>
  </r>
  <r>
    <s v="SALE1195"/>
    <x v="588"/>
    <x v="354"/>
    <s v="PROD94"/>
    <s v="STORE11"/>
    <x v="1"/>
    <n v="846"/>
    <n v="0.12"/>
    <n v="2233.44"/>
    <x v="2"/>
  </r>
  <r>
    <s v="SALE1196"/>
    <x v="511"/>
    <x v="428"/>
    <s v="PROD55"/>
    <s v="STORE16"/>
    <x v="2"/>
    <n v="751"/>
    <n v="0.01"/>
    <n v="2973.96"/>
    <x v="1"/>
  </r>
  <r>
    <s v="SALE1197"/>
    <x v="408"/>
    <x v="238"/>
    <s v="PROD92"/>
    <s v="STORE12"/>
    <x v="2"/>
    <n v="295"/>
    <n v="0.2"/>
    <n v="944"/>
    <x v="0"/>
  </r>
  <r>
    <s v="SALE1198"/>
    <x v="347"/>
    <x v="90"/>
    <s v="PROD96"/>
    <s v="STORE2"/>
    <x v="1"/>
    <n v="584"/>
    <n v="7.0000000000000007E-2"/>
    <n v="1629.36"/>
    <x v="1"/>
  </r>
  <r>
    <s v="SALE1199"/>
    <x v="95"/>
    <x v="44"/>
    <s v="PROD89"/>
    <s v="STORE16"/>
    <x v="3"/>
    <n v="636"/>
    <n v="0.3"/>
    <n v="890.4"/>
    <x v="2"/>
  </r>
  <r>
    <s v="SALE1200"/>
    <x v="154"/>
    <x v="155"/>
    <s v="PROD66"/>
    <s v="STORE2"/>
    <x v="0"/>
    <n v="744"/>
    <n v="0.11"/>
    <n v="662.16"/>
    <x v="2"/>
  </r>
  <r>
    <s v="SALE1201"/>
    <x v="532"/>
    <x v="210"/>
    <s v="PROD44"/>
    <s v="STORE3"/>
    <x v="2"/>
    <n v="531"/>
    <n v="0.13"/>
    <n v="1847.88"/>
    <x v="0"/>
  </r>
  <r>
    <s v="SALE1202"/>
    <x v="160"/>
    <x v="105"/>
    <s v="PROD66"/>
    <s v="STORE9"/>
    <x v="3"/>
    <n v="973"/>
    <n v="0.06"/>
    <n v="1829.24"/>
    <x v="2"/>
  </r>
  <r>
    <s v="SALE1203"/>
    <x v="343"/>
    <x v="74"/>
    <s v="PROD15"/>
    <s v="STORE18"/>
    <x v="1"/>
    <n v="198"/>
    <n v="0"/>
    <n v="594"/>
    <x v="2"/>
  </r>
  <r>
    <s v="SALE1204"/>
    <x v="509"/>
    <x v="395"/>
    <s v="PROD87"/>
    <s v="STORE11"/>
    <x v="2"/>
    <n v="566"/>
    <n v="0.16"/>
    <n v="1901.76"/>
    <x v="1"/>
  </r>
  <r>
    <s v="SALE1205"/>
    <x v="548"/>
    <x v="453"/>
    <s v="PROD39"/>
    <s v="STORE4"/>
    <x v="2"/>
    <n v="984"/>
    <n v="0.25"/>
    <n v="2952"/>
    <x v="2"/>
  </r>
  <r>
    <s v="SALE1206"/>
    <x v="336"/>
    <x v="241"/>
    <s v="PROD99"/>
    <s v="STORE9"/>
    <x v="0"/>
    <n v="956"/>
    <n v="0.14000000000000001"/>
    <n v="822.16"/>
    <x v="0"/>
  </r>
  <r>
    <s v="SALE1207"/>
    <x v="227"/>
    <x v="316"/>
    <s v="PROD59"/>
    <s v="STORE15"/>
    <x v="1"/>
    <n v="598"/>
    <n v="0.02"/>
    <n v="1758.12"/>
    <x v="1"/>
  </r>
  <r>
    <s v="SALE1208"/>
    <x v="2"/>
    <x v="352"/>
    <s v="PROD8"/>
    <s v="STORE16"/>
    <x v="1"/>
    <n v="582"/>
    <n v="0.1"/>
    <n v="1571.4"/>
    <x v="2"/>
  </r>
  <r>
    <s v="SALE1209"/>
    <x v="589"/>
    <x v="76"/>
    <s v="PROD30"/>
    <s v="STORE4"/>
    <x v="2"/>
    <n v="154"/>
    <n v="0.11"/>
    <n v="548.24"/>
    <x v="1"/>
  </r>
  <r>
    <s v="SALE1210"/>
    <x v="89"/>
    <x v="150"/>
    <s v="PROD36"/>
    <s v="STORE8"/>
    <x v="2"/>
    <n v="272"/>
    <n v="0.12"/>
    <n v="957.44"/>
    <x v="2"/>
  </r>
  <r>
    <s v="SALE1211"/>
    <x v="114"/>
    <x v="270"/>
    <s v="PROD35"/>
    <s v="STORE6"/>
    <x v="2"/>
    <n v="329"/>
    <n v="0.09"/>
    <n v="1197.56"/>
    <x v="1"/>
  </r>
  <r>
    <s v="SALE1212"/>
    <x v="469"/>
    <x v="187"/>
    <s v="PROD17"/>
    <s v="STORE14"/>
    <x v="2"/>
    <n v="885"/>
    <n v="0.09"/>
    <n v="3221.4"/>
    <x v="1"/>
  </r>
  <r>
    <s v="SALE1213"/>
    <x v="203"/>
    <x v="434"/>
    <s v="PROD72"/>
    <s v="STORE4"/>
    <x v="0"/>
    <n v="42"/>
    <n v="0.01"/>
    <n v="41.58"/>
    <x v="0"/>
  </r>
  <r>
    <s v="SALE1214"/>
    <x v="454"/>
    <x v="255"/>
    <s v="PROD57"/>
    <s v="STORE9"/>
    <x v="2"/>
    <n v="65"/>
    <n v="0.26"/>
    <n v="192.4"/>
    <x v="0"/>
  </r>
  <r>
    <s v="SALE1215"/>
    <x v="68"/>
    <x v="3"/>
    <s v="PROD46"/>
    <s v="STORE9"/>
    <x v="3"/>
    <n v="153"/>
    <n v="0.13"/>
    <n v="266.22000000000003"/>
    <x v="0"/>
  </r>
  <r>
    <s v="SALE1216"/>
    <x v="374"/>
    <x v="323"/>
    <s v="PROD13"/>
    <s v="STORE19"/>
    <x v="3"/>
    <n v="890"/>
    <n v="0.23"/>
    <n v="1370.6"/>
    <x v="0"/>
  </r>
  <r>
    <s v="SALE1217"/>
    <x v="302"/>
    <x v="261"/>
    <s v="PROD37"/>
    <s v="STORE10"/>
    <x v="1"/>
    <n v="146"/>
    <n v="0.24"/>
    <n v="332.88"/>
    <x v="1"/>
  </r>
  <r>
    <s v="SALE1218"/>
    <x v="590"/>
    <x v="2"/>
    <s v="PROD88"/>
    <s v="STORE2"/>
    <x v="3"/>
    <n v="899"/>
    <n v="0.28999999999999998"/>
    <n v="1276.58"/>
    <x v="2"/>
  </r>
  <r>
    <s v="SALE1219"/>
    <x v="591"/>
    <x v="454"/>
    <s v="PROD35"/>
    <s v="STORE15"/>
    <x v="2"/>
    <n v="643"/>
    <n v="0.25"/>
    <n v="1929"/>
    <x v="0"/>
  </r>
  <r>
    <s v="SALE1220"/>
    <x v="429"/>
    <x v="455"/>
    <s v="PROD84"/>
    <s v="STORE7"/>
    <x v="2"/>
    <n v="451"/>
    <n v="0.24"/>
    <n v="1371.04"/>
    <x v="0"/>
  </r>
  <r>
    <s v="SALE1221"/>
    <x v="592"/>
    <x v="81"/>
    <s v="PROD52"/>
    <s v="STORE19"/>
    <x v="3"/>
    <n v="442"/>
    <n v="0.23"/>
    <n v="680.68"/>
    <x v="2"/>
  </r>
  <r>
    <s v="SALE1222"/>
    <x v="393"/>
    <x v="196"/>
    <s v="PROD25"/>
    <s v="STORE2"/>
    <x v="1"/>
    <n v="378"/>
    <n v="7.0000000000000007E-2"/>
    <n v="1054.6199999999999"/>
    <x v="1"/>
  </r>
  <r>
    <s v="SALE1223"/>
    <x v="579"/>
    <x v="318"/>
    <s v="PROD10"/>
    <s v="STORE7"/>
    <x v="0"/>
    <n v="458"/>
    <n v="0.27"/>
    <n v="334.34"/>
    <x v="0"/>
  </r>
  <r>
    <s v="SALE1224"/>
    <x v="200"/>
    <x v="85"/>
    <s v="PROD76"/>
    <s v="STORE6"/>
    <x v="2"/>
    <n v="219"/>
    <n v="0.06"/>
    <n v="823.44"/>
    <x v="0"/>
  </r>
  <r>
    <s v="SALE1225"/>
    <x v="483"/>
    <x v="34"/>
    <s v="PROD92"/>
    <s v="STORE18"/>
    <x v="3"/>
    <n v="683"/>
    <n v="0.13"/>
    <n v="1188.42"/>
    <x v="0"/>
  </r>
  <r>
    <s v="SALE1226"/>
    <x v="593"/>
    <x v="162"/>
    <s v="PROD19"/>
    <s v="STORE18"/>
    <x v="1"/>
    <n v="727"/>
    <n v="0.04"/>
    <n v="2093.7600000000002"/>
    <x v="1"/>
  </r>
  <r>
    <s v="SALE1227"/>
    <x v="551"/>
    <x v="55"/>
    <s v="PROD59"/>
    <s v="STORE9"/>
    <x v="3"/>
    <n v="108"/>
    <n v="0.06"/>
    <n v="203.04"/>
    <x v="0"/>
  </r>
  <r>
    <s v="SALE1228"/>
    <x v="101"/>
    <x v="69"/>
    <s v="PROD5"/>
    <s v="STORE14"/>
    <x v="0"/>
    <n v="39"/>
    <n v="0.16"/>
    <n v="32.76"/>
    <x v="2"/>
  </r>
  <r>
    <s v="SALE1229"/>
    <x v="260"/>
    <x v="417"/>
    <s v="PROD16"/>
    <s v="STORE17"/>
    <x v="1"/>
    <n v="485"/>
    <n v="0.28999999999999998"/>
    <n v="1033.05"/>
    <x v="2"/>
  </r>
  <r>
    <s v="SALE1230"/>
    <x v="423"/>
    <x v="456"/>
    <s v="PROD80"/>
    <s v="STORE15"/>
    <x v="3"/>
    <n v="950"/>
    <n v="0.08"/>
    <n v="1748"/>
    <x v="2"/>
  </r>
  <r>
    <s v="SALE1231"/>
    <x v="3"/>
    <x v="207"/>
    <s v="PROD71"/>
    <s v="STORE6"/>
    <x v="1"/>
    <n v="665"/>
    <n v="0.12"/>
    <n v="1755.6"/>
    <x v="0"/>
  </r>
  <r>
    <s v="SALE1232"/>
    <x v="459"/>
    <x v="205"/>
    <s v="PROD70"/>
    <s v="STORE17"/>
    <x v="1"/>
    <n v="191"/>
    <n v="7.0000000000000007E-2"/>
    <n v="532.89"/>
    <x v="1"/>
  </r>
  <r>
    <s v="SALE1233"/>
    <x v="9"/>
    <x v="107"/>
    <s v="PROD7"/>
    <s v="STORE15"/>
    <x v="1"/>
    <n v="755"/>
    <n v="0.1"/>
    <n v="2038.5"/>
    <x v="2"/>
  </r>
  <r>
    <s v="SALE1234"/>
    <x v="455"/>
    <x v="304"/>
    <s v="PROD34"/>
    <s v="STORE12"/>
    <x v="2"/>
    <n v="95"/>
    <n v="0.04"/>
    <n v="364.8"/>
    <x v="2"/>
  </r>
  <r>
    <s v="SALE1235"/>
    <x v="282"/>
    <x v="228"/>
    <s v="PROD1"/>
    <s v="STORE15"/>
    <x v="1"/>
    <n v="403"/>
    <n v="0.21"/>
    <n v="955.11"/>
    <x v="1"/>
  </r>
  <r>
    <s v="SALE1236"/>
    <x v="24"/>
    <x v="19"/>
    <s v="PROD86"/>
    <s v="STORE7"/>
    <x v="0"/>
    <n v="730"/>
    <n v="0.06"/>
    <n v="686.2"/>
    <x v="2"/>
  </r>
  <r>
    <s v="SALE1237"/>
    <x v="340"/>
    <x v="211"/>
    <s v="PROD90"/>
    <s v="STORE13"/>
    <x v="0"/>
    <n v="823"/>
    <n v="0.28999999999999998"/>
    <n v="584.33000000000004"/>
    <x v="1"/>
  </r>
  <r>
    <s v="SALE1238"/>
    <x v="538"/>
    <x v="425"/>
    <s v="PROD83"/>
    <s v="STORE8"/>
    <x v="3"/>
    <n v="328"/>
    <n v="0.19"/>
    <n v="531.36"/>
    <x v="1"/>
  </r>
  <r>
    <s v="SALE1239"/>
    <x v="500"/>
    <x v="42"/>
    <s v="PROD70"/>
    <s v="STORE9"/>
    <x v="2"/>
    <n v="931"/>
    <n v="0"/>
    <n v="3724"/>
    <x v="2"/>
  </r>
  <r>
    <s v="SALE1240"/>
    <x v="22"/>
    <x v="20"/>
    <s v="PROD27"/>
    <s v="STORE5"/>
    <x v="3"/>
    <n v="438"/>
    <n v="0.24"/>
    <n v="665.76"/>
    <x v="0"/>
  </r>
  <r>
    <s v="SALE1241"/>
    <x v="461"/>
    <x v="45"/>
    <s v="PROD16"/>
    <s v="STORE16"/>
    <x v="3"/>
    <n v="127"/>
    <n v="0.09"/>
    <n v="231.14"/>
    <x v="2"/>
  </r>
  <r>
    <s v="SALE1242"/>
    <x v="594"/>
    <x v="168"/>
    <s v="PROD83"/>
    <s v="STORE15"/>
    <x v="0"/>
    <n v="861"/>
    <n v="7.0000000000000007E-2"/>
    <n v="800.73"/>
    <x v="1"/>
  </r>
  <r>
    <s v="SALE1243"/>
    <x v="43"/>
    <x v="126"/>
    <s v="PROD48"/>
    <s v="STORE13"/>
    <x v="0"/>
    <n v="162"/>
    <n v="0.24"/>
    <n v="123.12"/>
    <x v="1"/>
  </r>
  <r>
    <s v="SALE1244"/>
    <x v="595"/>
    <x v="392"/>
    <s v="PROD38"/>
    <s v="STORE17"/>
    <x v="2"/>
    <n v="348"/>
    <n v="0.02"/>
    <n v="1364.16"/>
    <x v="2"/>
  </r>
  <r>
    <s v="SALE1245"/>
    <x v="289"/>
    <x v="32"/>
    <s v="PROD85"/>
    <s v="STORE16"/>
    <x v="1"/>
    <n v="417"/>
    <n v="0.27"/>
    <n v="913.23"/>
    <x v="0"/>
  </r>
  <r>
    <s v="SALE1246"/>
    <x v="534"/>
    <x v="399"/>
    <s v="PROD62"/>
    <s v="STORE0"/>
    <x v="0"/>
    <n v="148"/>
    <n v="0.24"/>
    <n v="112.48"/>
    <x v="2"/>
  </r>
  <r>
    <s v="SALE1247"/>
    <x v="590"/>
    <x v="312"/>
    <s v="PROD18"/>
    <s v="STORE8"/>
    <x v="1"/>
    <n v="551"/>
    <n v="0.22"/>
    <n v="1289.3399999999999"/>
    <x v="0"/>
  </r>
  <r>
    <s v="SALE1248"/>
    <x v="157"/>
    <x v="171"/>
    <s v="PROD97"/>
    <s v="STORE7"/>
    <x v="2"/>
    <n v="939"/>
    <n v="0.04"/>
    <n v="3605.76"/>
    <x v="1"/>
  </r>
  <r>
    <s v="SALE1249"/>
    <x v="596"/>
    <x v="211"/>
    <s v="PROD94"/>
    <s v="STORE16"/>
    <x v="1"/>
    <n v="518"/>
    <n v="0.01"/>
    <n v="1538.46"/>
    <x v="1"/>
  </r>
  <r>
    <s v="SALE1250"/>
    <x v="597"/>
    <x v="357"/>
    <s v="PROD6"/>
    <s v="STORE8"/>
    <x v="0"/>
    <n v="99"/>
    <n v="0.16"/>
    <n v="83.16"/>
    <x v="1"/>
  </r>
  <r>
    <s v="SALE1251"/>
    <x v="0"/>
    <x v="243"/>
    <s v="PROD48"/>
    <s v="STORE11"/>
    <x v="3"/>
    <n v="876"/>
    <n v="0.19"/>
    <n v="1419.12"/>
    <x v="0"/>
  </r>
  <r>
    <s v="SALE1252"/>
    <x v="593"/>
    <x v="428"/>
    <s v="PROD86"/>
    <s v="STORE0"/>
    <x v="0"/>
    <n v="228"/>
    <n v="0.06"/>
    <n v="214.32"/>
    <x v="2"/>
  </r>
  <r>
    <s v="SALE1253"/>
    <x v="163"/>
    <x v="256"/>
    <s v="PROD74"/>
    <s v="STORE1"/>
    <x v="0"/>
    <n v="843"/>
    <n v="0.05"/>
    <n v="800.85"/>
    <x v="2"/>
  </r>
  <r>
    <s v="SALE1254"/>
    <x v="525"/>
    <x v="314"/>
    <s v="PROD36"/>
    <s v="STORE11"/>
    <x v="1"/>
    <n v="121"/>
    <n v="0.08"/>
    <n v="333.96"/>
    <x v="2"/>
  </r>
  <r>
    <s v="SALE1255"/>
    <x v="598"/>
    <x v="388"/>
    <s v="PROD20"/>
    <s v="STORE3"/>
    <x v="2"/>
    <n v="177"/>
    <n v="0.27"/>
    <n v="516.84"/>
    <x v="1"/>
  </r>
  <r>
    <s v="SALE1256"/>
    <x v="202"/>
    <x v="457"/>
    <s v="PROD63"/>
    <s v="STORE11"/>
    <x v="2"/>
    <n v="593"/>
    <n v="0.03"/>
    <n v="2300.84"/>
    <x v="0"/>
  </r>
  <r>
    <s v="SALE1257"/>
    <x v="581"/>
    <x v="72"/>
    <s v="PROD70"/>
    <s v="STORE4"/>
    <x v="2"/>
    <n v="663"/>
    <n v="0.24"/>
    <n v="2015.52"/>
    <x v="1"/>
  </r>
  <r>
    <s v="SALE1258"/>
    <x v="599"/>
    <x v="147"/>
    <s v="PROD43"/>
    <s v="STORE8"/>
    <x v="1"/>
    <n v="519"/>
    <n v="0.21"/>
    <n v="1230.03"/>
    <x v="2"/>
  </r>
  <r>
    <s v="SALE1259"/>
    <x v="574"/>
    <x v="441"/>
    <s v="PROD61"/>
    <s v="STORE5"/>
    <x v="0"/>
    <n v="86"/>
    <n v="0.1"/>
    <n v="77.400000000000006"/>
    <x v="2"/>
  </r>
  <r>
    <s v="SALE1260"/>
    <x v="100"/>
    <x v="402"/>
    <s v="PROD87"/>
    <s v="STORE1"/>
    <x v="2"/>
    <n v="800"/>
    <n v="0.2"/>
    <n v="2560"/>
    <x v="0"/>
  </r>
  <r>
    <s v="SALE1261"/>
    <x v="69"/>
    <x v="440"/>
    <s v="PROD60"/>
    <s v="STORE10"/>
    <x v="1"/>
    <n v="119"/>
    <n v="0.26"/>
    <n v="264.18"/>
    <x v="1"/>
  </r>
  <r>
    <s v="SALE1262"/>
    <x v="205"/>
    <x v="436"/>
    <s v="PROD32"/>
    <s v="STORE15"/>
    <x v="0"/>
    <n v="224"/>
    <n v="0.28999999999999998"/>
    <n v="159.04"/>
    <x v="0"/>
  </r>
  <r>
    <s v="SALE1263"/>
    <x v="89"/>
    <x v="115"/>
    <s v="PROD32"/>
    <s v="STORE4"/>
    <x v="1"/>
    <n v="919"/>
    <n v="0.2"/>
    <n v="2205.6"/>
    <x v="1"/>
  </r>
  <r>
    <s v="SALE1264"/>
    <x v="600"/>
    <x v="432"/>
    <s v="PROD84"/>
    <s v="STORE13"/>
    <x v="3"/>
    <n v="906"/>
    <n v="0.15"/>
    <n v="1540.2"/>
    <x v="2"/>
  </r>
  <r>
    <s v="SALE1265"/>
    <x v="312"/>
    <x v="212"/>
    <s v="PROD16"/>
    <s v="STORE19"/>
    <x v="2"/>
    <n v="296"/>
    <n v="0.23"/>
    <n v="911.68"/>
    <x v="1"/>
  </r>
  <r>
    <s v="SALE1266"/>
    <x v="206"/>
    <x v="98"/>
    <s v="PROD94"/>
    <s v="STORE5"/>
    <x v="0"/>
    <n v="253"/>
    <n v="0.23"/>
    <n v="194.81"/>
    <x v="1"/>
  </r>
  <r>
    <s v="SALE1267"/>
    <x v="35"/>
    <x v="7"/>
    <s v="PROD97"/>
    <s v="STORE12"/>
    <x v="2"/>
    <n v="793"/>
    <n v="0.19"/>
    <n v="2569.3200000000002"/>
    <x v="2"/>
  </r>
  <r>
    <s v="SALE1268"/>
    <x v="601"/>
    <x v="136"/>
    <s v="PROD88"/>
    <s v="STORE14"/>
    <x v="0"/>
    <n v="884"/>
    <n v="0.11"/>
    <n v="786.76"/>
    <x v="1"/>
  </r>
  <r>
    <s v="SALE1269"/>
    <x v="602"/>
    <x v="16"/>
    <s v="PROD69"/>
    <s v="STORE0"/>
    <x v="2"/>
    <n v="306"/>
    <n v="0.08"/>
    <n v="1126.08"/>
    <x v="1"/>
  </r>
  <r>
    <s v="SALE1270"/>
    <x v="75"/>
    <x v="123"/>
    <s v="PROD58"/>
    <s v="STORE7"/>
    <x v="1"/>
    <n v="743"/>
    <n v="0.23"/>
    <n v="1716.33"/>
    <x v="2"/>
  </r>
  <r>
    <s v="SALE1271"/>
    <x v="130"/>
    <x v="394"/>
    <s v="PROD25"/>
    <s v="STORE18"/>
    <x v="1"/>
    <n v="337"/>
    <n v="0.12"/>
    <n v="889.68"/>
    <x v="2"/>
  </r>
  <r>
    <s v="SALE1272"/>
    <x v="213"/>
    <x v="30"/>
    <s v="PROD29"/>
    <s v="STORE7"/>
    <x v="1"/>
    <n v="311"/>
    <n v="0.14000000000000001"/>
    <n v="802.38"/>
    <x v="2"/>
  </r>
  <r>
    <s v="SALE1273"/>
    <x v="359"/>
    <x v="419"/>
    <s v="PROD98"/>
    <s v="STORE8"/>
    <x v="1"/>
    <n v="993"/>
    <n v="0.04"/>
    <n v="2859.84"/>
    <x v="1"/>
  </r>
  <r>
    <s v="SALE1274"/>
    <x v="30"/>
    <x v="227"/>
    <s v="PROD60"/>
    <s v="STORE11"/>
    <x v="1"/>
    <n v="258"/>
    <n v="0.26"/>
    <n v="572.76"/>
    <x v="2"/>
  </r>
  <r>
    <s v="SALE1275"/>
    <x v="603"/>
    <x v="233"/>
    <s v="PROD95"/>
    <s v="STORE12"/>
    <x v="2"/>
    <n v="817"/>
    <n v="0.24"/>
    <n v="2483.6799999999998"/>
    <x v="1"/>
  </r>
  <r>
    <s v="SALE1276"/>
    <x v="539"/>
    <x v="397"/>
    <s v="PROD60"/>
    <s v="STORE12"/>
    <x v="2"/>
    <n v="756"/>
    <n v="0.22"/>
    <n v="2358.7199999999998"/>
    <x v="2"/>
  </r>
  <r>
    <s v="SALE1277"/>
    <x v="414"/>
    <x v="458"/>
    <s v="PROD0"/>
    <s v="STORE14"/>
    <x v="0"/>
    <n v="450"/>
    <n v="0.01"/>
    <n v="445.5"/>
    <x v="1"/>
  </r>
  <r>
    <s v="SALE1278"/>
    <x v="540"/>
    <x v="378"/>
    <s v="PROD14"/>
    <s v="STORE0"/>
    <x v="3"/>
    <n v="780"/>
    <n v="0.12"/>
    <n v="1372.8"/>
    <x v="2"/>
  </r>
  <r>
    <s v="SALE1279"/>
    <x v="157"/>
    <x v="9"/>
    <s v="PROD77"/>
    <s v="STORE17"/>
    <x v="0"/>
    <n v="749"/>
    <n v="0.1"/>
    <n v="674.1"/>
    <x v="2"/>
  </r>
  <r>
    <s v="SALE1280"/>
    <x v="604"/>
    <x v="282"/>
    <s v="PROD89"/>
    <s v="STORE0"/>
    <x v="3"/>
    <n v="122"/>
    <n v="0.08"/>
    <n v="224.48"/>
    <x v="2"/>
  </r>
  <r>
    <s v="SALE1281"/>
    <x v="605"/>
    <x v="36"/>
    <s v="PROD49"/>
    <s v="STORE15"/>
    <x v="1"/>
    <n v="226"/>
    <n v="0.15"/>
    <n v="576.29999999999995"/>
    <x v="2"/>
  </r>
  <r>
    <s v="SALE1282"/>
    <x v="213"/>
    <x v="84"/>
    <s v="PROD29"/>
    <s v="STORE19"/>
    <x v="0"/>
    <n v="655"/>
    <n v="0.19"/>
    <n v="530.54999999999995"/>
    <x v="1"/>
  </r>
  <r>
    <s v="SALE1283"/>
    <x v="25"/>
    <x v="63"/>
    <s v="PROD71"/>
    <s v="STORE5"/>
    <x v="3"/>
    <n v="505"/>
    <n v="0.08"/>
    <n v="929.2"/>
    <x v="2"/>
  </r>
  <r>
    <s v="SALE1284"/>
    <x v="260"/>
    <x v="74"/>
    <s v="PROD54"/>
    <s v="STORE8"/>
    <x v="3"/>
    <n v="624"/>
    <n v="0.14000000000000001"/>
    <n v="1073.28"/>
    <x v="2"/>
  </r>
  <r>
    <s v="SALE1285"/>
    <x v="587"/>
    <x v="88"/>
    <s v="PROD5"/>
    <s v="STORE16"/>
    <x v="3"/>
    <n v="531"/>
    <n v="0.28000000000000003"/>
    <n v="764.64"/>
    <x v="2"/>
  </r>
  <r>
    <s v="SALE1286"/>
    <x v="402"/>
    <x v="317"/>
    <s v="PROD0"/>
    <s v="STORE16"/>
    <x v="1"/>
    <n v="280"/>
    <n v="0.15"/>
    <n v="714"/>
    <x v="2"/>
  </r>
  <r>
    <s v="SALE1287"/>
    <x v="606"/>
    <x v="176"/>
    <s v="PROD12"/>
    <s v="STORE8"/>
    <x v="1"/>
    <n v="907"/>
    <n v="0.26"/>
    <n v="2013.54"/>
    <x v="2"/>
  </r>
  <r>
    <s v="SALE1288"/>
    <x v="513"/>
    <x v="45"/>
    <s v="PROD80"/>
    <s v="STORE17"/>
    <x v="2"/>
    <n v="409"/>
    <n v="0.12"/>
    <n v="1439.68"/>
    <x v="2"/>
  </r>
  <r>
    <s v="SALE1289"/>
    <x v="607"/>
    <x v="372"/>
    <s v="PROD36"/>
    <s v="STORE9"/>
    <x v="3"/>
    <n v="118"/>
    <n v="0.09"/>
    <n v="214.76"/>
    <x v="1"/>
  </r>
  <r>
    <s v="SALE1290"/>
    <x v="490"/>
    <x v="64"/>
    <s v="PROD91"/>
    <s v="STORE14"/>
    <x v="1"/>
    <n v="691"/>
    <n v="7.0000000000000007E-2"/>
    <n v="1927.89"/>
    <x v="1"/>
  </r>
  <r>
    <s v="SALE1291"/>
    <x v="326"/>
    <x v="140"/>
    <s v="PROD28"/>
    <s v="STORE17"/>
    <x v="2"/>
    <n v="378"/>
    <n v="0.24"/>
    <n v="1149.1199999999999"/>
    <x v="1"/>
  </r>
  <r>
    <s v="SALE1292"/>
    <x v="2"/>
    <x v="459"/>
    <s v="PROD40"/>
    <s v="STORE0"/>
    <x v="0"/>
    <n v="71"/>
    <n v="0.08"/>
    <n v="65.319999999999993"/>
    <x v="2"/>
  </r>
  <r>
    <s v="SALE1293"/>
    <x v="97"/>
    <x v="185"/>
    <s v="PROD38"/>
    <s v="STORE9"/>
    <x v="0"/>
    <n v="41"/>
    <n v="0.1"/>
    <n v="36.9"/>
    <x v="1"/>
  </r>
  <r>
    <s v="SALE1294"/>
    <x v="432"/>
    <x v="309"/>
    <s v="PROD89"/>
    <s v="STORE11"/>
    <x v="1"/>
    <n v="540"/>
    <n v="0.05"/>
    <n v="1539"/>
    <x v="2"/>
  </r>
  <r>
    <s v="SALE1295"/>
    <x v="154"/>
    <x v="400"/>
    <s v="PROD60"/>
    <s v="STORE4"/>
    <x v="1"/>
    <n v="544"/>
    <n v="0.05"/>
    <n v="1550.4"/>
    <x v="1"/>
  </r>
  <r>
    <s v="SALE1296"/>
    <x v="608"/>
    <x v="49"/>
    <s v="PROD7"/>
    <s v="STORE6"/>
    <x v="2"/>
    <n v="548"/>
    <n v="0.1"/>
    <n v="1972.8"/>
    <x v="2"/>
  </r>
  <r>
    <s v="SALE1297"/>
    <x v="500"/>
    <x v="254"/>
    <s v="PROD65"/>
    <s v="STORE1"/>
    <x v="3"/>
    <n v="893"/>
    <n v="7.0000000000000007E-2"/>
    <n v="1660.98"/>
    <x v="1"/>
  </r>
  <r>
    <s v="SALE1298"/>
    <x v="363"/>
    <x v="391"/>
    <s v="PROD26"/>
    <s v="STORE8"/>
    <x v="3"/>
    <n v="854"/>
    <n v="0.25"/>
    <n v="1281"/>
    <x v="0"/>
  </r>
  <r>
    <s v="SALE1299"/>
    <x v="470"/>
    <x v="407"/>
    <s v="PROD82"/>
    <s v="STORE7"/>
    <x v="0"/>
    <n v="163"/>
    <n v="7.0000000000000007E-2"/>
    <n v="151.59"/>
    <x v="1"/>
  </r>
  <r>
    <s v="SALE1300"/>
    <x v="270"/>
    <x v="347"/>
    <s v="PROD96"/>
    <s v="STORE16"/>
    <x v="0"/>
    <n v="894"/>
    <n v="0.09"/>
    <n v="813.54"/>
    <x v="0"/>
  </r>
  <r>
    <s v="SALE1301"/>
    <x v="12"/>
    <x v="202"/>
    <s v="PROD34"/>
    <s v="STORE8"/>
    <x v="2"/>
    <n v="350"/>
    <n v="0.28000000000000003"/>
    <n v="1008"/>
    <x v="0"/>
  </r>
  <r>
    <s v="SALE1302"/>
    <x v="150"/>
    <x v="413"/>
    <s v="PROD81"/>
    <s v="STORE13"/>
    <x v="0"/>
    <n v="748"/>
    <n v="0.21"/>
    <n v="590.91999999999996"/>
    <x v="2"/>
  </r>
  <r>
    <s v="SALE1303"/>
    <x v="270"/>
    <x v="189"/>
    <s v="PROD81"/>
    <s v="STORE6"/>
    <x v="1"/>
    <n v="439"/>
    <n v="0.21"/>
    <n v="1040.43"/>
    <x v="0"/>
  </r>
  <r>
    <s v="SALE1304"/>
    <x v="444"/>
    <x v="331"/>
    <s v="PROD77"/>
    <s v="STORE4"/>
    <x v="2"/>
    <n v="666"/>
    <n v="0.18"/>
    <n v="2184.48"/>
    <x v="0"/>
  </r>
  <r>
    <s v="SALE1305"/>
    <x v="78"/>
    <x v="458"/>
    <s v="PROD60"/>
    <s v="STORE18"/>
    <x v="0"/>
    <n v="147"/>
    <n v="0.28000000000000003"/>
    <n v="105.84"/>
    <x v="0"/>
  </r>
  <r>
    <s v="SALE1306"/>
    <x v="367"/>
    <x v="379"/>
    <s v="PROD38"/>
    <s v="STORE15"/>
    <x v="3"/>
    <n v="236"/>
    <n v="0.27"/>
    <n v="344.56"/>
    <x v="2"/>
  </r>
  <r>
    <s v="SALE1307"/>
    <x v="609"/>
    <x v="29"/>
    <s v="PROD61"/>
    <s v="STORE5"/>
    <x v="1"/>
    <n v="39"/>
    <n v="0.09"/>
    <n v="106.47"/>
    <x v="1"/>
  </r>
  <r>
    <s v="SALE1308"/>
    <x v="465"/>
    <x v="75"/>
    <s v="PROD34"/>
    <s v="STORE4"/>
    <x v="3"/>
    <n v="512"/>
    <n v="0.12"/>
    <n v="901.12"/>
    <x v="2"/>
  </r>
  <r>
    <s v="SALE1309"/>
    <x v="410"/>
    <x v="325"/>
    <s v="PROD75"/>
    <s v="STORE8"/>
    <x v="2"/>
    <n v="489"/>
    <n v="0.23"/>
    <n v="1506.12"/>
    <x v="1"/>
  </r>
  <r>
    <s v="SALE1310"/>
    <x v="216"/>
    <x v="277"/>
    <s v="PROD50"/>
    <s v="STORE12"/>
    <x v="3"/>
    <n v="521"/>
    <n v="0.11"/>
    <n v="927.38"/>
    <x v="2"/>
  </r>
  <r>
    <s v="SALE1311"/>
    <x v="490"/>
    <x v="450"/>
    <s v="PROD48"/>
    <s v="STORE5"/>
    <x v="0"/>
    <n v="341"/>
    <n v="0.28999999999999998"/>
    <n v="242.11"/>
    <x v="0"/>
  </r>
  <r>
    <s v="SALE1312"/>
    <x v="311"/>
    <x v="3"/>
    <s v="PROD31"/>
    <s v="STORE8"/>
    <x v="1"/>
    <n v="654"/>
    <n v="0.17"/>
    <n v="1628.46"/>
    <x v="2"/>
  </r>
  <r>
    <s v="SALE1313"/>
    <x v="332"/>
    <x v="460"/>
    <s v="PROD26"/>
    <s v="STORE18"/>
    <x v="0"/>
    <n v="180"/>
    <n v="0.23"/>
    <n v="138.6"/>
    <x v="2"/>
  </r>
  <r>
    <s v="SALE1314"/>
    <x v="91"/>
    <x v="46"/>
    <s v="PROD0"/>
    <s v="STORE9"/>
    <x v="3"/>
    <n v="944"/>
    <n v="0.06"/>
    <n v="1774.72"/>
    <x v="0"/>
  </r>
  <r>
    <s v="SALE1315"/>
    <x v="610"/>
    <x v="0"/>
    <s v="PROD71"/>
    <s v="STORE15"/>
    <x v="3"/>
    <n v="985"/>
    <n v="0.25"/>
    <n v="1477.5"/>
    <x v="0"/>
  </r>
  <r>
    <s v="SALE1316"/>
    <x v="111"/>
    <x v="144"/>
    <s v="PROD88"/>
    <s v="STORE10"/>
    <x v="2"/>
    <n v="217"/>
    <n v="0.28999999999999998"/>
    <n v="616.28"/>
    <x v="0"/>
  </r>
  <r>
    <s v="SALE1317"/>
    <x v="389"/>
    <x v="355"/>
    <s v="PROD64"/>
    <s v="STORE2"/>
    <x v="2"/>
    <n v="951"/>
    <n v="0.27"/>
    <n v="2776.92"/>
    <x v="2"/>
  </r>
  <r>
    <s v="SALE1318"/>
    <x v="611"/>
    <x v="142"/>
    <s v="PROD48"/>
    <s v="STORE7"/>
    <x v="3"/>
    <n v="272"/>
    <n v="0.17"/>
    <n v="451.52"/>
    <x v="1"/>
  </r>
  <r>
    <s v="SALE1319"/>
    <x v="144"/>
    <x v="64"/>
    <s v="PROD39"/>
    <s v="STORE8"/>
    <x v="2"/>
    <n v="709"/>
    <n v="0.1"/>
    <n v="2552.4"/>
    <x v="1"/>
  </r>
  <r>
    <s v="SALE1320"/>
    <x v="612"/>
    <x v="433"/>
    <s v="PROD54"/>
    <s v="STORE3"/>
    <x v="1"/>
    <n v="478"/>
    <n v="0.05"/>
    <n v="1362.3"/>
    <x v="1"/>
  </r>
  <r>
    <s v="SALE1321"/>
    <x v="613"/>
    <x v="132"/>
    <s v="PROD74"/>
    <s v="STORE9"/>
    <x v="1"/>
    <n v="628"/>
    <n v="0.27"/>
    <n v="1375.32"/>
    <x v="2"/>
  </r>
  <r>
    <s v="SALE1322"/>
    <x v="10"/>
    <x v="235"/>
    <s v="PROD94"/>
    <s v="STORE11"/>
    <x v="1"/>
    <n v="207"/>
    <n v="0.19"/>
    <n v="503.01"/>
    <x v="1"/>
  </r>
  <r>
    <s v="SALE1323"/>
    <x v="288"/>
    <x v="243"/>
    <s v="PROD30"/>
    <s v="STORE1"/>
    <x v="2"/>
    <n v="630"/>
    <n v="0.26"/>
    <n v="1864.8"/>
    <x v="0"/>
  </r>
  <r>
    <s v="SALE1324"/>
    <x v="525"/>
    <x v="240"/>
    <s v="PROD74"/>
    <s v="STORE17"/>
    <x v="2"/>
    <n v="530"/>
    <n v="0.1"/>
    <n v="1908"/>
    <x v="1"/>
  </r>
  <r>
    <s v="SALE1325"/>
    <x v="387"/>
    <x v="116"/>
    <s v="PROD30"/>
    <s v="STORE17"/>
    <x v="0"/>
    <n v="351"/>
    <n v="0.22"/>
    <n v="273.77999999999997"/>
    <x v="1"/>
  </r>
  <r>
    <s v="SALE1326"/>
    <x v="614"/>
    <x v="171"/>
    <s v="PROD95"/>
    <s v="STORE1"/>
    <x v="0"/>
    <n v="129"/>
    <n v="0.26"/>
    <n v="95.46"/>
    <x v="0"/>
  </r>
  <r>
    <s v="SALE1327"/>
    <x v="128"/>
    <x v="281"/>
    <s v="PROD86"/>
    <s v="STORE15"/>
    <x v="3"/>
    <n v="385"/>
    <n v="0.09"/>
    <n v="700.7"/>
    <x v="0"/>
  </r>
  <r>
    <s v="SALE1328"/>
    <x v="76"/>
    <x v="159"/>
    <s v="PROD5"/>
    <s v="STORE8"/>
    <x v="1"/>
    <n v="121"/>
    <n v="0.28999999999999998"/>
    <n v="257.73"/>
    <x v="1"/>
  </r>
  <r>
    <s v="SALE1329"/>
    <x v="317"/>
    <x v="248"/>
    <s v="PROD76"/>
    <s v="STORE17"/>
    <x v="2"/>
    <n v="662"/>
    <n v="7.0000000000000007E-2"/>
    <n v="2462.64"/>
    <x v="0"/>
  </r>
  <r>
    <s v="SALE1330"/>
    <x v="615"/>
    <x v="194"/>
    <s v="PROD62"/>
    <s v="STORE2"/>
    <x v="0"/>
    <n v="196"/>
    <n v="0.27"/>
    <n v="143.08000000000001"/>
    <x v="1"/>
  </r>
  <r>
    <s v="SALE1331"/>
    <x v="305"/>
    <x v="435"/>
    <s v="PROD92"/>
    <s v="STORE18"/>
    <x v="3"/>
    <n v="178"/>
    <n v="0.19"/>
    <n v="288.36"/>
    <x v="1"/>
  </r>
  <r>
    <s v="SALE1332"/>
    <x v="435"/>
    <x v="333"/>
    <s v="PROD98"/>
    <s v="STORE11"/>
    <x v="2"/>
    <n v="863"/>
    <n v="0.2"/>
    <n v="2761.6"/>
    <x v="1"/>
  </r>
  <r>
    <s v="SALE1333"/>
    <x v="338"/>
    <x v="433"/>
    <s v="PROD17"/>
    <s v="STORE6"/>
    <x v="0"/>
    <n v="56"/>
    <n v="0.01"/>
    <n v="55.44"/>
    <x v="2"/>
  </r>
  <r>
    <s v="SALE1334"/>
    <x v="175"/>
    <x v="184"/>
    <s v="PROD45"/>
    <s v="STORE0"/>
    <x v="3"/>
    <n v="906"/>
    <n v="0.2"/>
    <n v="1449.6"/>
    <x v="2"/>
  </r>
  <r>
    <s v="SALE1335"/>
    <x v="401"/>
    <x v="343"/>
    <s v="PROD63"/>
    <s v="STORE13"/>
    <x v="1"/>
    <n v="218"/>
    <n v="0.28000000000000003"/>
    <n v="470.88"/>
    <x v="0"/>
  </r>
  <r>
    <s v="SALE1336"/>
    <x v="494"/>
    <x v="337"/>
    <s v="PROD75"/>
    <s v="STORE0"/>
    <x v="1"/>
    <n v="581"/>
    <n v="0"/>
    <n v="1743"/>
    <x v="1"/>
  </r>
  <r>
    <s v="SALE1337"/>
    <x v="58"/>
    <x v="202"/>
    <s v="PROD4"/>
    <s v="STORE17"/>
    <x v="3"/>
    <n v="893"/>
    <n v="0.17"/>
    <n v="1482.38"/>
    <x v="1"/>
  </r>
  <r>
    <s v="SALE1338"/>
    <x v="494"/>
    <x v="158"/>
    <s v="PROD40"/>
    <s v="STORE18"/>
    <x v="3"/>
    <n v="357"/>
    <n v="0.11"/>
    <n v="635.46"/>
    <x v="2"/>
  </r>
  <r>
    <s v="SALE1339"/>
    <x v="275"/>
    <x v="304"/>
    <s v="PROD80"/>
    <s v="STORE2"/>
    <x v="2"/>
    <n v="807"/>
    <n v="0.06"/>
    <n v="3034.32"/>
    <x v="0"/>
  </r>
  <r>
    <s v="SALE1340"/>
    <x v="375"/>
    <x v="461"/>
    <s v="PROD20"/>
    <s v="STORE1"/>
    <x v="1"/>
    <n v="685"/>
    <n v="0.09"/>
    <n v="1870.05"/>
    <x v="0"/>
  </r>
  <r>
    <s v="SALE1341"/>
    <x v="315"/>
    <x v="13"/>
    <s v="PROD93"/>
    <s v="STORE7"/>
    <x v="2"/>
    <n v="764"/>
    <n v="7.0000000000000007E-2"/>
    <n v="2842.08"/>
    <x v="1"/>
  </r>
  <r>
    <s v="SALE1342"/>
    <x v="102"/>
    <x v="447"/>
    <s v="PROD50"/>
    <s v="STORE3"/>
    <x v="1"/>
    <n v="722"/>
    <n v="0.26"/>
    <n v="1602.84"/>
    <x v="0"/>
  </r>
  <r>
    <s v="SALE1343"/>
    <x v="100"/>
    <x v="82"/>
    <s v="PROD97"/>
    <s v="STORE1"/>
    <x v="1"/>
    <n v="761"/>
    <n v="0"/>
    <n v="2283"/>
    <x v="2"/>
  </r>
  <r>
    <s v="SALE1344"/>
    <x v="369"/>
    <x v="83"/>
    <s v="PROD97"/>
    <s v="STORE6"/>
    <x v="1"/>
    <n v="613"/>
    <n v="0.21"/>
    <n v="1452.81"/>
    <x v="2"/>
  </r>
  <r>
    <s v="SALE1345"/>
    <x v="128"/>
    <x v="95"/>
    <s v="PROD63"/>
    <s v="STORE16"/>
    <x v="1"/>
    <n v="842"/>
    <n v="0.28999999999999998"/>
    <n v="1793.46"/>
    <x v="1"/>
  </r>
  <r>
    <s v="SALE1346"/>
    <x v="394"/>
    <x v="321"/>
    <s v="PROD48"/>
    <s v="STORE9"/>
    <x v="3"/>
    <n v="637"/>
    <n v="0.25"/>
    <n v="955.5"/>
    <x v="0"/>
  </r>
  <r>
    <s v="SALE1347"/>
    <x v="616"/>
    <x v="158"/>
    <s v="PROD45"/>
    <s v="STORE8"/>
    <x v="3"/>
    <n v="733"/>
    <n v="0.22"/>
    <n v="1143.48"/>
    <x v="2"/>
  </r>
  <r>
    <s v="SALE1348"/>
    <x v="61"/>
    <x v="112"/>
    <s v="PROD54"/>
    <s v="STORE16"/>
    <x v="1"/>
    <n v="184"/>
    <n v="0.28000000000000003"/>
    <n v="397.44"/>
    <x v="2"/>
  </r>
  <r>
    <s v="SALE1349"/>
    <x v="297"/>
    <x v="10"/>
    <s v="PROD11"/>
    <s v="STORE13"/>
    <x v="2"/>
    <n v="899"/>
    <n v="0.16"/>
    <n v="3020.64"/>
    <x v="1"/>
  </r>
  <r>
    <s v="SALE1350"/>
    <x v="617"/>
    <x v="360"/>
    <s v="PROD23"/>
    <s v="STORE2"/>
    <x v="1"/>
    <n v="153"/>
    <n v="0.25"/>
    <n v="344.25"/>
    <x v="0"/>
  </r>
  <r>
    <s v="SALE1351"/>
    <x v="618"/>
    <x v="307"/>
    <s v="PROD92"/>
    <s v="STORE14"/>
    <x v="1"/>
    <n v="973"/>
    <n v="0.28000000000000003"/>
    <n v="2101.6799999999998"/>
    <x v="2"/>
  </r>
  <r>
    <s v="SALE1352"/>
    <x v="157"/>
    <x v="220"/>
    <s v="PROD69"/>
    <s v="STORE11"/>
    <x v="2"/>
    <n v="137"/>
    <n v="0.04"/>
    <n v="526.08000000000004"/>
    <x v="2"/>
  </r>
  <r>
    <s v="SALE1353"/>
    <x v="51"/>
    <x v="453"/>
    <s v="PROD94"/>
    <s v="STORE15"/>
    <x v="0"/>
    <n v="510"/>
    <n v="0.27"/>
    <n v="372.3"/>
    <x v="2"/>
  </r>
  <r>
    <s v="SALE1354"/>
    <x v="316"/>
    <x v="458"/>
    <s v="PROD97"/>
    <s v="STORE3"/>
    <x v="2"/>
    <n v="361"/>
    <n v="0.09"/>
    <n v="1314.04"/>
    <x v="2"/>
  </r>
  <r>
    <s v="SALE1355"/>
    <x v="126"/>
    <x v="52"/>
    <s v="PROD89"/>
    <s v="STORE15"/>
    <x v="1"/>
    <n v="883"/>
    <n v="0.06"/>
    <n v="2490.06"/>
    <x v="1"/>
  </r>
  <r>
    <s v="SALE1356"/>
    <x v="290"/>
    <x v="420"/>
    <s v="PROD79"/>
    <s v="STORE8"/>
    <x v="1"/>
    <n v="142"/>
    <n v="0.12"/>
    <n v="374.88"/>
    <x v="1"/>
  </r>
  <r>
    <s v="SALE1357"/>
    <x v="552"/>
    <x v="278"/>
    <s v="PROD15"/>
    <s v="STORE4"/>
    <x v="1"/>
    <n v="84"/>
    <n v="0.23"/>
    <n v="194.04"/>
    <x v="2"/>
  </r>
  <r>
    <s v="SALE1358"/>
    <x v="619"/>
    <x v="331"/>
    <s v="PROD14"/>
    <s v="STORE6"/>
    <x v="3"/>
    <n v="630"/>
    <n v="7.0000000000000007E-2"/>
    <n v="1171.8"/>
    <x v="1"/>
  </r>
  <r>
    <s v="SALE1359"/>
    <x v="541"/>
    <x v="172"/>
    <s v="PROD33"/>
    <s v="STORE6"/>
    <x v="3"/>
    <n v="160"/>
    <n v="0.2"/>
    <n v="256"/>
    <x v="2"/>
  </r>
  <r>
    <s v="SALE1360"/>
    <x v="620"/>
    <x v="172"/>
    <s v="PROD45"/>
    <s v="STORE18"/>
    <x v="0"/>
    <n v="460"/>
    <n v="0.18"/>
    <n v="377.2"/>
    <x v="2"/>
  </r>
  <r>
    <s v="SALE1361"/>
    <x v="486"/>
    <x v="338"/>
    <s v="PROD33"/>
    <s v="STORE19"/>
    <x v="2"/>
    <n v="886"/>
    <n v="0.27"/>
    <n v="2587.12"/>
    <x v="0"/>
  </r>
  <r>
    <s v="SALE1362"/>
    <x v="146"/>
    <x v="363"/>
    <s v="PROD54"/>
    <s v="STORE15"/>
    <x v="1"/>
    <n v="790"/>
    <n v="0"/>
    <n v="2370"/>
    <x v="1"/>
  </r>
  <r>
    <s v="SALE1363"/>
    <x v="313"/>
    <x v="431"/>
    <s v="PROD66"/>
    <s v="STORE0"/>
    <x v="0"/>
    <n v="571"/>
    <n v="0"/>
    <n v="571"/>
    <x v="1"/>
  </r>
  <r>
    <s v="SALE1364"/>
    <x v="302"/>
    <x v="449"/>
    <s v="PROD27"/>
    <s v="STORE16"/>
    <x v="2"/>
    <n v="311"/>
    <n v="0.22"/>
    <n v="970.32"/>
    <x v="2"/>
  </r>
  <r>
    <s v="SALE1365"/>
    <x v="234"/>
    <x v="333"/>
    <s v="PROD68"/>
    <s v="STORE17"/>
    <x v="2"/>
    <n v="256"/>
    <n v="0.17"/>
    <n v="849.92"/>
    <x v="0"/>
  </r>
  <r>
    <s v="SALE1366"/>
    <x v="433"/>
    <x v="298"/>
    <s v="PROD27"/>
    <s v="STORE16"/>
    <x v="3"/>
    <n v="271"/>
    <n v="0.1"/>
    <n v="487.8"/>
    <x v="2"/>
  </r>
  <r>
    <s v="SALE1367"/>
    <x v="62"/>
    <x v="462"/>
    <s v="PROD23"/>
    <s v="STORE17"/>
    <x v="1"/>
    <n v="374"/>
    <n v="0.2"/>
    <n v="897.6"/>
    <x v="2"/>
  </r>
  <r>
    <s v="SALE1368"/>
    <x v="542"/>
    <x v="357"/>
    <s v="PROD59"/>
    <s v="STORE11"/>
    <x v="3"/>
    <n v="24"/>
    <n v="0.02"/>
    <n v="47.04"/>
    <x v="1"/>
  </r>
  <r>
    <s v="SALE1369"/>
    <x v="104"/>
    <x v="399"/>
    <s v="PROD35"/>
    <s v="STORE7"/>
    <x v="2"/>
    <n v="186"/>
    <n v="0.21"/>
    <n v="587.76"/>
    <x v="1"/>
  </r>
  <r>
    <s v="SALE1370"/>
    <x v="523"/>
    <x v="263"/>
    <s v="PROD18"/>
    <s v="STORE13"/>
    <x v="1"/>
    <n v="929"/>
    <n v="0.27"/>
    <n v="2034.51"/>
    <x v="1"/>
  </r>
  <r>
    <s v="SALE1371"/>
    <x v="163"/>
    <x v="92"/>
    <s v="PROD84"/>
    <s v="STORE5"/>
    <x v="1"/>
    <n v="924"/>
    <n v="7.0000000000000007E-2"/>
    <n v="2577.96"/>
    <x v="2"/>
  </r>
  <r>
    <s v="SALE1372"/>
    <x v="5"/>
    <x v="152"/>
    <s v="PROD4"/>
    <s v="STORE9"/>
    <x v="3"/>
    <n v="410"/>
    <n v="0.1"/>
    <n v="738"/>
    <x v="1"/>
  </r>
  <r>
    <s v="SALE1373"/>
    <x v="539"/>
    <x v="463"/>
    <s v="PROD23"/>
    <s v="STORE7"/>
    <x v="3"/>
    <n v="609"/>
    <n v="0.16"/>
    <n v="1023.12"/>
    <x v="0"/>
  </r>
  <r>
    <s v="SALE1374"/>
    <x v="101"/>
    <x v="314"/>
    <s v="PROD42"/>
    <s v="STORE19"/>
    <x v="2"/>
    <n v="151"/>
    <n v="0.09"/>
    <n v="549.64"/>
    <x v="0"/>
  </r>
  <r>
    <s v="SALE1375"/>
    <x v="415"/>
    <x v="427"/>
    <s v="PROD68"/>
    <s v="STORE14"/>
    <x v="2"/>
    <n v="208"/>
    <n v="0.02"/>
    <n v="815.36"/>
    <x v="0"/>
  </r>
  <r>
    <s v="SALE1376"/>
    <x v="225"/>
    <x v="396"/>
    <s v="PROD11"/>
    <s v="STORE6"/>
    <x v="0"/>
    <n v="57"/>
    <n v="0.15"/>
    <n v="48.45"/>
    <x v="1"/>
  </r>
  <r>
    <s v="SALE1377"/>
    <x v="228"/>
    <x v="131"/>
    <s v="PROD39"/>
    <s v="STORE4"/>
    <x v="2"/>
    <n v="996"/>
    <n v="0.27"/>
    <n v="2908.32"/>
    <x v="0"/>
  </r>
  <r>
    <s v="SALE1378"/>
    <x v="361"/>
    <x v="464"/>
    <s v="PROD47"/>
    <s v="STORE12"/>
    <x v="3"/>
    <n v="592"/>
    <n v="0.24"/>
    <n v="899.84"/>
    <x v="0"/>
  </r>
  <r>
    <s v="SALE1379"/>
    <x v="9"/>
    <x v="74"/>
    <s v="PROD48"/>
    <s v="STORE17"/>
    <x v="3"/>
    <n v="205"/>
    <n v="0.24"/>
    <n v="311.60000000000002"/>
    <x v="0"/>
  </r>
  <r>
    <s v="SALE1380"/>
    <x v="583"/>
    <x v="465"/>
    <s v="PROD65"/>
    <s v="STORE14"/>
    <x v="3"/>
    <n v="547"/>
    <n v="0.08"/>
    <n v="1006.48"/>
    <x v="2"/>
  </r>
  <r>
    <s v="SALE1381"/>
    <x v="199"/>
    <x v="2"/>
    <s v="PROD18"/>
    <s v="STORE12"/>
    <x v="2"/>
    <n v="456"/>
    <n v="0.17"/>
    <n v="1513.92"/>
    <x v="0"/>
  </r>
  <r>
    <s v="SALE1382"/>
    <x v="621"/>
    <x v="293"/>
    <s v="PROD10"/>
    <s v="STORE16"/>
    <x v="3"/>
    <n v="701"/>
    <n v="0.16"/>
    <n v="1177.68"/>
    <x v="0"/>
  </r>
  <r>
    <s v="SALE1383"/>
    <x v="54"/>
    <x v="290"/>
    <s v="PROD82"/>
    <s v="STORE17"/>
    <x v="3"/>
    <n v="161"/>
    <n v="0.09"/>
    <n v="293.02"/>
    <x v="0"/>
  </r>
  <r>
    <s v="SALE1384"/>
    <x v="177"/>
    <x v="189"/>
    <s v="PROD47"/>
    <s v="STORE11"/>
    <x v="0"/>
    <n v="714"/>
    <n v="0.28000000000000003"/>
    <n v="514.08000000000004"/>
    <x v="2"/>
  </r>
  <r>
    <s v="SALE1385"/>
    <x v="21"/>
    <x v="466"/>
    <s v="PROD93"/>
    <s v="STORE7"/>
    <x v="3"/>
    <n v="225"/>
    <n v="0.2"/>
    <n v="360"/>
    <x v="2"/>
  </r>
  <r>
    <s v="SALE1386"/>
    <x v="295"/>
    <x v="32"/>
    <s v="PROD20"/>
    <s v="STORE14"/>
    <x v="3"/>
    <n v="741"/>
    <n v="0.06"/>
    <n v="1393.08"/>
    <x v="0"/>
  </r>
  <r>
    <s v="SALE1387"/>
    <x v="297"/>
    <x v="48"/>
    <s v="PROD11"/>
    <s v="STORE3"/>
    <x v="1"/>
    <n v="251"/>
    <n v="0.23"/>
    <n v="579.80999999999995"/>
    <x v="1"/>
  </r>
  <r>
    <s v="SALE1388"/>
    <x v="622"/>
    <x v="135"/>
    <s v="PROD98"/>
    <s v="STORE19"/>
    <x v="1"/>
    <n v="35"/>
    <n v="0.01"/>
    <n v="103.95"/>
    <x v="0"/>
  </r>
  <r>
    <s v="SALE1389"/>
    <x v="233"/>
    <x v="235"/>
    <s v="PROD42"/>
    <s v="STORE16"/>
    <x v="0"/>
    <n v="654"/>
    <n v="0.3"/>
    <n v="457.8"/>
    <x v="1"/>
  </r>
  <r>
    <s v="SALE1390"/>
    <x v="214"/>
    <x v="402"/>
    <s v="PROD66"/>
    <s v="STORE3"/>
    <x v="0"/>
    <n v="998"/>
    <n v="0.24"/>
    <n v="758.48"/>
    <x v="0"/>
  </r>
  <r>
    <s v="SALE1391"/>
    <x v="209"/>
    <x v="266"/>
    <s v="PROD89"/>
    <s v="STORE14"/>
    <x v="0"/>
    <n v="175"/>
    <n v="0.27"/>
    <n v="127.75"/>
    <x v="2"/>
  </r>
  <r>
    <s v="SALE1392"/>
    <x v="623"/>
    <x v="71"/>
    <s v="PROD49"/>
    <s v="STORE7"/>
    <x v="1"/>
    <n v="848"/>
    <n v="0.17"/>
    <n v="2111.52"/>
    <x v="0"/>
  </r>
  <r>
    <s v="SALE1393"/>
    <x v="463"/>
    <x v="155"/>
    <s v="PROD2"/>
    <s v="STORE2"/>
    <x v="0"/>
    <n v="494"/>
    <n v="0.09"/>
    <n v="449.54"/>
    <x v="0"/>
  </r>
  <r>
    <s v="SALE1394"/>
    <x v="85"/>
    <x v="309"/>
    <s v="PROD62"/>
    <s v="STORE2"/>
    <x v="2"/>
    <n v="112"/>
    <n v="0.14000000000000001"/>
    <n v="385.28"/>
    <x v="0"/>
  </r>
  <r>
    <s v="SALE1395"/>
    <x v="530"/>
    <x v="335"/>
    <s v="PROD90"/>
    <s v="STORE11"/>
    <x v="0"/>
    <n v="414"/>
    <n v="0.1"/>
    <n v="372.6"/>
    <x v="2"/>
  </r>
  <r>
    <s v="SALE1396"/>
    <x v="299"/>
    <x v="405"/>
    <s v="PROD89"/>
    <s v="STORE9"/>
    <x v="0"/>
    <n v="318"/>
    <n v="0.24"/>
    <n v="241.68"/>
    <x v="2"/>
  </r>
  <r>
    <s v="SALE1397"/>
    <x v="498"/>
    <x v="448"/>
    <s v="PROD88"/>
    <s v="STORE1"/>
    <x v="1"/>
    <n v="643"/>
    <n v="0.05"/>
    <n v="1832.55"/>
    <x v="2"/>
  </r>
  <r>
    <s v="SALE1398"/>
    <x v="145"/>
    <x v="244"/>
    <s v="PROD57"/>
    <s v="STORE10"/>
    <x v="2"/>
    <n v="560"/>
    <n v="0.19"/>
    <n v="1814.4"/>
    <x v="2"/>
  </r>
  <r>
    <s v="SALE1399"/>
    <x v="624"/>
    <x v="284"/>
    <s v="PROD29"/>
    <s v="STORE18"/>
    <x v="0"/>
    <n v="759"/>
    <n v="0.28999999999999998"/>
    <n v="538.89"/>
    <x v="1"/>
  </r>
  <r>
    <s v="SALE1400"/>
    <x v="42"/>
    <x v="152"/>
    <s v="PROD80"/>
    <s v="STORE15"/>
    <x v="2"/>
    <n v="644"/>
    <n v="0.16"/>
    <n v="2163.84"/>
    <x v="1"/>
  </r>
  <r>
    <s v="SALE1401"/>
    <x v="507"/>
    <x v="129"/>
    <s v="PROD24"/>
    <s v="STORE9"/>
    <x v="0"/>
    <n v="883"/>
    <n v="0.1"/>
    <n v="794.7"/>
    <x v="0"/>
  </r>
  <r>
    <s v="SALE1402"/>
    <x v="38"/>
    <x v="88"/>
    <s v="PROD91"/>
    <s v="STORE19"/>
    <x v="3"/>
    <n v="601"/>
    <n v="0.26"/>
    <n v="889.48"/>
    <x v="1"/>
  </r>
  <r>
    <s v="SALE1403"/>
    <x v="625"/>
    <x v="332"/>
    <s v="PROD54"/>
    <s v="STORE5"/>
    <x v="3"/>
    <n v="629"/>
    <n v="7.0000000000000007E-2"/>
    <n v="1169.94"/>
    <x v="1"/>
  </r>
  <r>
    <s v="SALE1404"/>
    <x v="477"/>
    <x v="143"/>
    <s v="PROD81"/>
    <s v="STORE9"/>
    <x v="1"/>
    <n v="114"/>
    <n v="0.21"/>
    <n v="270.18"/>
    <x v="2"/>
  </r>
  <r>
    <s v="SALE1405"/>
    <x v="626"/>
    <x v="306"/>
    <s v="PROD72"/>
    <s v="STORE7"/>
    <x v="2"/>
    <n v="283"/>
    <n v="0.18"/>
    <n v="928.24"/>
    <x v="1"/>
  </r>
  <r>
    <s v="SALE1406"/>
    <x v="63"/>
    <x v="308"/>
    <s v="PROD54"/>
    <s v="STORE6"/>
    <x v="1"/>
    <n v="677"/>
    <n v="0.17"/>
    <n v="1685.73"/>
    <x v="1"/>
  </r>
  <r>
    <s v="SALE1407"/>
    <x v="625"/>
    <x v="233"/>
    <s v="PROD7"/>
    <s v="STORE16"/>
    <x v="3"/>
    <n v="363"/>
    <n v="0.09"/>
    <n v="660.66"/>
    <x v="0"/>
  </r>
  <r>
    <s v="SALE1408"/>
    <x v="252"/>
    <x v="163"/>
    <s v="PROD13"/>
    <s v="STORE2"/>
    <x v="0"/>
    <n v="909"/>
    <n v="0.2"/>
    <n v="727.2"/>
    <x v="2"/>
  </r>
  <r>
    <s v="SALE1409"/>
    <x v="627"/>
    <x v="101"/>
    <s v="PROD25"/>
    <s v="STORE15"/>
    <x v="3"/>
    <n v="796"/>
    <n v="0.2"/>
    <n v="1273.5999999999999"/>
    <x v="2"/>
  </r>
  <r>
    <s v="SALE1410"/>
    <x v="451"/>
    <x v="20"/>
    <s v="PROD35"/>
    <s v="STORE4"/>
    <x v="3"/>
    <n v="327"/>
    <n v="0.17"/>
    <n v="542.82000000000005"/>
    <x v="2"/>
  </r>
  <r>
    <s v="SALE1411"/>
    <x v="285"/>
    <x v="401"/>
    <s v="PROD56"/>
    <s v="STORE14"/>
    <x v="1"/>
    <n v="170"/>
    <n v="0.19"/>
    <n v="413.1"/>
    <x v="0"/>
  </r>
  <r>
    <s v="SALE1412"/>
    <x v="106"/>
    <x v="300"/>
    <s v="PROD83"/>
    <s v="STORE6"/>
    <x v="0"/>
    <n v="255"/>
    <n v="0.1"/>
    <n v="229.5"/>
    <x v="0"/>
  </r>
  <r>
    <s v="SALE1413"/>
    <x v="582"/>
    <x v="306"/>
    <s v="PROD25"/>
    <s v="STORE16"/>
    <x v="2"/>
    <n v="628"/>
    <n v="0.11"/>
    <n v="2235.6799999999998"/>
    <x v="2"/>
  </r>
  <r>
    <s v="SALE1414"/>
    <x v="22"/>
    <x v="171"/>
    <s v="PROD31"/>
    <s v="STORE19"/>
    <x v="2"/>
    <n v="328"/>
    <n v="0.13"/>
    <n v="1141.44"/>
    <x v="2"/>
  </r>
  <r>
    <s v="SALE1415"/>
    <x v="82"/>
    <x v="281"/>
    <s v="PROD59"/>
    <s v="STORE11"/>
    <x v="2"/>
    <n v="512"/>
    <n v="0.18"/>
    <n v="1679.36"/>
    <x v="2"/>
  </r>
  <r>
    <s v="SALE1416"/>
    <x v="628"/>
    <x v="255"/>
    <s v="PROD63"/>
    <s v="STORE17"/>
    <x v="2"/>
    <n v="195"/>
    <n v="0.23"/>
    <n v="600.6"/>
    <x v="1"/>
  </r>
  <r>
    <s v="SALE1417"/>
    <x v="288"/>
    <x v="358"/>
    <s v="PROD23"/>
    <s v="STORE1"/>
    <x v="3"/>
    <n v="55"/>
    <n v="7.0000000000000007E-2"/>
    <n v="102.3"/>
    <x v="0"/>
  </r>
  <r>
    <s v="SALE1418"/>
    <x v="278"/>
    <x v="136"/>
    <s v="PROD62"/>
    <s v="STORE11"/>
    <x v="2"/>
    <n v="964"/>
    <n v="0.14000000000000001"/>
    <n v="3316.16"/>
    <x v="1"/>
  </r>
  <r>
    <s v="SALE1419"/>
    <x v="333"/>
    <x v="345"/>
    <s v="PROD89"/>
    <s v="STORE4"/>
    <x v="0"/>
    <n v="171"/>
    <n v="0.26"/>
    <n v="126.54"/>
    <x v="1"/>
  </r>
  <r>
    <s v="SALE1420"/>
    <x v="13"/>
    <x v="7"/>
    <s v="PROD53"/>
    <s v="STORE19"/>
    <x v="3"/>
    <n v="665"/>
    <n v="0.23"/>
    <n v="1024.0999999999999"/>
    <x v="0"/>
  </r>
  <r>
    <s v="SALE1421"/>
    <x v="494"/>
    <x v="171"/>
    <s v="PROD45"/>
    <s v="STORE10"/>
    <x v="2"/>
    <n v="558"/>
    <n v="0.11"/>
    <n v="1986.48"/>
    <x v="0"/>
  </r>
  <r>
    <s v="SALE1422"/>
    <x v="185"/>
    <x v="108"/>
    <s v="PROD90"/>
    <s v="STORE1"/>
    <x v="3"/>
    <n v="410"/>
    <n v="0.13"/>
    <n v="713.4"/>
    <x v="2"/>
  </r>
  <r>
    <s v="SALE1423"/>
    <x v="628"/>
    <x v="408"/>
    <s v="PROD83"/>
    <s v="STORE5"/>
    <x v="3"/>
    <n v="880"/>
    <n v="0.28999999999999998"/>
    <n v="1249.5999999999999"/>
    <x v="2"/>
  </r>
  <r>
    <s v="SALE1424"/>
    <x v="629"/>
    <x v="69"/>
    <s v="PROD13"/>
    <s v="STORE18"/>
    <x v="0"/>
    <n v="351"/>
    <n v="0.03"/>
    <n v="340.47"/>
    <x v="2"/>
  </r>
  <r>
    <s v="SALE1425"/>
    <x v="56"/>
    <x v="401"/>
    <s v="PROD58"/>
    <s v="STORE3"/>
    <x v="2"/>
    <n v="349"/>
    <n v="0.16"/>
    <n v="1172.6400000000001"/>
    <x v="0"/>
  </r>
  <r>
    <s v="SALE1426"/>
    <x v="488"/>
    <x v="124"/>
    <s v="PROD25"/>
    <s v="STORE3"/>
    <x v="1"/>
    <n v="248"/>
    <n v="0.02"/>
    <n v="729.12"/>
    <x v="2"/>
  </r>
  <r>
    <s v="SALE1427"/>
    <x v="313"/>
    <x v="327"/>
    <s v="PROD39"/>
    <s v="STORE15"/>
    <x v="1"/>
    <n v="837"/>
    <n v="0.16"/>
    <n v="2109.2399999999998"/>
    <x v="0"/>
  </r>
  <r>
    <s v="SALE1428"/>
    <x v="164"/>
    <x v="420"/>
    <s v="PROD14"/>
    <s v="STORE10"/>
    <x v="1"/>
    <n v="697"/>
    <n v="0.13"/>
    <n v="1819.17"/>
    <x v="2"/>
  </r>
  <r>
    <s v="SALE1429"/>
    <x v="391"/>
    <x v="427"/>
    <s v="PROD94"/>
    <s v="STORE13"/>
    <x v="3"/>
    <n v="823"/>
    <n v="0.22"/>
    <n v="1283.8800000000001"/>
    <x v="1"/>
  </r>
  <r>
    <s v="SALE1430"/>
    <x v="453"/>
    <x v="248"/>
    <s v="PROD79"/>
    <s v="STORE2"/>
    <x v="0"/>
    <n v="463"/>
    <n v="0.3"/>
    <n v="324.10000000000002"/>
    <x v="1"/>
  </r>
  <r>
    <s v="SALE1431"/>
    <x v="332"/>
    <x v="467"/>
    <s v="PROD42"/>
    <s v="STORE17"/>
    <x v="0"/>
    <n v="362"/>
    <n v="0.06"/>
    <n v="340.28"/>
    <x v="1"/>
  </r>
  <r>
    <s v="SALE1432"/>
    <x v="463"/>
    <x v="280"/>
    <s v="PROD73"/>
    <s v="STORE19"/>
    <x v="1"/>
    <n v="60"/>
    <n v="0.03"/>
    <n v="174.6"/>
    <x v="1"/>
  </r>
  <r>
    <s v="SALE1433"/>
    <x v="165"/>
    <x v="357"/>
    <s v="PROD40"/>
    <s v="STORE1"/>
    <x v="1"/>
    <n v="766"/>
    <n v="0.14000000000000001"/>
    <n v="1976.28"/>
    <x v="2"/>
  </r>
  <r>
    <s v="SALE1434"/>
    <x v="469"/>
    <x v="129"/>
    <s v="PROD32"/>
    <s v="STORE12"/>
    <x v="2"/>
    <n v="304"/>
    <n v="0.2"/>
    <n v="972.8"/>
    <x v="2"/>
  </r>
  <r>
    <s v="SALE1435"/>
    <x v="559"/>
    <x v="13"/>
    <s v="PROD27"/>
    <s v="STORE0"/>
    <x v="0"/>
    <n v="641"/>
    <n v="0.19"/>
    <n v="519.21"/>
    <x v="1"/>
  </r>
  <r>
    <s v="SALE1436"/>
    <x v="630"/>
    <x v="468"/>
    <s v="PROD86"/>
    <s v="STORE10"/>
    <x v="3"/>
    <n v="612"/>
    <n v="0.22"/>
    <n v="954.72"/>
    <x v="0"/>
  </r>
  <r>
    <s v="SALE1437"/>
    <x v="131"/>
    <x v="343"/>
    <s v="PROD66"/>
    <s v="STORE1"/>
    <x v="0"/>
    <n v="210"/>
    <n v="0.21"/>
    <n v="165.9"/>
    <x v="0"/>
  </r>
  <r>
    <s v="SALE1438"/>
    <x v="597"/>
    <x v="407"/>
    <s v="PROD99"/>
    <s v="STORE10"/>
    <x v="1"/>
    <n v="131"/>
    <n v="0.24"/>
    <n v="298.68"/>
    <x v="1"/>
  </r>
  <r>
    <s v="SALE1439"/>
    <x v="302"/>
    <x v="469"/>
    <s v="PROD93"/>
    <s v="STORE7"/>
    <x v="3"/>
    <n v="847"/>
    <n v="0.1"/>
    <n v="1524.6"/>
    <x v="2"/>
  </r>
  <r>
    <s v="SALE1440"/>
    <x v="14"/>
    <x v="368"/>
    <s v="PROD70"/>
    <s v="STORE14"/>
    <x v="3"/>
    <n v="425"/>
    <n v="0.14000000000000001"/>
    <n v="731"/>
    <x v="2"/>
  </r>
  <r>
    <s v="SALE1441"/>
    <x v="401"/>
    <x v="470"/>
    <s v="PROD88"/>
    <s v="STORE14"/>
    <x v="2"/>
    <n v="451"/>
    <n v="0.08"/>
    <n v="1659.68"/>
    <x v="2"/>
  </r>
  <r>
    <s v="SALE1442"/>
    <x v="534"/>
    <x v="308"/>
    <s v="PROD26"/>
    <s v="STORE9"/>
    <x v="2"/>
    <n v="897"/>
    <n v="0.1"/>
    <n v="3229.2"/>
    <x v="0"/>
  </r>
  <r>
    <s v="SALE1443"/>
    <x v="631"/>
    <x v="144"/>
    <s v="PROD97"/>
    <s v="STORE10"/>
    <x v="1"/>
    <n v="680"/>
    <n v="0.3"/>
    <n v="1428"/>
    <x v="2"/>
  </r>
  <r>
    <s v="SALE1444"/>
    <x v="506"/>
    <x v="6"/>
    <s v="PROD80"/>
    <s v="STORE16"/>
    <x v="1"/>
    <n v="484"/>
    <n v="0"/>
    <n v="1452"/>
    <x v="0"/>
  </r>
  <r>
    <s v="SALE1445"/>
    <x v="549"/>
    <x v="454"/>
    <s v="PROD39"/>
    <s v="STORE0"/>
    <x v="1"/>
    <n v="159"/>
    <n v="0.24"/>
    <n v="362.52"/>
    <x v="2"/>
  </r>
  <r>
    <s v="SALE1446"/>
    <x v="543"/>
    <x v="71"/>
    <s v="PROD2"/>
    <s v="STORE15"/>
    <x v="2"/>
    <n v="602"/>
    <n v="0.18"/>
    <n v="1974.56"/>
    <x v="0"/>
  </r>
  <r>
    <s v="SALE1447"/>
    <x v="326"/>
    <x v="182"/>
    <s v="PROD31"/>
    <s v="STORE18"/>
    <x v="3"/>
    <n v="47"/>
    <n v="7.0000000000000007E-2"/>
    <n v="87.42"/>
    <x v="0"/>
  </r>
  <r>
    <s v="SALE1448"/>
    <x v="92"/>
    <x v="97"/>
    <s v="PROD82"/>
    <s v="STORE8"/>
    <x v="2"/>
    <n v="893"/>
    <n v="0.23"/>
    <n v="2750.44"/>
    <x v="0"/>
  </r>
  <r>
    <s v="SALE1449"/>
    <x v="143"/>
    <x v="70"/>
    <s v="PROD10"/>
    <s v="STORE7"/>
    <x v="3"/>
    <n v="165"/>
    <n v="0.17"/>
    <n v="273.89999999999998"/>
    <x v="0"/>
  </r>
  <r>
    <s v="SALE1450"/>
    <x v="632"/>
    <x v="340"/>
    <s v="PROD9"/>
    <s v="STORE7"/>
    <x v="0"/>
    <n v="485"/>
    <n v="0.12"/>
    <n v="426.8"/>
    <x v="2"/>
  </r>
  <r>
    <s v="SALE1451"/>
    <x v="613"/>
    <x v="399"/>
    <s v="PROD35"/>
    <s v="STORE18"/>
    <x v="1"/>
    <n v="342"/>
    <n v="0.22"/>
    <n v="800.28"/>
    <x v="2"/>
  </r>
  <r>
    <s v="SALE1452"/>
    <x v="612"/>
    <x v="423"/>
    <s v="PROD98"/>
    <s v="STORE13"/>
    <x v="1"/>
    <n v="759"/>
    <n v="0.11"/>
    <n v="2026.53"/>
    <x v="1"/>
  </r>
  <r>
    <s v="SALE1453"/>
    <x v="375"/>
    <x v="44"/>
    <s v="PROD56"/>
    <s v="STORE12"/>
    <x v="1"/>
    <n v="561"/>
    <n v="0.17"/>
    <n v="1396.89"/>
    <x v="0"/>
  </r>
  <r>
    <s v="SALE1454"/>
    <x v="70"/>
    <x v="378"/>
    <s v="PROD96"/>
    <s v="STORE17"/>
    <x v="3"/>
    <n v="978"/>
    <n v="0.19"/>
    <n v="1584.36"/>
    <x v="0"/>
  </r>
  <r>
    <s v="SALE1455"/>
    <x v="171"/>
    <x v="471"/>
    <s v="PROD16"/>
    <s v="STORE14"/>
    <x v="2"/>
    <n v="762"/>
    <n v="0.08"/>
    <n v="2804.16"/>
    <x v="0"/>
  </r>
  <r>
    <s v="SALE1456"/>
    <x v="584"/>
    <x v="449"/>
    <s v="PROD67"/>
    <s v="STORE18"/>
    <x v="3"/>
    <n v="948"/>
    <n v="0.02"/>
    <n v="1858.08"/>
    <x v="2"/>
  </r>
  <r>
    <s v="SALE1457"/>
    <x v="186"/>
    <x v="472"/>
    <s v="PROD43"/>
    <s v="STORE18"/>
    <x v="2"/>
    <n v="976"/>
    <n v="0.04"/>
    <n v="3747.84"/>
    <x v="0"/>
  </r>
  <r>
    <s v="SALE1458"/>
    <x v="134"/>
    <x v="292"/>
    <s v="PROD13"/>
    <s v="STORE9"/>
    <x v="1"/>
    <n v="770"/>
    <n v="0.23"/>
    <n v="1778.7"/>
    <x v="2"/>
  </r>
  <r>
    <s v="SALE1459"/>
    <x v="308"/>
    <x v="371"/>
    <s v="PROD39"/>
    <s v="STORE2"/>
    <x v="1"/>
    <n v="825"/>
    <n v="0.23"/>
    <n v="1905.75"/>
    <x v="0"/>
  </r>
  <r>
    <s v="SALE1460"/>
    <x v="270"/>
    <x v="123"/>
    <s v="PROD68"/>
    <s v="STORE4"/>
    <x v="3"/>
    <n v="822"/>
    <n v="0.11"/>
    <n v="1463.16"/>
    <x v="1"/>
  </r>
  <r>
    <s v="SALE1461"/>
    <x v="122"/>
    <x v="131"/>
    <s v="PROD13"/>
    <s v="STORE10"/>
    <x v="0"/>
    <n v="121"/>
    <n v="0.06"/>
    <n v="113.74"/>
    <x v="1"/>
  </r>
  <r>
    <s v="SALE1462"/>
    <x v="269"/>
    <x v="41"/>
    <s v="PROD89"/>
    <s v="STORE1"/>
    <x v="0"/>
    <n v="123"/>
    <n v="0.26"/>
    <n v="91.02"/>
    <x v="1"/>
  </r>
  <r>
    <s v="SALE1463"/>
    <x v="271"/>
    <x v="166"/>
    <s v="PROD26"/>
    <s v="STORE2"/>
    <x v="3"/>
    <n v="183"/>
    <n v="0.11"/>
    <n v="325.74"/>
    <x v="0"/>
  </r>
  <r>
    <s v="SALE1464"/>
    <x v="254"/>
    <x v="171"/>
    <s v="PROD46"/>
    <s v="STORE4"/>
    <x v="0"/>
    <n v="696"/>
    <n v="0.23"/>
    <n v="535.91999999999996"/>
    <x v="1"/>
  </r>
  <r>
    <s v="SALE1465"/>
    <x v="371"/>
    <x v="250"/>
    <s v="PROD29"/>
    <s v="STORE6"/>
    <x v="3"/>
    <n v="409"/>
    <n v="0.17"/>
    <n v="678.94"/>
    <x v="2"/>
  </r>
  <r>
    <s v="SALE1466"/>
    <x v="197"/>
    <x v="473"/>
    <s v="PROD49"/>
    <s v="STORE8"/>
    <x v="1"/>
    <n v="513"/>
    <n v="0.12"/>
    <n v="1354.32"/>
    <x v="0"/>
  </r>
  <r>
    <s v="SALE1467"/>
    <x v="352"/>
    <x v="0"/>
    <s v="PROD9"/>
    <s v="STORE8"/>
    <x v="1"/>
    <n v="137"/>
    <n v="0.15"/>
    <n v="349.35"/>
    <x v="1"/>
  </r>
  <r>
    <s v="SALE1468"/>
    <x v="539"/>
    <x v="143"/>
    <s v="PROD6"/>
    <s v="STORE3"/>
    <x v="3"/>
    <n v="43"/>
    <n v="0.04"/>
    <n v="82.56"/>
    <x v="2"/>
  </r>
  <r>
    <s v="SALE1469"/>
    <x v="132"/>
    <x v="448"/>
    <s v="PROD75"/>
    <s v="STORE7"/>
    <x v="1"/>
    <n v="583"/>
    <n v="0.12"/>
    <n v="1539.12"/>
    <x v="1"/>
  </r>
  <r>
    <s v="SALE1470"/>
    <x v="187"/>
    <x v="209"/>
    <s v="PROD82"/>
    <s v="STORE17"/>
    <x v="2"/>
    <n v="462"/>
    <n v="0"/>
    <n v="1848"/>
    <x v="2"/>
  </r>
  <r>
    <s v="SALE1471"/>
    <x v="25"/>
    <x v="111"/>
    <s v="PROD16"/>
    <s v="STORE11"/>
    <x v="0"/>
    <n v="559"/>
    <n v="0.03"/>
    <n v="542.23"/>
    <x v="0"/>
  </r>
  <r>
    <s v="SALE1472"/>
    <x v="519"/>
    <x v="221"/>
    <s v="PROD12"/>
    <s v="STORE18"/>
    <x v="2"/>
    <n v="701"/>
    <n v="0.12"/>
    <n v="2467.52"/>
    <x v="1"/>
  </r>
  <r>
    <s v="SALE1473"/>
    <x v="421"/>
    <x v="131"/>
    <s v="PROD85"/>
    <s v="STORE18"/>
    <x v="3"/>
    <n v="228"/>
    <n v="0.08"/>
    <n v="419.52"/>
    <x v="2"/>
  </r>
  <r>
    <s v="SALE1474"/>
    <x v="633"/>
    <x v="403"/>
    <s v="PROD39"/>
    <s v="STORE11"/>
    <x v="2"/>
    <n v="279"/>
    <n v="0.2"/>
    <n v="892.8"/>
    <x v="1"/>
  </r>
  <r>
    <s v="SALE1475"/>
    <x v="411"/>
    <x v="415"/>
    <s v="PROD99"/>
    <s v="STORE8"/>
    <x v="3"/>
    <n v="917"/>
    <n v="0.05"/>
    <n v="1742.3"/>
    <x v="1"/>
  </r>
  <r>
    <s v="SALE1476"/>
    <x v="528"/>
    <x v="244"/>
    <s v="PROD10"/>
    <s v="STORE12"/>
    <x v="2"/>
    <n v="229"/>
    <n v="0.22"/>
    <n v="714.48"/>
    <x v="1"/>
  </r>
  <r>
    <s v="SALE1477"/>
    <x v="438"/>
    <x v="241"/>
    <s v="PROD89"/>
    <s v="STORE15"/>
    <x v="2"/>
    <n v="905"/>
    <n v="0.09"/>
    <n v="3294.2"/>
    <x v="1"/>
  </r>
  <r>
    <s v="SALE1478"/>
    <x v="330"/>
    <x v="150"/>
    <s v="PROD23"/>
    <s v="STORE11"/>
    <x v="0"/>
    <n v="589"/>
    <n v="0.1"/>
    <n v="530.1"/>
    <x v="1"/>
  </r>
  <r>
    <s v="SALE1479"/>
    <x v="269"/>
    <x v="121"/>
    <s v="PROD33"/>
    <s v="STORE3"/>
    <x v="2"/>
    <n v="696"/>
    <n v="0.02"/>
    <n v="2728.32"/>
    <x v="0"/>
  </r>
  <r>
    <s v="SALE1480"/>
    <x v="273"/>
    <x v="443"/>
    <s v="PROD97"/>
    <s v="STORE11"/>
    <x v="3"/>
    <n v="182"/>
    <n v="0.08"/>
    <n v="334.88"/>
    <x v="1"/>
  </r>
  <r>
    <s v="SALE1481"/>
    <x v="634"/>
    <x v="193"/>
    <s v="PROD97"/>
    <s v="STORE13"/>
    <x v="0"/>
    <n v="440"/>
    <n v="0.28999999999999998"/>
    <n v="312.39999999999998"/>
    <x v="2"/>
  </r>
  <r>
    <s v="SALE1482"/>
    <x v="295"/>
    <x v="284"/>
    <s v="PROD55"/>
    <s v="STORE18"/>
    <x v="1"/>
    <n v="472"/>
    <n v="0.27"/>
    <n v="1033.68"/>
    <x v="2"/>
  </r>
  <r>
    <s v="SALE1483"/>
    <x v="259"/>
    <x v="197"/>
    <s v="PROD59"/>
    <s v="STORE12"/>
    <x v="0"/>
    <n v="759"/>
    <n v="0.1"/>
    <n v="683.1"/>
    <x v="0"/>
  </r>
  <r>
    <s v="SALE1484"/>
    <x v="342"/>
    <x v="144"/>
    <s v="PROD95"/>
    <s v="STORE15"/>
    <x v="2"/>
    <n v="919"/>
    <n v="0.19"/>
    <n v="2977.56"/>
    <x v="2"/>
  </r>
  <r>
    <s v="SALE1485"/>
    <x v="368"/>
    <x v="415"/>
    <s v="PROD94"/>
    <s v="STORE11"/>
    <x v="0"/>
    <n v="862"/>
    <n v="0.05"/>
    <n v="818.9"/>
    <x v="2"/>
  </r>
  <r>
    <s v="SALE1486"/>
    <x v="629"/>
    <x v="152"/>
    <s v="PROD22"/>
    <s v="STORE14"/>
    <x v="0"/>
    <n v="589"/>
    <n v="0.26"/>
    <n v="435.86"/>
    <x v="2"/>
  </r>
  <r>
    <s v="SALE1487"/>
    <x v="606"/>
    <x v="152"/>
    <s v="PROD55"/>
    <s v="STORE7"/>
    <x v="0"/>
    <n v="918"/>
    <n v="0.05"/>
    <n v="872.1"/>
    <x v="1"/>
  </r>
  <r>
    <s v="SALE1488"/>
    <x v="635"/>
    <x v="320"/>
    <s v="PROD6"/>
    <s v="STORE18"/>
    <x v="2"/>
    <n v="97"/>
    <n v="0.11"/>
    <n v="345.32"/>
    <x v="1"/>
  </r>
  <r>
    <s v="SALE1489"/>
    <x v="434"/>
    <x v="151"/>
    <s v="PROD28"/>
    <s v="STORE4"/>
    <x v="1"/>
    <n v="200"/>
    <n v="0.16"/>
    <n v="504"/>
    <x v="2"/>
  </r>
  <r>
    <s v="SALE1490"/>
    <x v="603"/>
    <x v="68"/>
    <s v="PROD54"/>
    <s v="STORE9"/>
    <x v="0"/>
    <n v="688"/>
    <n v="0.25"/>
    <n v="516"/>
    <x v="0"/>
  </r>
  <r>
    <s v="SALE1491"/>
    <x v="68"/>
    <x v="276"/>
    <s v="PROD71"/>
    <s v="STORE2"/>
    <x v="1"/>
    <n v="770"/>
    <n v="0.09"/>
    <n v="2102.1"/>
    <x v="1"/>
  </r>
  <r>
    <s v="SALE1492"/>
    <x v="636"/>
    <x v="233"/>
    <s v="PROD4"/>
    <s v="STORE3"/>
    <x v="0"/>
    <n v="493"/>
    <n v="0.27"/>
    <n v="359.89"/>
    <x v="0"/>
  </r>
  <r>
    <s v="SALE1493"/>
    <x v="442"/>
    <x v="253"/>
    <s v="PROD17"/>
    <s v="STORE12"/>
    <x v="3"/>
    <n v="429"/>
    <n v="0"/>
    <n v="858"/>
    <x v="1"/>
  </r>
  <r>
    <s v="SALE1494"/>
    <x v="378"/>
    <x v="296"/>
    <s v="PROD10"/>
    <s v="STORE15"/>
    <x v="2"/>
    <n v="317"/>
    <n v="0.12"/>
    <n v="1115.8399999999999"/>
    <x v="0"/>
  </r>
  <r>
    <s v="SALE1495"/>
    <x v="224"/>
    <x v="69"/>
    <s v="PROD13"/>
    <s v="STORE3"/>
    <x v="1"/>
    <n v="163"/>
    <n v="0.15"/>
    <n v="415.65"/>
    <x v="1"/>
  </r>
  <r>
    <s v="SALE1496"/>
    <x v="562"/>
    <x v="474"/>
    <s v="PROD4"/>
    <s v="STORE3"/>
    <x v="1"/>
    <n v="699"/>
    <n v="0.04"/>
    <n v="2013.12"/>
    <x v="1"/>
  </r>
  <r>
    <s v="SALE1497"/>
    <x v="605"/>
    <x v="441"/>
    <s v="PROD74"/>
    <s v="STORE18"/>
    <x v="0"/>
    <n v="479"/>
    <n v="7.0000000000000007E-2"/>
    <n v="445.47"/>
    <x v="2"/>
  </r>
  <r>
    <s v="SALE1498"/>
    <x v="384"/>
    <x v="266"/>
    <s v="PROD59"/>
    <s v="STORE7"/>
    <x v="3"/>
    <n v="959"/>
    <n v="0.2"/>
    <n v="1534.4"/>
    <x v="1"/>
  </r>
  <r>
    <s v="SALE1499"/>
    <x v="424"/>
    <x v="9"/>
    <s v="PROD41"/>
    <s v="STORE12"/>
    <x v="3"/>
    <n v="582"/>
    <n v="7.0000000000000007E-2"/>
    <n v="1082.52"/>
    <x v="2"/>
  </r>
  <r>
    <s v="SALE1500"/>
    <x v="172"/>
    <x v="459"/>
    <s v="PROD99"/>
    <s v="STORE11"/>
    <x v="0"/>
    <n v="737"/>
    <n v="0.16"/>
    <n v="619.08000000000004"/>
    <x v="1"/>
  </r>
  <r>
    <s v="SALE1501"/>
    <x v="426"/>
    <x v="123"/>
    <s v="PROD65"/>
    <s v="STORE15"/>
    <x v="0"/>
    <n v="524"/>
    <n v="0.28000000000000003"/>
    <n v="377.28"/>
    <x v="0"/>
  </r>
  <r>
    <s v="SALE1502"/>
    <x v="488"/>
    <x v="330"/>
    <s v="PROD28"/>
    <s v="STORE3"/>
    <x v="2"/>
    <n v="567"/>
    <n v="0.28000000000000003"/>
    <n v="1632.96"/>
    <x v="2"/>
  </r>
  <r>
    <s v="SALE1503"/>
    <x v="359"/>
    <x v="415"/>
    <s v="PROD21"/>
    <s v="STORE10"/>
    <x v="0"/>
    <n v="252"/>
    <n v="0.09"/>
    <n v="229.32"/>
    <x v="0"/>
  </r>
  <r>
    <s v="SALE1504"/>
    <x v="191"/>
    <x v="70"/>
    <s v="PROD17"/>
    <s v="STORE19"/>
    <x v="0"/>
    <n v="260"/>
    <n v="0.27"/>
    <n v="189.8"/>
    <x v="2"/>
  </r>
  <r>
    <s v="SALE1505"/>
    <x v="163"/>
    <x v="384"/>
    <s v="PROD59"/>
    <s v="STORE15"/>
    <x v="0"/>
    <n v="936"/>
    <n v="0.26"/>
    <n v="692.64"/>
    <x v="1"/>
  </r>
  <r>
    <s v="SALE1506"/>
    <x v="342"/>
    <x v="262"/>
    <s v="PROD35"/>
    <s v="STORE8"/>
    <x v="2"/>
    <n v="481"/>
    <n v="0.02"/>
    <n v="1885.52"/>
    <x v="0"/>
  </r>
  <r>
    <s v="SALE1507"/>
    <x v="551"/>
    <x v="89"/>
    <s v="PROD81"/>
    <s v="STORE15"/>
    <x v="3"/>
    <n v="458"/>
    <n v="0.01"/>
    <n v="906.84"/>
    <x v="2"/>
  </r>
  <r>
    <s v="SALE1508"/>
    <x v="591"/>
    <x v="112"/>
    <s v="PROD48"/>
    <s v="STORE14"/>
    <x v="0"/>
    <n v="995"/>
    <n v="0.28000000000000003"/>
    <n v="716.4"/>
    <x v="0"/>
  </r>
  <r>
    <s v="SALE1509"/>
    <x v="407"/>
    <x v="427"/>
    <s v="PROD90"/>
    <s v="STORE0"/>
    <x v="1"/>
    <n v="66"/>
    <n v="0.3"/>
    <n v="138.6"/>
    <x v="2"/>
  </r>
  <r>
    <s v="SALE1510"/>
    <x v="468"/>
    <x v="318"/>
    <s v="PROD58"/>
    <s v="STORE17"/>
    <x v="1"/>
    <n v="623"/>
    <n v="0.28000000000000003"/>
    <n v="1345.68"/>
    <x v="1"/>
  </r>
  <r>
    <s v="SALE1511"/>
    <x v="501"/>
    <x v="475"/>
    <s v="PROD55"/>
    <s v="STORE13"/>
    <x v="0"/>
    <n v="171"/>
    <n v="0.13"/>
    <n v="148.77000000000001"/>
    <x v="1"/>
  </r>
  <r>
    <s v="SALE1512"/>
    <x v="321"/>
    <x v="181"/>
    <s v="PROD7"/>
    <s v="STORE8"/>
    <x v="2"/>
    <n v="798"/>
    <n v="0.08"/>
    <n v="2936.64"/>
    <x v="0"/>
  </r>
  <r>
    <s v="SALE1513"/>
    <x v="637"/>
    <x v="288"/>
    <s v="PROD2"/>
    <s v="STORE16"/>
    <x v="0"/>
    <n v="373"/>
    <n v="0.12"/>
    <n v="328.24"/>
    <x v="0"/>
  </r>
  <r>
    <s v="SALE1514"/>
    <x v="471"/>
    <x v="21"/>
    <s v="PROD61"/>
    <s v="STORE4"/>
    <x v="0"/>
    <n v="995"/>
    <n v="0.05"/>
    <n v="945.25"/>
    <x v="1"/>
  </r>
  <r>
    <s v="SALE1515"/>
    <x v="255"/>
    <x v="293"/>
    <s v="PROD20"/>
    <s v="STORE13"/>
    <x v="0"/>
    <n v="137"/>
    <n v="7.0000000000000007E-2"/>
    <n v="127.41"/>
    <x v="0"/>
  </r>
  <r>
    <s v="SALE1516"/>
    <x v="589"/>
    <x v="454"/>
    <s v="PROD52"/>
    <s v="STORE18"/>
    <x v="1"/>
    <n v="635"/>
    <n v="0.17"/>
    <n v="1581.15"/>
    <x v="1"/>
  </r>
  <r>
    <s v="SALE1517"/>
    <x v="140"/>
    <x v="113"/>
    <s v="PROD64"/>
    <s v="STORE0"/>
    <x v="2"/>
    <n v="180"/>
    <n v="0.05"/>
    <n v="684"/>
    <x v="0"/>
  </r>
  <r>
    <s v="SALE1518"/>
    <x v="638"/>
    <x v="125"/>
    <s v="PROD20"/>
    <s v="STORE18"/>
    <x v="2"/>
    <n v="559"/>
    <n v="0.16"/>
    <n v="1878.24"/>
    <x v="1"/>
  </r>
  <r>
    <s v="SALE1519"/>
    <x v="629"/>
    <x v="120"/>
    <s v="PROD94"/>
    <s v="STORE6"/>
    <x v="3"/>
    <n v="860"/>
    <n v="0.25"/>
    <n v="1290"/>
    <x v="2"/>
  </r>
  <r>
    <s v="SALE1520"/>
    <x v="494"/>
    <x v="476"/>
    <s v="PROD65"/>
    <s v="STORE16"/>
    <x v="1"/>
    <n v="579"/>
    <n v="0.06"/>
    <n v="1632.78"/>
    <x v="2"/>
  </r>
  <r>
    <s v="SALE1521"/>
    <x v="431"/>
    <x v="366"/>
    <s v="PROD21"/>
    <s v="STORE12"/>
    <x v="0"/>
    <n v="441"/>
    <n v="0.11"/>
    <n v="392.49"/>
    <x v="2"/>
  </r>
  <r>
    <s v="SALE1522"/>
    <x v="37"/>
    <x v="6"/>
    <s v="PROD16"/>
    <s v="STORE19"/>
    <x v="3"/>
    <n v="304"/>
    <n v="0.05"/>
    <n v="577.6"/>
    <x v="1"/>
  </r>
  <r>
    <s v="SALE1523"/>
    <x v="371"/>
    <x v="361"/>
    <s v="PROD74"/>
    <s v="STORE14"/>
    <x v="3"/>
    <n v="612"/>
    <n v="0.22"/>
    <n v="954.72"/>
    <x v="2"/>
  </r>
  <r>
    <s v="SALE1524"/>
    <x v="565"/>
    <x v="349"/>
    <s v="PROD39"/>
    <s v="STORE15"/>
    <x v="3"/>
    <n v="769"/>
    <n v="0.26"/>
    <n v="1138.1199999999999"/>
    <x v="1"/>
  </r>
  <r>
    <s v="SALE1525"/>
    <x v="627"/>
    <x v="272"/>
    <s v="PROD23"/>
    <s v="STORE18"/>
    <x v="0"/>
    <n v="617"/>
    <n v="0.24"/>
    <n v="468.92"/>
    <x v="0"/>
  </r>
  <r>
    <s v="SALE1526"/>
    <x v="265"/>
    <x v="79"/>
    <s v="PROD40"/>
    <s v="STORE18"/>
    <x v="0"/>
    <n v="471"/>
    <n v="0.18"/>
    <n v="386.22"/>
    <x v="2"/>
  </r>
  <r>
    <s v="SALE1527"/>
    <x v="5"/>
    <x v="209"/>
    <s v="PROD53"/>
    <s v="STORE8"/>
    <x v="3"/>
    <n v="617"/>
    <n v="0.12"/>
    <n v="1085.92"/>
    <x v="1"/>
  </r>
  <r>
    <s v="SALE1528"/>
    <x v="244"/>
    <x v="196"/>
    <s v="PROD3"/>
    <s v="STORE9"/>
    <x v="1"/>
    <n v="658"/>
    <n v="0.18"/>
    <n v="1618.68"/>
    <x v="1"/>
  </r>
  <r>
    <s v="SALE1529"/>
    <x v="534"/>
    <x v="247"/>
    <s v="PROD41"/>
    <s v="STORE19"/>
    <x v="3"/>
    <n v="393"/>
    <n v="0.04"/>
    <n v="754.56"/>
    <x v="1"/>
  </r>
  <r>
    <s v="SALE1530"/>
    <x v="360"/>
    <x v="427"/>
    <s v="PROD40"/>
    <s v="STORE14"/>
    <x v="1"/>
    <n v="63"/>
    <n v="0.01"/>
    <n v="187.11"/>
    <x v="2"/>
  </r>
  <r>
    <s v="SALE1531"/>
    <x v="141"/>
    <x v="325"/>
    <s v="PROD96"/>
    <s v="STORE3"/>
    <x v="2"/>
    <n v="934"/>
    <n v="0.25"/>
    <n v="2802"/>
    <x v="1"/>
  </r>
  <r>
    <s v="SALE1532"/>
    <x v="639"/>
    <x v="440"/>
    <s v="PROD85"/>
    <s v="STORE16"/>
    <x v="1"/>
    <n v="616"/>
    <n v="0.14000000000000001"/>
    <n v="1589.28"/>
    <x v="1"/>
  </r>
  <r>
    <s v="SALE1533"/>
    <x v="500"/>
    <x v="141"/>
    <s v="PROD59"/>
    <s v="STORE18"/>
    <x v="2"/>
    <n v="791"/>
    <n v="0.22"/>
    <n v="2467.92"/>
    <x v="2"/>
  </r>
  <r>
    <s v="SALE1534"/>
    <x v="70"/>
    <x v="59"/>
    <s v="PROD59"/>
    <s v="STORE17"/>
    <x v="3"/>
    <n v="103"/>
    <n v="0.08"/>
    <n v="189.52"/>
    <x v="1"/>
  </r>
  <r>
    <s v="SALE1535"/>
    <x v="8"/>
    <x v="276"/>
    <s v="PROD11"/>
    <s v="STORE16"/>
    <x v="1"/>
    <n v="867"/>
    <n v="0.27"/>
    <n v="1898.73"/>
    <x v="1"/>
  </r>
  <r>
    <s v="SALE1536"/>
    <x v="38"/>
    <x v="266"/>
    <s v="PROD78"/>
    <s v="STORE16"/>
    <x v="1"/>
    <n v="393"/>
    <n v="0.27"/>
    <n v="860.67"/>
    <x v="1"/>
  </r>
  <r>
    <s v="SALE1537"/>
    <x v="298"/>
    <x v="162"/>
    <s v="PROD9"/>
    <s v="STORE5"/>
    <x v="3"/>
    <n v="754"/>
    <n v="0.19"/>
    <n v="1221.48"/>
    <x v="1"/>
  </r>
  <r>
    <s v="SALE1538"/>
    <x v="61"/>
    <x v="69"/>
    <s v="PROD54"/>
    <s v="STORE17"/>
    <x v="3"/>
    <n v="701"/>
    <n v="0.1"/>
    <n v="1261.8"/>
    <x v="1"/>
  </r>
  <r>
    <s v="SALE1539"/>
    <x v="169"/>
    <x v="39"/>
    <s v="PROD15"/>
    <s v="STORE12"/>
    <x v="2"/>
    <n v="936"/>
    <n v="0.11"/>
    <n v="3332.16"/>
    <x v="1"/>
  </r>
  <r>
    <s v="SALE1540"/>
    <x v="68"/>
    <x v="144"/>
    <s v="PROD76"/>
    <s v="STORE16"/>
    <x v="0"/>
    <n v="540"/>
    <n v="7.0000000000000007E-2"/>
    <n v="502.2"/>
    <x v="0"/>
  </r>
  <r>
    <s v="SALE1541"/>
    <x v="133"/>
    <x v="120"/>
    <s v="PROD40"/>
    <s v="STORE6"/>
    <x v="0"/>
    <n v="313"/>
    <n v="0.14000000000000001"/>
    <n v="269.18"/>
    <x v="1"/>
  </r>
  <r>
    <s v="SALE1542"/>
    <x v="187"/>
    <x v="434"/>
    <s v="PROD48"/>
    <s v="STORE7"/>
    <x v="1"/>
    <n v="856"/>
    <n v="0.28999999999999998"/>
    <n v="1823.28"/>
    <x v="2"/>
  </r>
  <r>
    <s v="SALE1543"/>
    <x v="387"/>
    <x v="394"/>
    <s v="PROD1"/>
    <s v="STORE11"/>
    <x v="1"/>
    <n v="305"/>
    <n v="0.01"/>
    <n v="905.85"/>
    <x v="2"/>
  </r>
  <r>
    <s v="SALE1544"/>
    <x v="191"/>
    <x v="228"/>
    <s v="PROD99"/>
    <s v="STORE12"/>
    <x v="1"/>
    <n v="832"/>
    <n v="0.19"/>
    <n v="2021.76"/>
    <x v="0"/>
  </r>
  <r>
    <s v="SALE1545"/>
    <x v="545"/>
    <x v="477"/>
    <s v="PROD96"/>
    <s v="STORE3"/>
    <x v="3"/>
    <n v="645"/>
    <n v="0.24"/>
    <n v="980.4"/>
    <x v="2"/>
  </r>
  <r>
    <s v="SALE1546"/>
    <x v="640"/>
    <x v="50"/>
    <s v="PROD88"/>
    <s v="STORE1"/>
    <x v="0"/>
    <n v="150"/>
    <n v="0.09"/>
    <n v="136.5"/>
    <x v="0"/>
  </r>
  <r>
    <s v="SALE1547"/>
    <x v="244"/>
    <x v="478"/>
    <s v="PROD43"/>
    <s v="STORE19"/>
    <x v="0"/>
    <n v="662"/>
    <n v="0.03"/>
    <n v="642.14"/>
    <x v="1"/>
  </r>
  <r>
    <s v="SALE1548"/>
    <x v="641"/>
    <x v="140"/>
    <s v="PROD94"/>
    <s v="STORE7"/>
    <x v="1"/>
    <n v="100"/>
    <n v="0.17"/>
    <n v="249"/>
    <x v="0"/>
  </r>
  <r>
    <s v="SALE1549"/>
    <x v="329"/>
    <x v="70"/>
    <s v="PROD62"/>
    <s v="STORE1"/>
    <x v="1"/>
    <n v="104"/>
    <n v="0.26"/>
    <n v="230.88"/>
    <x v="2"/>
  </r>
  <r>
    <s v="SALE1550"/>
    <x v="619"/>
    <x v="439"/>
    <s v="PROD40"/>
    <s v="STORE2"/>
    <x v="2"/>
    <n v="55"/>
    <n v="0.22"/>
    <n v="171.6"/>
    <x v="0"/>
  </r>
  <r>
    <s v="SALE1551"/>
    <x v="259"/>
    <x v="216"/>
    <s v="PROD84"/>
    <s v="STORE14"/>
    <x v="0"/>
    <n v="47"/>
    <n v="0.2"/>
    <n v="37.6"/>
    <x v="0"/>
  </r>
  <r>
    <s v="SALE1552"/>
    <x v="21"/>
    <x v="69"/>
    <s v="PROD73"/>
    <s v="STORE11"/>
    <x v="2"/>
    <n v="872"/>
    <n v="0.28999999999999998"/>
    <n v="2476.48"/>
    <x v="0"/>
  </r>
  <r>
    <s v="SALE1553"/>
    <x v="512"/>
    <x v="273"/>
    <s v="PROD18"/>
    <s v="STORE14"/>
    <x v="2"/>
    <n v="318"/>
    <n v="0.16"/>
    <n v="1068.48"/>
    <x v="1"/>
  </r>
  <r>
    <s v="SALE1554"/>
    <x v="214"/>
    <x v="470"/>
    <s v="PROD25"/>
    <s v="STORE13"/>
    <x v="3"/>
    <n v="389"/>
    <n v="0.09"/>
    <n v="707.98"/>
    <x v="1"/>
  </r>
  <r>
    <s v="SALE1555"/>
    <x v="336"/>
    <x v="133"/>
    <s v="PROD30"/>
    <s v="STORE6"/>
    <x v="2"/>
    <n v="999"/>
    <n v="0.15"/>
    <n v="3396.6"/>
    <x v="0"/>
  </r>
  <r>
    <s v="SALE1556"/>
    <x v="45"/>
    <x v="4"/>
    <s v="PROD36"/>
    <s v="STORE0"/>
    <x v="0"/>
    <n v="888"/>
    <n v="0.01"/>
    <n v="879.12"/>
    <x v="2"/>
  </r>
  <r>
    <s v="SALE1557"/>
    <x v="414"/>
    <x v="212"/>
    <s v="PROD37"/>
    <s v="STORE12"/>
    <x v="2"/>
    <n v="333"/>
    <n v="0.28000000000000003"/>
    <n v="959.04"/>
    <x v="0"/>
  </r>
  <r>
    <s v="SALE1558"/>
    <x v="642"/>
    <x v="460"/>
    <s v="PROD46"/>
    <s v="STORE0"/>
    <x v="3"/>
    <n v="158"/>
    <n v="0.09"/>
    <n v="287.56"/>
    <x v="2"/>
  </r>
  <r>
    <s v="SALE1559"/>
    <x v="401"/>
    <x v="412"/>
    <s v="PROD12"/>
    <s v="STORE18"/>
    <x v="0"/>
    <n v="549"/>
    <n v="0.11"/>
    <n v="488.61"/>
    <x v="0"/>
  </r>
  <r>
    <s v="SALE1560"/>
    <x v="224"/>
    <x v="204"/>
    <s v="PROD48"/>
    <s v="STORE15"/>
    <x v="0"/>
    <n v="136"/>
    <n v="0.04"/>
    <n v="130.56"/>
    <x v="0"/>
  </r>
  <r>
    <s v="SALE1561"/>
    <x v="374"/>
    <x v="209"/>
    <s v="PROD56"/>
    <s v="STORE3"/>
    <x v="1"/>
    <n v="580"/>
    <n v="0.19"/>
    <n v="1409.4"/>
    <x v="0"/>
  </r>
  <r>
    <s v="SALE1562"/>
    <x v="643"/>
    <x v="337"/>
    <s v="PROD17"/>
    <s v="STORE0"/>
    <x v="0"/>
    <n v="466"/>
    <n v="0.25"/>
    <n v="349.5"/>
    <x v="0"/>
  </r>
  <r>
    <s v="SALE1563"/>
    <x v="364"/>
    <x v="234"/>
    <s v="PROD76"/>
    <s v="STORE16"/>
    <x v="3"/>
    <n v="676"/>
    <n v="0.08"/>
    <n v="1243.8399999999999"/>
    <x v="2"/>
  </r>
  <r>
    <s v="SALE1564"/>
    <x v="624"/>
    <x v="51"/>
    <s v="PROD33"/>
    <s v="STORE6"/>
    <x v="0"/>
    <n v="719"/>
    <n v="0.08"/>
    <n v="661.48"/>
    <x v="1"/>
  </r>
  <r>
    <s v="SALE1565"/>
    <x v="186"/>
    <x v="365"/>
    <s v="PROD14"/>
    <s v="STORE10"/>
    <x v="3"/>
    <n v="676"/>
    <n v="0.2"/>
    <n v="1081.5999999999999"/>
    <x v="2"/>
  </r>
  <r>
    <s v="SALE1566"/>
    <x v="621"/>
    <x v="361"/>
    <s v="PROD95"/>
    <s v="STORE15"/>
    <x v="2"/>
    <n v="285"/>
    <n v="0.1"/>
    <n v="1026"/>
    <x v="0"/>
  </r>
  <r>
    <s v="SALE1567"/>
    <x v="621"/>
    <x v="26"/>
    <s v="PROD1"/>
    <s v="STORE3"/>
    <x v="0"/>
    <n v="95"/>
    <n v="0.18"/>
    <n v="77.900000000000006"/>
    <x v="1"/>
  </r>
  <r>
    <s v="SALE1568"/>
    <x v="306"/>
    <x v="51"/>
    <s v="PROD6"/>
    <s v="STORE10"/>
    <x v="2"/>
    <n v="459"/>
    <n v="0.28999999999999998"/>
    <n v="1303.56"/>
    <x v="2"/>
  </r>
  <r>
    <s v="SALE1569"/>
    <x v="644"/>
    <x v="121"/>
    <s v="PROD65"/>
    <s v="STORE10"/>
    <x v="2"/>
    <n v="705"/>
    <n v="0.05"/>
    <n v="2679"/>
    <x v="2"/>
  </r>
  <r>
    <s v="SALE1570"/>
    <x v="195"/>
    <x v="326"/>
    <s v="PROD27"/>
    <s v="STORE19"/>
    <x v="2"/>
    <n v="823"/>
    <n v="0.26"/>
    <n v="2436.08"/>
    <x v="1"/>
  </r>
  <r>
    <s v="SALE1571"/>
    <x v="474"/>
    <x v="427"/>
    <s v="PROD3"/>
    <s v="STORE13"/>
    <x v="2"/>
    <n v="786"/>
    <n v="0.13"/>
    <n v="2735.28"/>
    <x v="2"/>
  </r>
  <r>
    <s v="SALE1572"/>
    <x v="180"/>
    <x v="189"/>
    <s v="PROD39"/>
    <s v="STORE14"/>
    <x v="0"/>
    <n v="406"/>
    <n v="0.11"/>
    <n v="361.34"/>
    <x v="1"/>
  </r>
  <r>
    <s v="SALE1573"/>
    <x v="645"/>
    <x v="207"/>
    <s v="PROD91"/>
    <s v="STORE9"/>
    <x v="3"/>
    <n v="977"/>
    <n v="0.1"/>
    <n v="1758.6"/>
    <x v="1"/>
  </r>
  <r>
    <s v="SALE1574"/>
    <x v="469"/>
    <x v="66"/>
    <s v="PROD64"/>
    <s v="STORE2"/>
    <x v="0"/>
    <n v="645"/>
    <n v="0.06"/>
    <n v="606.29999999999995"/>
    <x v="0"/>
  </r>
  <r>
    <s v="SALE1575"/>
    <x v="67"/>
    <x v="119"/>
    <s v="PROD67"/>
    <s v="STORE13"/>
    <x v="0"/>
    <n v="471"/>
    <n v="0.23"/>
    <n v="362.67"/>
    <x v="1"/>
  </r>
  <r>
    <s v="SALE1576"/>
    <x v="41"/>
    <x v="151"/>
    <s v="PROD7"/>
    <s v="STORE6"/>
    <x v="1"/>
    <n v="599"/>
    <n v="0.19"/>
    <n v="1455.57"/>
    <x v="2"/>
  </r>
  <r>
    <s v="SALE1577"/>
    <x v="103"/>
    <x v="210"/>
    <s v="PROD20"/>
    <s v="STORE12"/>
    <x v="2"/>
    <n v="660"/>
    <n v="0.12"/>
    <n v="2323.1999999999998"/>
    <x v="0"/>
  </r>
  <r>
    <s v="SALE1578"/>
    <x v="423"/>
    <x v="253"/>
    <s v="PROD46"/>
    <s v="STORE1"/>
    <x v="3"/>
    <n v="217"/>
    <n v="0.25"/>
    <n v="325.5"/>
    <x v="0"/>
  </r>
  <r>
    <s v="SALE1579"/>
    <x v="367"/>
    <x v="454"/>
    <s v="PROD31"/>
    <s v="STORE10"/>
    <x v="3"/>
    <n v="614"/>
    <n v="0.02"/>
    <n v="1203.44"/>
    <x v="1"/>
  </r>
  <r>
    <s v="SALE1580"/>
    <x v="275"/>
    <x v="288"/>
    <s v="PROD58"/>
    <s v="STORE12"/>
    <x v="3"/>
    <n v="486"/>
    <n v="0.11"/>
    <n v="865.08"/>
    <x v="1"/>
  </r>
  <r>
    <s v="SALE1581"/>
    <x v="76"/>
    <x v="132"/>
    <s v="PROD46"/>
    <s v="STORE10"/>
    <x v="0"/>
    <n v="210"/>
    <n v="0.2"/>
    <n v="168"/>
    <x v="1"/>
  </r>
  <r>
    <s v="SALE1582"/>
    <x v="598"/>
    <x v="215"/>
    <s v="PROD92"/>
    <s v="STORE0"/>
    <x v="0"/>
    <n v="682"/>
    <n v="0.15"/>
    <n v="579.70000000000005"/>
    <x v="0"/>
  </r>
  <r>
    <s v="SALE1583"/>
    <x v="228"/>
    <x v="364"/>
    <s v="PROD76"/>
    <s v="STORE17"/>
    <x v="3"/>
    <n v="878"/>
    <n v="0.1"/>
    <n v="1580.4"/>
    <x v="0"/>
  </r>
  <r>
    <s v="SALE1584"/>
    <x v="465"/>
    <x v="479"/>
    <s v="PROD78"/>
    <s v="STORE5"/>
    <x v="3"/>
    <n v="480"/>
    <n v="0.21"/>
    <n v="758.4"/>
    <x v="1"/>
  </r>
  <r>
    <s v="SALE1585"/>
    <x v="53"/>
    <x v="242"/>
    <s v="PROD83"/>
    <s v="STORE15"/>
    <x v="0"/>
    <n v="141"/>
    <n v="0"/>
    <n v="141"/>
    <x v="2"/>
  </r>
  <r>
    <s v="SALE1586"/>
    <x v="646"/>
    <x v="250"/>
    <s v="PROD19"/>
    <s v="STORE6"/>
    <x v="3"/>
    <n v="765"/>
    <n v="0.23"/>
    <n v="1178.0999999999999"/>
    <x v="1"/>
  </r>
  <r>
    <s v="SALE1587"/>
    <x v="217"/>
    <x v="248"/>
    <s v="PROD83"/>
    <s v="STORE5"/>
    <x v="1"/>
    <n v="108"/>
    <n v="0.28999999999999998"/>
    <n v="230.04"/>
    <x v="1"/>
  </r>
  <r>
    <s v="SALE1588"/>
    <x v="234"/>
    <x v="347"/>
    <s v="PROD22"/>
    <s v="STORE8"/>
    <x v="2"/>
    <n v="566"/>
    <n v="7.0000000000000007E-2"/>
    <n v="2105.52"/>
    <x v="1"/>
  </r>
  <r>
    <s v="SALE1589"/>
    <x v="163"/>
    <x v="247"/>
    <s v="PROD36"/>
    <s v="STORE4"/>
    <x v="1"/>
    <n v="812"/>
    <n v="0.26"/>
    <n v="1802.64"/>
    <x v="0"/>
  </r>
  <r>
    <s v="SALE1590"/>
    <x v="513"/>
    <x v="362"/>
    <s v="PROD33"/>
    <s v="STORE19"/>
    <x v="2"/>
    <n v="63"/>
    <n v="0.11"/>
    <n v="224.28"/>
    <x v="1"/>
  </r>
  <r>
    <s v="SALE1591"/>
    <x v="185"/>
    <x v="480"/>
    <s v="PROD95"/>
    <s v="STORE10"/>
    <x v="0"/>
    <n v="750"/>
    <n v="0.03"/>
    <n v="727.5"/>
    <x v="0"/>
  </r>
  <r>
    <s v="SALE1592"/>
    <x v="647"/>
    <x v="401"/>
    <s v="PROD59"/>
    <s v="STORE5"/>
    <x v="1"/>
    <n v="631"/>
    <n v="7.0000000000000007E-2"/>
    <n v="1760.49"/>
    <x v="2"/>
  </r>
  <r>
    <s v="SALE1593"/>
    <x v="648"/>
    <x v="80"/>
    <s v="PROD30"/>
    <s v="STORE16"/>
    <x v="0"/>
    <n v="102"/>
    <n v="0.17"/>
    <n v="84.66"/>
    <x v="0"/>
  </r>
  <r>
    <s v="SALE1594"/>
    <x v="386"/>
    <x v="366"/>
    <s v="PROD24"/>
    <s v="STORE18"/>
    <x v="2"/>
    <n v="642"/>
    <n v="0.16"/>
    <n v="2157.12"/>
    <x v="2"/>
  </r>
  <r>
    <s v="SALE1595"/>
    <x v="68"/>
    <x v="198"/>
    <s v="PROD43"/>
    <s v="STORE1"/>
    <x v="0"/>
    <n v="136"/>
    <n v="0.23"/>
    <n v="104.72"/>
    <x v="1"/>
  </r>
  <r>
    <s v="SALE1596"/>
    <x v="431"/>
    <x v="50"/>
    <s v="PROD21"/>
    <s v="STORE6"/>
    <x v="0"/>
    <n v="389"/>
    <n v="0.01"/>
    <n v="385.11"/>
    <x v="1"/>
  </r>
  <r>
    <s v="SALE1597"/>
    <x v="581"/>
    <x v="371"/>
    <s v="PROD38"/>
    <s v="STORE9"/>
    <x v="3"/>
    <n v="1000"/>
    <n v="0.3"/>
    <n v="1400"/>
    <x v="1"/>
  </r>
  <r>
    <s v="SALE1598"/>
    <x v="649"/>
    <x v="166"/>
    <s v="PROD38"/>
    <s v="STORE17"/>
    <x v="1"/>
    <n v="454"/>
    <n v="0.08"/>
    <n v="1253.04"/>
    <x v="2"/>
  </r>
  <r>
    <s v="SALE1599"/>
    <x v="528"/>
    <x v="328"/>
    <s v="PROD80"/>
    <s v="STORE10"/>
    <x v="3"/>
    <n v="62"/>
    <n v="0.15"/>
    <n v="105.4"/>
    <x v="2"/>
  </r>
  <r>
    <s v="SALE1600"/>
    <x v="389"/>
    <x v="395"/>
    <s v="PROD81"/>
    <s v="STORE10"/>
    <x v="3"/>
    <n v="871"/>
    <n v="0.23"/>
    <n v="1341.34"/>
    <x v="0"/>
  </r>
  <r>
    <s v="SALE1601"/>
    <x v="629"/>
    <x v="101"/>
    <s v="PROD15"/>
    <s v="STORE19"/>
    <x v="0"/>
    <n v="337"/>
    <n v="0.11"/>
    <n v="299.93"/>
    <x v="1"/>
  </r>
  <r>
    <s v="SALE1602"/>
    <x v="154"/>
    <x v="282"/>
    <s v="PROD67"/>
    <s v="STORE0"/>
    <x v="0"/>
    <n v="306"/>
    <n v="0.26"/>
    <n v="226.44"/>
    <x v="2"/>
  </r>
  <r>
    <s v="SALE1603"/>
    <x v="183"/>
    <x v="418"/>
    <s v="PROD10"/>
    <s v="STORE18"/>
    <x v="3"/>
    <n v="636"/>
    <n v="0.28999999999999998"/>
    <n v="903.12"/>
    <x v="2"/>
  </r>
  <r>
    <s v="SALE1604"/>
    <x v="600"/>
    <x v="5"/>
    <s v="PROD92"/>
    <s v="STORE19"/>
    <x v="3"/>
    <n v="254"/>
    <n v="0.23"/>
    <n v="391.16"/>
    <x v="2"/>
  </r>
  <r>
    <s v="SALE1605"/>
    <x v="469"/>
    <x v="213"/>
    <s v="PROD76"/>
    <s v="STORE17"/>
    <x v="1"/>
    <n v="916"/>
    <n v="0.17"/>
    <n v="2280.84"/>
    <x v="2"/>
  </r>
  <r>
    <s v="SALE1606"/>
    <x v="156"/>
    <x v="204"/>
    <s v="PROD42"/>
    <s v="STORE8"/>
    <x v="1"/>
    <n v="780"/>
    <n v="0.02"/>
    <n v="2293.1999999999998"/>
    <x v="0"/>
  </r>
  <r>
    <s v="SALE1607"/>
    <x v="462"/>
    <x v="262"/>
    <s v="PROD61"/>
    <s v="STORE16"/>
    <x v="3"/>
    <n v="781"/>
    <n v="0.26"/>
    <n v="1155.8800000000001"/>
    <x v="0"/>
  </r>
  <r>
    <s v="SALE1608"/>
    <x v="155"/>
    <x v="280"/>
    <s v="PROD95"/>
    <s v="STORE19"/>
    <x v="0"/>
    <n v="512"/>
    <n v="0"/>
    <n v="512"/>
    <x v="0"/>
  </r>
  <r>
    <s v="SALE1609"/>
    <x v="225"/>
    <x v="6"/>
    <s v="PROD97"/>
    <s v="STORE3"/>
    <x v="2"/>
    <n v="45"/>
    <n v="0.28999999999999998"/>
    <n v="127.8"/>
    <x v="2"/>
  </r>
  <r>
    <s v="SALE1610"/>
    <x v="475"/>
    <x v="303"/>
    <s v="PROD69"/>
    <s v="STORE11"/>
    <x v="3"/>
    <n v="896"/>
    <n v="0.15"/>
    <n v="1523.2"/>
    <x v="0"/>
  </r>
  <r>
    <s v="SALE1611"/>
    <x v="500"/>
    <x v="428"/>
    <s v="PROD53"/>
    <s v="STORE2"/>
    <x v="2"/>
    <n v="457"/>
    <n v="0.22"/>
    <n v="1425.84"/>
    <x v="2"/>
  </r>
  <r>
    <s v="SALE1612"/>
    <x v="117"/>
    <x v="47"/>
    <s v="PROD34"/>
    <s v="STORE0"/>
    <x v="0"/>
    <n v="906"/>
    <n v="0.28999999999999998"/>
    <n v="643.26"/>
    <x v="2"/>
  </r>
  <r>
    <s v="SALE1613"/>
    <x v="91"/>
    <x v="329"/>
    <s v="PROD16"/>
    <s v="STORE13"/>
    <x v="1"/>
    <n v="64"/>
    <n v="0.08"/>
    <n v="176.64"/>
    <x v="0"/>
  </r>
  <r>
    <s v="SALE1614"/>
    <x v="312"/>
    <x v="274"/>
    <s v="PROD70"/>
    <s v="STORE7"/>
    <x v="1"/>
    <n v="688"/>
    <n v="0.06"/>
    <n v="1940.16"/>
    <x v="1"/>
  </r>
  <r>
    <s v="SALE1615"/>
    <x v="177"/>
    <x v="209"/>
    <s v="PROD43"/>
    <s v="STORE9"/>
    <x v="2"/>
    <n v="640"/>
    <n v="0.12"/>
    <n v="2252.8000000000002"/>
    <x v="1"/>
  </r>
  <r>
    <s v="SALE1616"/>
    <x v="441"/>
    <x v="101"/>
    <s v="PROD71"/>
    <s v="STORE7"/>
    <x v="0"/>
    <n v="476"/>
    <n v="0.04"/>
    <n v="456.96"/>
    <x v="2"/>
  </r>
  <r>
    <s v="SALE1617"/>
    <x v="415"/>
    <x v="410"/>
    <s v="PROD44"/>
    <s v="STORE6"/>
    <x v="0"/>
    <n v="63"/>
    <n v="0.08"/>
    <n v="57.96"/>
    <x v="2"/>
  </r>
  <r>
    <s v="SALE1618"/>
    <x v="634"/>
    <x v="368"/>
    <s v="PROD15"/>
    <s v="STORE7"/>
    <x v="0"/>
    <n v="978"/>
    <n v="0.2"/>
    <n v="782.4"/>
    <x v="2"/>
  </r>
  <r>
    <s v="SALE1619"/>
    <x v="460"/>
    <x v="481"/>
    <s v="PROD83"/>
    <s v="STORE4"/>
    <x v="3"/>
    <n v="899"/>
    <n v="0.25"/>
    <n v="1348.5"/>
    <x v="0"/>
  </r>
  <r>
    <s v="SALE1620"/>
    <x v="406"/>
    <x v="378"/>
    <s v="PROD57"/>
    <s v="STORE3"/>
    <x v="3"/>
    <n v="423"/>
    <n v="0.28000000000000003"/>
    <n v="609.12"/>
    <x v="0"/>
  </r>
  <r>
    <s v="SALE1621"/>
    <x v="414"/>
    <x v="274"/>
    <s v="PROD34"/>
    <s v="STORE11"/>
    <x v="0"/>
    <n v="325"/>
    <n v="0.03"/>
    <n v="315.25"/>
    <x v="2"/>
  </r>
  <r>
    <s v="SALE1622"/>
    <x v="429"/>
    <x v="228"/>
    <s v="PROD55"/>
    <s v="STORE16"/>
    <x v="2"/>
    <n v="571"/>
    <n v="0.26"/>
    <n v="1690.16"/>
    <x v="1"/>
  </r>
  <r>
    <s v="SALE1623"/>
    <x v="94"/>
    <x v="134"/>
    <s v="PROD34"/>
    <s v="STORE15"/>
    <x v="3"/>
    <n v="224"/>
    <n v="0.11"/>
    <n v="398.72"/>
    <x v="1"/>
  </r>
  <r>
    <s v="SALE1624"/>
    <x v="233"/>
    <x v="378"/>
    <s v="PROD86"/>
    <s v="STORE16"/>
    <x v="2"/>
    <n v="165"/>
    <n v="0.11"/>
    <n v="587.4"/>
    <x v="0"/>
  </r>
  <r>
    <s v="SALE1625"/>
    <x v="368"/>
    <x v="434"/>
    <s v="PROD15"/>
    <s v="STORE7"/>
    <x v="1"/>
    <n v="327"/>
    <n v="0.28000000000000003"/>
    <n v="706.32"/>
    <x v="2"/>
  </r>
  <r>
    <s v="SALE1626"/>
    <x v="408"/>
    <x v="91"/>
    <s v="PROD1"/>
    <s v="STORE15"/>
    <x v="3"/>
    <n v="463"/>
    <n v="0.17"/>
    <n v="768.58"/>
    <x v="1"/>
  </r>
  <r>
    <s v="SALE1627"/>
    <x v="77"/>
    <x v="347"/>
    <s v="PROD0"/>
    <s v="STORE16"/>
    <x v="1"/>
    <n v="61"/>
    <n v="0.04"/>
    <n v="175.68"/>
    <x v="0"/>
  </r>
  <r>
    <s v="SALE1628"/>
    <x v="14"/>
    <x v="291"/>
    <s v="PROD34"/>
    <s v="STORE9"/>
    <x v="1"/>
    <n v="110"/>
    <n v="0.06"/>
    <n v="310.2"/>
    <x v="2"/>
  </r>
  <r>
    <s v="SALE1629"/>
    <x v="237"/>
    <x v="157"/>
    <s v="PROD70"/>
    <s v="STORE16"/>
    <x v="0"/>
    <n v="506"/>
    <n v="0.14000000000000001"/>
    <n v="435.16"/>
    <x v="2"/>
  </r>
  <r>
    <s v="SALE1630"/>
    <x v="650"/>
    <x v="300"/>
    <s v="PROD98"/>
    <s v="STORE10"/>
    <x v="3"/>
    <n v="444"/>
    <n v="0.27"/>
    <n v="648.24"/>
    <x v="1"/>
  </r>
  <r>
    <s v="SALE1631"/>
    <x v="603"/>
    <x v="388"/>
    <s v="PROD7"/>
    <s v="STORE7"/>
    <x v="3"/>
    <n v="785"/>
    <n v="0.23"/>
    <n v="1208.9000000000001"/>
    <x v="1"/>
  </r>
  <r>
    <s v="SALE1632"/>
    <x v="70"/>
    <x v="264"/>
    <s v="PROD39"/>
    <s v="STORE11"/>
    <x v="1"/>
    <n v="591"/>
    <n v="0.17"/>
    <n v="1471.59"/>
    <x v="1"/>
  </r>
  <r>
    <s v="SALE1633"/>
    <x v="329"/>
    <x v="263"/>
    <s v="PROD69"/>
    <s v="STORE16"/>
    <x v="0"/>
    <n v="697"/>
    <n v="0.06"/>
    <n v="655.17999999999995"/>
    <x v="2"/>
  </r>
  <r>
    <s v="SALE1634"/>
    <x v="464"/>
    <x v="253"/>
    <s v="PROD51"/>
    <s v="STORE6"/>
    <x v="2"/>
    <n v="195"/>
    <n v="0.25"/>
    <n v="585"/>
    <x v="0"/>
  </r>
  <r>
    <s v="SALE1635"/>
    <x v="651"/>
    <x v="393"/>
    <s v="PROD33"/>
    <s v="STORE1"/>
    <x v="0"/>
    <n v="340"/>
    <n v="0.1"/>
    <n v="306"/>
    <x v="0"/>
  </r>
  <r>
    <s v="SALE1636"/>
    <x v="340"/>
    <x v="369"/>
    <s v="PROD68"/>
    <s v="STORE13"/>
    <x v="2"/>
    <n v="464"/>
    <n v="0.27"/>
    <n v="1354.88"/>
    <x v="1"/>
  </r>
  <r>
    <s v="SALE1637"/>
    <x v="326"/>
    <x v="183"/>
    <s v="PROD5"/>
    <s v="STORE10"/>
    <x v="3"/>
    <n v="825"/>
    <n v="0.09"/>
    <n v="1501.5"/>
    <x v="0"/>
  </r>
  <r>
    <s v="SALE1638"/>
    <x v="296"/>
    <x v="45"/>
    <s v="PROD5"/>
    <s v="STORE2"/>
    <x v="2"/>
    <n v="797"/>
    <n v="0.17"/>
    <n v="2646.04"/>
    <x v="0"/>
  </r>
  <r>
    <s v="SALE1639"/>
    <x v="270"/>
    <x v="195"/>
    <s v="PROD26"/>
    <s v="STORE17"/>
    <x v="1"/>
    <n v="544"/>
    <n v="0.3"/>
    <n v="1142.4000000000001"/>
    <x v="2"/>
  </r>
  <r>
    <s v="SALE1640"/>
    <x v="647"/>
    <x v="348"/>
    <s v="PROD14"/>
    <s v="STORE7"/>
    <x v="3"/>
    <n v="45"/>
    <n v="0.03"/>
    <n v="87.3"/>
    <x v="1"/>
  </r>
  <r>
    <s v="SALE1641"/>
    <x v="177"/>
    <x v="475"/>
    <s v="PROD56"/>
    <s v="STORE0"/>
    <x v="2"/>
    <n v="828"/>
    <n v="0.06"/>
    <n v="3113.28"/>
    <x v="2"/>
  </r>
  <r>
    <s v="SALE1642"/>
    <x v="445"/>
    <x v="482"/>
    <s v="PROD14"/>
    <s v="STORE12"/>
    <x v="3"/>
    <n v="404"/>
    <n v="0.21"/>
    <n v="638.32000000000005"/>
    <x v="1"/>
  </r>
  <r>
    <s v="SALE1643"/>
    <x v="419"/>
    <x v="223"/>
    <s v="PROD86"/>
    <s v="STORE13"/>
    <x v="2"/>
    <n v="293"/>
    <n v="0.27"/>
    <n v="855.56"/>
    <x v="1"/>
  </r>
  <r>
    <s v="SALE1644"/>
    <x v="330"/>
    <x v="36"/>
    <s v="PROD2"/>
    <s v="STORE10"/>
    <x v="0"/>
    <n v="949"/>
    <n v="0.11"/>
    <n v="844.61"/>
    <x v="0"/>
  </r>
  <r>
    <s v="SALE1645"/>
    <x v="26"/>
    <x v="110"/>
    <s v="PROD39"/>
    <s v="STORE5"/>
    <x v="0"/>
    <n v="703"/>
    <n v="0.17"/>
    <n v="583.49"/>
    <x v="2"/>
  </r>
  <r>
    <s v="SALE1646"/>
    <x v="13"/>
    <x v="95"/>
    <s v="PROD30"/>
    <s v="STORE3"/>
    <x v="3"/>
    <n v="380"/>
    <n v="0.26"/>
    <n v="562.4"/>
    <x v="0"/>
  </r>
  <r>
    <s v="SALE1647"/>
    <x v="595"/>
    <x v="483"/>
    <s v="PROD47"/>
    <s v="STORE0"/>
    <x v="2"/>
    <n v="93"/>
    <n v="0.15"/>
    <n v="316.2"/>
    <x v="0"/>
  </r>
  <r>
    <s v="SALE1648"/>
    <x v="45"/>
    <x v="209"/>
    <s v="PROD39"/>
    <s v="STORE12"/>
    <x v="2"/>
    <n v="722"/>
    <n v="0.21"/>
    <n v="2281.52"/>
    <x v="0"/>
  </r>
  <r>
    <s v="SALE1649"/>
    <x v="605"/>
    <x v="286"/>
    <s v="PROD38"/>
    <s v="STORE9"/>
    <x v="0"/>
    <n v="229"/>
    <n v="0.14000000000000001"/>
    <n v="196.94"/>
    <x v="0"/>
  </r>
  <r>
    <s v="SALE1650"/>
    <x v="308"/>
    <x v="394"/>
    <s v="PROD53"/>
    <s v="STORE10"/>
    <x v="0"/>
    <n v="900"/>
    <n v="0.2"/>
    <n v="720"/>
    <x v="1"/>
  </r>
  <r>
    <s v="SALE1651"/>
    <x v="411"/>
    <x v="304"/>
    <s v="PROD8"/>
    <s v="STORE8"/>
    <x v="2"/>
    <n v="196"/>
    <n v="0.17"/>
    <n v="650.72"/>
    <x v="0"/>
  </r>
  <r>
    <s v="SALE1652"/>
    <x v="486"/>
    <x v="438"/>
    <s v="PROD93"/>
    <s v="STORE15"/>
    <x v="1"/>
    <n v="200"/>
    <n v="0.24"/>
    <n v="456"/>
    <x v="0"/>
  </r>
  <r>
    <s v="SALE1653"/>
    <x v="23"/>
    <x v="318"/>
    <s v="PROD22"/>
    <s v="STORE14"/>
    <x v="3"/>
    <n v="834"/>
    <n v="0.18"/>
    <n v="1367.76"/>
    <x v="0"/>
  </r>
  <r>
    <s v="SALE1654"/>
    <x v="511"/>
    <x v="213"/>
    <s v="PROD75"/>
    <s v="STORE0"/>
    <x v="0"/>
    <n v="677"/>
    <n v="0.14000000000000001"/>
    <n v="582.22"/>
    <x v="0"/>
  </r>
  <r>
    <s v="SALE1655"/>
    <x v="652"/>
    <x v="326"/>
    <s v="PROD60"/>
    <s v="STORE9"/>
    <x v="3"/>
    <n v="667"/>
    <n v="0.06"/>
    <n v="1253.96"/>
    <x v="0"/>
  </r>
  <r>
    <s v="SALE1656"/>
    <x v="226"/>
    <x v="484"/>
    <s v="PROD15"/>
    <s v="STORE4"/>
    <x v="1"/>
    <n v="472"/>
    <n v="0.28000000000000003"/>
    <n v="1019.52"/>
    <x v="2"/>
  </r>
  <r>
    <s v="SALE1657"/>
    <x v="653"/>
    <x v="97"/>
    <s v="PROD8"/>
    <s v="STORE3"/>
    <x v="2"/>
    <n v="556"/>
    <n v="0.25"/>
    <n v="1668"/>
    <x v="2"/>
  </r>
  <r>
    <s v="SALE1658"/>
    <x v="54"/>
    <x v="67"/>
    <s v="PROD95"/>
    <s v="STORE14"/>
    <x v="3"/>
    <n v="101"/>
    <n v="0.06"/>
    <n v="189.88"/>
    <x v="0"/>
  </r>
  <r>
    <s v="SALE1659"/>
    <x v="556"/>
    <x v="274"/>
    <s v="PROD98"/>
    <s v="STORE18"/>
    <x v="1"/>
    <n v="982"/>
    <n v="0.05"/>
    <n v="2798.7"/>
    <x v="2"/>
  </r>
  <r>
    <s v="SALE1660"/>
    <x v="489"/>
    <x v="78"/>
    <s v="PROD10"/>
    <s v="STORE16"/>
    <x v="3"/>
    <n v="849"/>
    <n v="0.09"/>
    <n v="1545.18"/>
    <x v="2"/>
  </r>
  <r>
    <s v="SALE1661"/>
    <x v="636"/>
    <x v="446"/>
    <s v="PROD96"/>
    <s v="STORE10"/>
    <x v="1"/>
    <n v="583"/>
    <n v="0"/>
    <n v="1749"/>
    <x v="1"/>
  </r>
  <r>
    <s v="SALE1662"/>
    <x v="464"/>
    <x v="120"/>
    <s v="PROD49"/>
    <s v="STORE17"/>
    <x v="3"/>
    <n v="870"/>
    <n v="0.24"/>
    <n v="1322.4"/>
    <x v="2"/>
  </r>
  <r>
    <s v="SALE1663"/>
    <x v="654"/>
    <x v="460"/>
    <s v="PROD54"/>
    <s v="STORE4"/>
    <x v="0"/>
    <n v="63"/>
    <n v="0.03"/>
    <n v="61.11"/>
    <x v="2"/>
  </r>
  <r>
    <s v="SALE1664"/>
    <x v="104"/>
    <x v="7"/>
    <s v="PROD39"/>
    <s v="STORE14"/>
    <x v="1"/>
    <n v="344"/>
    <n v="0.04"/>
    <n v="990.72"/>
    <x v="2"/>
  </r>
  <r>
    <s v="SALE1665"/>
    <x v="655"/>
    <x v="77"/>
    <s v="PROD24"/>
    <s v="STORE12"/>
    <x v="1"/>
    <n v="305"/>
    <n v="0.11"/>
    <n v="814.35"/>
    <x v="0"/>
  </r>
  <r>
    <s v="SALE1666"/>
    <x v="627"/>
    <x v="317"/>
    <s v="PROD27"/>
    <s v="STORE9"/>
    <x v="2"/>
    <n v="209"/>
    <n v="0.01"/>
    <n v="827.64"/>
    <x v="1"/>
  </r>
  <r>
    <s v="SALE1667"/>
    <x v="321"/>
    <x v="212"/>
    <s v="PROD86"/>
    <s v="STORE1"/>
    <x v="0"/>
    <n v="120"/>
    <n v="0.13"/>
    <n v="104.4"/>
    <x v="2"/>
  </r>
  <r>
    <s v="SALE1668"/>
    <x v="20"/>
    <x v="84"/>
    <s v="PROD44"/>
    <s v="STORE9"/>
    <x v="2"/>
    <n v="792"/>
    <n v="0.06"/>
    <n v="2977.92"/>
    <x v="2"/>
  </r>
  <r>
    <s v="SALE1669"/>
    <x v="589"/>
    <x v="406"/>
    <s v="PROD14"/>
    <s v="STORE2"/>
    <x v="3"/>
    <n v="415"/>
    <n v="0.23"/>
    <n v="639.1"/>
    <x v="0"/>
  </r>
  <r>
    <s v="SALE1670"/>
    <x v="562"/>
    <x v="151"/>
    <s v="PROD38"/>
    <s v="STORE12"/>
    <x v="3"/>
    <n v="961"/>
    <n v="0.28000000000000003"/>
    <n v="1383.84"/>
    <x v="1"/>
  </r>
  <r>
    <s v="SALE1671"/>
    <x v="646"/>
    <x v="314"/>
    <s v="PROD50"/>
    <s v="STORE4"/>
    <x v="2"/>
    <n v="944"/>
    <n v="0.18"/>
    <n v="3096.32"/>
    <x v="1"/>
  </r>
  <r>
    <s v="SALE1672"/>
    <x v="307"/>
    <x v="26"/>
    <s v="PROD3"/>
    <s v="STORE13"/>
    <x v="0"/>
    <n v="831"/>
    <n v="0.26"/>
    <n v="614.94000000000005"/>
    <x v="2"/>
  </r>
  <r>
    <s v="SALE1673"/>
    <x v="17"/>
    <x v="356"/>
    <s v="PROD67"/>
    <s v="STORE17"/>
    <x v="0"/>
    <n v="763"/>
    <n v="0.19"/>
    <n v="618.03"/>
    <x v="0"/>
  </r>
  <r>
    <s v="SALE1674"/>
    <x v="640"/>
    <x v="110"/>
    <s v="PROD74"/>
    <s v="STORE18"/>
    <x v="3"/>
    <n v="465"/>
    <n v="0.24"/>
    <n v="706.8"/>
    <x v="2"/>
  </r>
  <r>
    <s v="SALE1675"/>
    <x v="103"/>
    <x v="6"/>
    <s v="PROD64"/>
    <s v="STORE18"/>
    <x v="0"/>
    <n v="712"/>
    <n v="0.24"/>
    <n v="541.12"/>
    <x v="1"/>
  </r>
  <r>
    <s v="SALE1676"/>
    <x v="361"/>
    <x v="243"/>
    <s v="PROD45"/>
    <s v="STORE14"/>
    <x v="3"/>
    <n v="985"/>
    <n v="0.16"/>
    <n v="1654.8"/>
    <x v="1"/>
  </r>
  <r>
    <s v="SALE1677"/>
    <x v="472"/>
    <x v="110"/>
    <s v="PROD38"/>
    <s v="STORE12"/>
    <x v="0"/>
    <n v="22"/>
    <n v="0.06"/>
    <n v="20.68"/>
    <x v="2"/>
  </r>
  <r>
    <s v="SALE1678"/>
    <x v="252"/>
    <x v="476"/>
    <s v="PROD98"/>
    <s v="STORE8"/>
    <x v="0"/>
    <n v="344"/>
    <n v="0.16"/>
    <n v="288.95999999999998"/>
    <x v="0"/>
  </r>
  <r>
    <s v="SALE1679"/>
    <x v="653"/>
    <x v="400"/>
    <s v="PROD20"/>
    <s v="STORE18"/>
    <x v="1"/>
    <n v="95"/>
    <n v="0.16"/>
    <n v="239.4"/>
    <x v="2"/>
  </r>
  <r>
    <s v="SALE1680"/>
    <x v="656"/>
    <x v="456"/>
    <s v="PROD69"/>
    <s v="STORE19"/>
    <x v="1"/>
    <n v="75"/>
    <n v="0.03"/>
    <n v="218.25"/>
    <x v="1"/>
  </r>
  <r>
    <s v="SALE1681"/>
    <x v="76"/>
    <x v="200"/>
    <s v="PROD37"/>
    <s v="STORE15"/>
    <x v="1"/>
    <n v="282"/>
    <n v="0.01"/>
    <n v="837.54"/>
    <x v="2"/>
  </r>
  <r>
    <s v="SALE1682"/>
    <x v="629"/>
    <x v="471"/>
    <s v="PROD71"/>
    <s v="STORE18"/>
    <x v="2"/>
    <n v="623"/>
    <n v="0.02"/>
    <n v="2442.16"/>
    <x v="1"/>
  </r>
  <r>
    <s v="SALE1683"/>
    <x v="235"/>
    <x v="257"/>
    <s v="PROD37"/>
    <s v="STORE7"/>
    <x v="3"/>
    <n v="79"/>
    <n v="0.28999999999999998"/>
    <n v="112.18"/>
    <x v="2"/>
  </r>
  <r>
    <s v="SALE1684"/>
    <x v="553"/>
    <x v="172"/>
    <s v="PROD62"/>
    <s v="STORE13"/>
    <x v="2"/>
    <n v="677"/>
    <n v="0.23"/>
    <n v="2085.16"/>
    <x v="2"/>
  </r>
  <r>
    <s v="SALE1685"/>
    <x v="2"/>
    <x v="371"/>
    <s v="PROD31"/>
    <s v="STORE1"/>
    <x v="3"/>
    <n v="939"/>
    <n v="0.04"/>
    <n v="1802.88"/>
    <x v="1"/>
  </r>
  <r>
    <s v="SALE1686"/>
    <x v="533"/>
    <x v="394"/>
    <s v="PROD13"/>
    <s v="STORE14"/>
    <x v="3"/>
    <n v="860"/>
    <n v="0.01"/>
    <n v="1702.8"/>
    <x v="0"/>
  </r>
  <r>
    <s v="SALE1687"/>
    <x v="657"/>
    <x v="333"/>
    <s v="PROD27"/>
    <s v="STORE14"/>
    <x v="1"/>
    <n v="673"/>
    <n v="0.23"/>
    <n v="1554.63"/>
    <x v="1"/>
  </r>
  <r>
    <s v="SALE1688"/>
    <x v="109"/>
    <x v="271"/>
    <s v="PROD56"/>
    <s v="STORE18"/>
    <x v="0"/>
    <n v="76"/>
    <n v="0.28999999999999998"/>
    <n v="53.96"/>
    <x v="1"/>
  </r>
  <r>
    <s v="SALE1689"/>
    <x v="658"/>
    <x v="247"/>
    <s v="PROD17"/>
    <s v="STORE15"/>
    <x v="2"/>
    <n v="743"/>
    <n v="0.1"/>
    <n v="2674.8"/>
    <x v="2"/>
  </r>
  <r>
    <s v="SALE1690"/>
    <x v="181"/>
    <x v="39"/>
    <s v="PROD30"/>
    <s v="STORE7"/>
    <x v="0"/>
    <n v="638"/>
    <n v="0.22"/>
    <n v="497.64"/>
    <x v="1"/>
  </r>
  <r>
    <s v="SALE1691"/>
    <x v="636"/>
    <x v="277"/>
    <s v="PROD6"/>
    <s v="STORE17"/>
    <x v="0"/>
    <n v="631"/>
    <n v="0.04"/>
    <n v="605.76"/>
    <x v="0"/>
  </r>
  <r>
    <s v="SALE1692"/>
    <x v="120"/>
    <x v="485"/>
    <s v="PROD80"/>
    <s v="STORE3"/>
    <x v="2"/>
    <n v="984"/>
    <n v="0.11"/>
    <n v="3503.04"/>
    <x v="2"/>
  </r>
  <r>
    <s v="SALE1693"/>
    <x v="396"/>
    <x v="76"/>
    <s v="PROD55"/>
    <s v="STORE11"/>
    <x v="2"/>
    <n v="74"/>
    <n v="0.08"/>
    <n v="272.32"/>
    <x v="0"/>
  </r>
  <r>
    <s v="SALE1694"/>
    <x v="412"/>
    <x v="207"/>
    <s v="PROD11"/>
    <s v="STORE7"/>
    <x v="1"/>
    <n v="111"/>
    <n v="0.21"/>
    <n v="263.07"/>
    <x v="0"/>
  </r>
  <r>
    <s v="SALE1695"/>
    <x v="6"/>
    <x v="192"/>
    <s v="PROD10"/>
    <s v="STORE7"/>
    <x v="0"/>
    <n v="67"/>
    <n v="0.22"/>
    <n v="52.26"/>
    <x v="2"/>
  </r>
  <r>
    <s v="SALE1696"/>
    <x v="60"/>
    <x v="222"/>
    <s v="PROD67"/>
    <s v="STORE18"/>
    <x v="0"/>
    <n v="981"/>
    <n v="0.14000000000000001"/>
    <n v="843.66"/>
    <x v="1"/>
  </r>
  <r>
    <s v="SALE1697"/>
    <x v="302"/>
    <x v="65"/>
    <s v="PROD18"/>
    <s v="STORE18"/>
    <x v="0"/>
    <n v="236"/>
    <n v="0.05"/>
    <n v="224.2"/>
    <x v="1"/>
  </r>
  <r>
    <s v="SALE1698"/>
    <x v="549"/>
    <x v="51"/>
    <s v="PROD0"/>
    <s v="STORE15"/>
    <x v="1"/>
    <n v="408"/>
    <n v="0.08"/>
    <n v="1126.08"/>
    <x v="1"/>
  </r>
  <r>
    <s v="SALE1699"/>
    <x v="659"/>
    <x v="127"/>
    <s v="PROD27"/>
    <s v="STORE14"/>
    <x v="2"/>
    <n v="460"/>
    <n v="0.12"/>
    <n v="1619.2"/>
    <x v="2"/>
  </r>
  <r>
    <s v="SALE1700"/>
    <x v="348"/>
    <x v="347"/>
    <s v="PROD93"/>
    <s v="STORE4"/>
    <x v="1"/>
    <n v="707"/>
    <n v="0.17"/>
    <n v="1760.43"/>
    <x v="1"/>
  </r>
  <r>
    <s v="SALE1701"/>
    <x v="641"/>
    <x v="152"/>
    <s v="PROD91"/>
    <s v="STORE19"/>
    <x v="1"/>
    <n v="812"/>
    <n v="0.1"/>
    <n v="2192.4"/>
    <x v="2"/>
  </r>
  <r>
    <s v="SALE1702"/>
    <x v="76"/>
    <x v="478"/>
    <s v="PROD37"/>
    <s v="STORE7"/>
    <x v="3"/>
    <n v="986"/>
    <n v="0.04"/>
    <n v="1893.12"/>
    <x v="1"/>
  </r>
  <r>
    <s v="SALE1703"/>
    <x v="660"/>
    <x v="8"/>
    <s v="PROD33"/>
    <s v="STORE14"/>
    <x v="0"/>
    <n v="256"/>
    <n v="0.3"/>
    <n v="179.2"/>
    <x v="0"/>
  </r>
  <r>
    <s v="SALE1704"/>
    <x v="227"/>
    <x v="50"/>
    <s v="PROD19"/>
    <s v="STORE8"/>
    <x v="0"/>
    <n v="154"/>
    <n v="0.01"/>
    <n v="152.46"/>
    <x v="1"/>
  </r>
  <r>
    <s v="SALE1705"/>
    <x v="480"/>
    <x v="73"/>
    <s v="PROD43"/>
    <s v="STORE18"/>
    <x v="1"/>
    <n v="963"/>
    <n v="0.21"/>
    <n v="2282.31"/>
    <x v="0"/>
  </r>
  <r>
    <s v="SALE1706"/>
    <x v="532"/>
    <x v="333"/>
    <s v="PROD44"/>
    <s v="STORE8"/>
    <x v="1"/>
    <n v="885"/>
    <n v="0.25"/>
    <n v="1991.25"/>
    <x v="0"/>
  </r>
  <r>
    <s v="SALE1707"/>
    <x v="428"/>
    <x v="168"/>
    <s v="PROD67"/>
    <s v="STORE10"/>
    <x v="2"/>
    <n v="360"/>
    <n v="0.05"/>
    <n v="1368"/>
    <x v="1"/>
  </r>
  <r>
    <s v="SALE1708"/>
    <x v="388"/>
    <x v="370"/>
    <s v="PROD50"/>
    <s v="STORE4"/>
    <x v="1"/>
    <n v="767"/>
    <n v="0.18"/>
    <n v="1886.82"/>
    <x v="0"/>
  </r>
  <r>
    <s v="SALE1709"/>
    <x v="661"/>
    <x v="307"/>
    <s v="PROD56"/>
    <s v="STORE18"/>
    <x v="0"/>
    <n v="773"/>
    <n v="0.26"/>
    <n v="572.02"/>
    <x v="1"/>
  </r>
  <r>
    <s v="SALE1710"/>
    <x v="442"/>
    <x v="107"/>
    <s v="PROD19"/>
    <s v="STORE5"/>
    <x v="1"/>
    <n v="109"/>
    <n v="0.26"/>
    <n v="241.98"/>
    <x v="2"/>
  </r>
  <r>
    <s v="SALE1711"/>
    <x v="229"/>
    <x v="34"/>
    <s v="PROD79"/>
    <s v="STORE6"/>
    <x v="0"/>
    <n v="503"/>
    <n v="0"/>
    <n v="503"/>
    <x v="1"/>
  </r>
  <r>
    <s v="SALE1712"/>
    <x v="488"/>
    <x v="136"/>
    <s v="PROD1"/>
    <s v="STORE16"/>
    <x v="3"/>
    <n v="509"/>
    <n v="0.11"/>
    <n v="906.02"/>
    <x v="2"/>
  </r>
  <r>
    <s v="SALE1713"/>
    <x v="423"/>
    <x v="228"/>
    <s v="PROD74"/>
    <s v="STORE3"/>
    <x v="0"/>
    <n v="492"/>
    <n v="0.26"/>
    <n v="364.08"/>
    <x v="1"/>
  </r>
  <r>
    <s v="SALE1714"/>
    <x v="121"/>
    <x v="144"/>
    <s v="PROD37"/>
    <s v="STORE14"/>
    <x v="2"/>
    <n v="747"/>
    <n v="0.02"/>
    <n v="2928.24"/>
    <x v="0"/>
  </r>
  <r>
    <s v="SALE1715"/>
    <x v="260"/>
    <x v="207"/>
    <s v="PROD12"/>
    <s v="STORE1"/>
    <x v="0"/>
    <n v="121"/>
    <n v="0.08"/>
    <n v="111.32"/>
    <x v="0"/>
  </r>
  <r>
    <s v="SALE1716"/>
    <x v="22"/>
    <x v="122"/>
    <s v="PROD77"/>
    <s v="STORE18"/>
    <x v="3"/>
    <n v="69"/>
    <n v="0.28999999999999998"/>
    <n v="97.98"/>
    <x v="2"/>
  </r>
  <r>
    <s v="SALE1717"/>
    <x v="493"/>
    <x v="336"/>
    <s v="PROD22"/>
    <s v="STORE18"/>
    <x v="3"/>
    <n v="762"/>
    <n v="0.02"/>
    <n v="1493.52"/>
    <x v="1"/>
  </r>
  <r>
    <s v="SALE1718"/>
    <x v="615"/>
    <x v="149"/>
    <s v="PROD78"/>
    <s v="STORE3"/>
    <x v="2"/>
    <n v="347"/>
    <n v="0.18"/>
    <n v="1138.1600000000001"/>
    <x v="2"/>
  </r>
  <r>
    <s v="SALE1719"/>
    <x v="404"/>
    <x v="69"/>
    <s v="PROD55"/>
    <s v="STORE12"/>
    <x v="0"/>
    <n v="847"/>
    <n v="0.14000000000000001"/>
    <n v="728.42"/>
    <x v="1"/>
  </r>
  <r>
    <s v="SALE1720"/>
    <x v="248"/>
    <x v="450"/>
    <s v="PROD0"/>
    <s v="STORE19"/>
    <x v="0"/>
    <n v="459"/>
    <n v="0.1"/>
    <n v="413.1"/>
    <x v="1"/>
  </r>
  <r>
    <s v="SALE1721"/>
    <x v="324"/>
    <x v="486"/>
    <s v="PROD43"/>
    <s v="STORE7"/>
    <x v="3"/>
    <n v="537"/>
    <n v="0.14000000000000001"/>
    <n v="923.64"/>
    <x v="0"/>
  </r>
  <r>
    <s v="SALE1722"/>
    <x v="326"/>
    <x v="47"/>
    <s v="PROD58"/>
    <s v="STORE0"/>
    <x v="1"/>
    <n v="131"/>
    <n v="0.14000000000000001"/>
    <n v="337.98"/>
    <x v="1"/>
  </r>
  <r>
    <s v="SALE1723"/>
    <x v="102"/>
    <x v="111"/>
    <s v="PROD89"/>
    <s v="STORE12"/>
    <x v="2"/>
    <n v="707"/>
    <n v="0.01"/>
    <n v="2799.72"/>
    <x v="0"/>
  </r>
  <r>
    <s v="SALE1724"/>
    <x v="662"/>
    <x v="422"/>
    <s v="PROD27"/>
    <s v="STORE3"/>
    <x v="1"/>
    <n v="524"/>
    <n v="0.17"/>
    <n v="1304.76"/>
    <x v="0"/>
  </r>
  <r>
    <s v="SALE1725"/>
    <x v="437"/>
    <x v="442"/>
    <s v="PROD91"/>
    <s v="STORE18"/>
    <x v="1"/>
    <n v="483"/>
    <n v="0.23"/>
    <n v="1115.73"/>
    <x v="2"/>
  </r>
  <r>
    <s v="SALE1726"/>
    <x v="142"/>
    <x v="377"/>
    <s v="PROD63"/>
    <s v="STORE5"/>
    <x v="2"/>
    <n v="689"/>
    <n v="0.02"/>
    <n v="2700.88"/>
    <x v="2"/>
  </r>
  <r>
    <s v="SALE1727"/>
    <x v="98"/>
    <x v="193"/>
    <s v="PROD12"/>
    <s v="STORE0"/>
    <x v="0"/>
    <n v="146"/>
    <n v="0.1"/>
    <n v="131.4"/>
    <x v="2"/>
  </r>
  <r>
    <s v="SALE1728"/>
    <x v="419"/>
    <x v="406"/>
    <s v="PROD31"/>
    <s v="STORE11"/>
    <x v="2"/>
    <n v="863"/>
    <n v="0.28000000000000003"/>
    <n v="2485.44"/>
    <x v="1"/>
  </r>
  <r>
    <s v="SALE1729"/>
    <x v="627"/>
    <x v="404"/>
    <s v="PROD1"/>
    <s v="STORE14"/>
    <x v="2"/>
    <n v="147"/>
    <n v="0.12"/>
    <n v="517.44000000000005"/>
    <x v="2"/>
  </r>
  <r>
    <s v="SALE1730"/>
    <x v="583"/>
    <x v="151"/>
    <s v="PROD31"/>
    <s v="STORE18"/>
    <x v="3"/>
    <n v="696"/>
    <n v="0.3"/>
    <n v="974.4"/>
    <x v="2"/>
  </r>
  <r>
    <s v="SALE1731"/>
    <x v="602"/>
    <x v="209"/>
    <s v="PROD94"/>
    <s v="STORE10"/>
    <x v="3"/>
    <n v="887"/>
    <n v="0.24"/>
    <n v="1348.24"/>
    <x v="1"/>
  </r>
  <r>
    <s v="SALE1732"/>
    <x v="312"/>
    <x v="76"/>
    <s v="PROD66"/>
    <s v="STORE18"/>
    <x v="3"/>
    <n v="865"/>
    <n v="0.06"/>
    <n v="1626.2"/>
    <x v="2"/>
  </r>
  <r>
    <s v="SALE1733"/>
    <x v="589"/>
    <x v="458"/>
    <s v="PROD12"/>
    <s v="STORE9"/>
    <x v="0"/>
    <n v="438"/>
    <n v="0.02"/>
    <n v="429.24"/>
    <x v="1"/>
  </r>
  <r>
    <s v="SALE1734"/>
    <x v="20"/>
    <x v="349"/>
    <s v="PROD36"/>
    <s v="STORE13"/>
    <x v="3"/>
    <n v="209"/>
    <n v="0.27"/>
    <n v="305.14"/>
    <x v="0"/>
  </r>
  <r>
    <s v="SALE1735"/>
    <x v="107"/>
    <x v="76"/>
    <s v="PROD93"/>
    <s v="STORE17"/>
    <x v="2"/>
    <n v="826"/>
    <n v="0.02"/>
    <n v="3237.92"/>
    <x v="0"/>
  </r>
  <r>
    <s v="SALE1736"/>
    <x v="154"/>
    <x v="5"/>
    <s v="PROD25"/>
    <s v="STORE17"/>
    <x v="1"/>
    <n v="850"/>
    <n v="0.12"/>
    <n v="2244"/>
    <x v="1"/>
  </r>
  <r>
    <s v="SALE1737"/>
    <x v="158"/>
    <x v="33"/>
    <s v="PROD60"/>
    <s v="STORE4"/>
    <x v="0"/>
    <n v="89"/>
    <n v="0.18"/>
    <n v="72.98"/>
    <x v="0"/>
  </r>
  <r>
    <s v="SALE1738"/>
    <x v="455"/>
    <x v="226"/>
    <s v="PROD78"/>
    <s v="STORE4"/>
    <x v="2"/>
    <n v="508"/>
    <n v="0.14000000000000001"/>
    <n v="1747.52"/>
    <x v="1"/>
  </r>
  <r>
    <s v="SALE1739"/>
    <x v="649"/>
    <x v="214"/>
    <s v="PROD96"/>
    <s v="STORE0"/>
    <x v="1"/>
    <n v="331"/>
    <n v="0.11"/>
    <n v="883.77"/>
    <x v="0"/>
  </r>
  <r>
    <s v="SALE1740"/>
    <x v="663"/>
    <x v="370"/>
    <s v="PROD37"/>
    <s v="STORE19"/>
    <x v="2"/>
    <n v="443"/>
    <n v="0.08"/>
    <n v="1630.24"/>
    <x v="0"/>
  </r>
  <r>
    <s v="SALE1741"/>
    <x v="200"/>
    <x v="442"/>
    <s v="PROD96"/>
    <s v="STORE2"/>
    <x v="3"/>
    <n v="940"/>
    <n v="0.14000000000000001"/>
    <n v="1616.8"/>
    <x v="1"/>
  </r>
  <r>
    <s v="SALE1742"/>
    <x v="90"/>
    <x v="145"/>
    <s v="PROD73"/>
    <s v="STORE3"/>
    <x v="0"/>
    <n v="25"/>
    <n v="0"/>
    <n v="25"/>
    <x v="0"/>
  </r>
  <r>
    <s v="SALE1743"/>
    <x v="648"/>
    <x v="190"/>
    <s v="PROD41"/>
    <s v="STORE3"/>
    <x v="1"/>
    <n v="240"/>
    <n v="0.28999999999999998"/>
    <n v="511.2"/>
    <x v="2"/>
  </r>
  <r>
    <s v="SALE1744"/>
    <x v="313"/>
    <x v="382"/>
    <s v="PROD46"/>
    <s v="STORE14"/>
    <x v="0"/>
    <n v="589"/>
    <n v="0.1"/>
    <n v="530.1"/>
    <x v="0"/>
  </r>
  <r>
    <s v="SALE1745"/>
    <x v="198"/>
    <x v="285"/>
    <s v="PROD60"/>
    <s v="STORE15"/>
    <x v="0"/>
    <n v="146"/>
    <n v="0.3"/>
    <n v="102.2"/>
    <x v="0"/>
  </r>
  <r>
    <s v="SALE1746"/>
    <x v="133"/>
    <x v="210"/>
    <s v="PROD70"/>
    <s v="STORE4"/>
    <x v="2"/>
    <n v="641"/>
    <n v="0.06"/>
    <n v="2410.16"/>
    <x v="0"/>
  </r>
  <r>
    <s v="SALE1747"/>
    <x v="420"/>
    <x v="229"/>
    <s v="PROD64"/>
    <s v="STORE11"/>
    <x v="1"/>
    <n v="774"/>
    <n v="0.22"/>
    <n v="1811.16"/>
    <x v="0"/>
  </r>
  <r>
    <s v="SALE1748"/>
    <x v="299"/>
    <x v="191"/>
    <s v="PROD31"/>
    <s v="STORE15"/>
    <x v="3"/>
    <n v="32"/>
    <n v="0.2"/>
    <n v="51.2"/>
    <x v="2"/>
  </r>
  <r>
    <s v="SALE1749"/>
    <x v="253"/>
    <x v="141"/>
    <s v="PROD82"/>
    <s v="STORE6"/>
    <x v="2"/>
    <n v="390"/>
    <n v="0.18"/>
    <n v="1279.2"/>
    <x v="0"/>
  </r>
  <r>
    <s v="SALE1750"/>
    <x v="137"/>
    <x v="270"/>
    <s v="PROD64"/>
    <s v="STORE15"/>
    <x v="1"/>
    <n v="544"/>
    <n v="0.13"/>
    <n v="1419.84"/>
    <x v="1"/>
  </r>
  <r>
    <s v="SALE1751"/>
    <x v="627"/>
    <x v="99"/>
    <s v="PROD97"/>
    <s v="STORE19"/>
    <x v="2"/>
    <n v="716"/>
    <n v="0.28999999999999998"/>
    <n v="2033.44"/>
    <x v="1"/>
  </r>
  <r>
    <s v="SALE1752"/>
    <x v="115"/>
    <x v="370"/>
    <s v="PROD12"/>
    <s v="STORE4"/>
    <x v="2"/>
    <n v="677"/>
    <n v="0.11"/>
    <n v="2410.12"/>
    <x v="2"/>
  </r>
  <r>
    <s v="SALE1753"/>
    <x v="664"/>
    <x v="269"/>
    <s v="PROD39"/>
    <s v="STORE1"/>
    <x v="2"/>
    <n v="353"/>
    <n v="0.25"/>
    <n v="1059"/>
    <x v="0"/>
  </r>
  <r>
    <s v="SALE1754"/>
    <x v="343"/>
    <x v="348"/>
    <s v="PROD11"/>
    <s v="STORE12"/>
    <x v="0"/>
    <n v="471"/>
    <n v="0.19"/>
    <n v="381.51"/>
    <x v="1"/>
  </r>
  <r>
    <s v="SALE1755"/>
    <x v="665"/>
    <x v="409"/>
    <s v="PROD66"/>
    <s v="STORE11"/>
    <x v="0"/>
    <n v="892"/>
    <n v="0.03"/>
    <n v="865.24"/>
    <x v="0"/>
  </r>
  <r>
    <s v="SALE1756"/>
    <x v="155"/>
    <x v="14"/>
    <s v="PROD89"/>
    <s v="STORE17"/>
    <x v="3"/>
    <n v="434"/>
    <n v="0.25"/>
    <n v="651"/>
    <x v="2"/>
  </r>
  <r>
    <s v="SALE1757"/>
    <x v="648"/>
    <x v="172"/>
    <s v="PROD66"/>
    <s v="STORE19"/>
    <x v="1"/>
    <n v="627"/>
    <n v="7.0000000000000007E-2"/>
    <n v="1749.33"/>
    <x v="2"/>
  </r>
  <r>
    <s v="SALE1758"/>
    <x v="120"/>
    <x v="136"/>
    <s v="PROD36"/>
    <s v="STORE0"/>
    <x v="3"/>
    <n v="325"/>
    <n v="0.06"/>
    <n v="611"/>
    <x v="2"/>
  </r>
  <r>
    <s v="SALE1759"/>
    <x v="134"/>
    <x v="199"/>
    <s v="PROD14"/>
    <s v="STORE17"/>
    <x v="2"/>
    <n v="840"/>
    <n v="0.13"/>
    <n v="2923.2"/>
    <x v="1"/>
  </r>
  <r>
    <s v="SALE1760"/>
    <x v="598"/>
    <x v="308"/>
    <s v="PROD62"/>
    <s v="STORE15"/>
    <x v="1"/>
    <n v="253"/>
    <n v="0.28000000000000003"/>
    <n v="546.48"/>
    <x v="0"/>
  </r>
  <r>
    <s v="SALE1761"/>
    <x v="436"/>
    <x v="57"/>
    <s v="PROD79"/>
    <s v="STORE19"/>
    <x v="3"/>
    <n v="61"/>
    <n v="0.18"/>
    <n v="100.04"/>
    <x v="0"/>
  </r>
  <r>
    <s v="SALE1762"/>
    <x v="291"/>
    <x v="76"/>
    <s v="PROD84"/>
    <s v="STORE13"/>
    <x v="2"/>
    <n v="342"/>
    <n v="0.25"/>
    <n v="1026"/>
    <x v="0"/>
  </r>
  <r>
    <s v="SALE1763"/>
    <x v="240"/>
    <x v="413"/>
    <s v="PROD22"/>
    <s v="STORE16"/>
    <x v="2"/>
    <n v="301"/>
    <n v="0.05"/>
    <n v="1143.8"/>
    <x v="1"/>
  </r>
  <r>
    <s v="SALE1764"/>
    <x v="105"/>
    <x v="71"/>
    <s v="PROD28"/>
    <s v="STORE17"/>
    <x v="3"/>
    <n v="290"/>
    <n v="0.12"/>
    <n v="510.4"/>
    <x v="2"/>
  </r>
  <r>
    <s v="SALE1765"/>
    <x v="379"/>
    <x v="444"/>
    <s v="PROD25"/>
    <s v="STORE0"/>
    <x v="3"/>
    <n v="597"/>
    <n v="0.01"/>
    <n v="1182.06"/>
    <x v="1"/>
  </r>
  <r>
    <s v="SALE1766"/>
    <x v="506"/>
    <x v="439"/>
    <s v="PROD19"/>
    <s v="STORE8"/>
    <x v="2"/>
    <n v="467"/>
    <n v="0.16"/>
    <n v="1569.12"/>
    <x v="0"/>
  </r>
  <r>
    <s v="SALE1767"/>
    <x v="128"/>
    <x v="487"/>
    <s v="PROD13"/>
    <s v="STORE16"/>
    <x v="3"/>
    <n v="331"/>
    <n v="0.14000000000000001"/>
    <n v="569.32000000000005"/>
    <x v="0"/>
  </r>
  <r>
    <s v="SALE1768"/>
    <x v="243"/>
    <x v="4"/>
    <s v="PROD22"/>
    <s v="STORE6"/>
    <x v="3"/>
    <n v="617"/>
    <n v="0.02"/>
    <n v="1209.32"/>
    <x v="2"/>
  </r>
  <r>
    <s v="SALE1769"/>
    <x v="53"/>
    <x v="75"/>
    <s v="PROD63"/>
    <s v="STORE6"/>
    <x v="1"/>
    <n v="196"/>
    <n v="0.16"/>
    <n v="493.92"/>
    <x v="1"/>
  </r>
  <r>
    <s v="SALE1770"/>
    <x v="666"/>
    <x v="110"/>
    <s v="PROD7"/>
    <s v="STORE10"/>
    <x v="2"/>
    <n v="615"/>
    <n v="0.16"/>
    <n v="2066.4"/>
    <x v="0"/>
  </r>
  <r>
    <s v="SALE1771"/>
    <x v="150"/>
    <x v="53"/>
    <s v="PROD79"/>
    <s v="STORE7"/>
    <x v="0"/>
    <n v="225"/>
    <n v="0.11"/>
    <n v="200.25"/>
    <x v="1"/>
  </r>
  <r>
    <s v="SALE1772"/>
    <x v="214"/>
    <x v="412"/>
    <s v="PROD55"/>
    <s v="STORE12"/>
    <x v="0"/>
    <n v="968"/>
    <n v="0.09"/>
    <n v="880.88"/>
    <x v="0"/>
  </r>
  <r>
    <s v="SALE1773"/>
    <x v="390"/>
    <x v="101"/>
    <s v="PROD41"/>
    <s v="STORE19"/>
    <x v="3"/>
    <n v="57"/>
    <n v="0.17"/>
    <n v="94.62"/>
    <x v="1"/>
  </r>
  <r>
    <s v="SALE1774"/>
    <x v="301"/>
    <x v="216"/>
    <s v="PROD67"/>
    <s v="STORE1"/>
    <x v="2"/>
    <n v="922"/>
    <n v="0.04"/>
    <n v="3540.48"/>
    <x v="0"/>
  </r>
  <r>
    <s v="SALE1775"/>
    <x v="667"/>
    <x v="342"/>
    <s v="PROD86"/>
    <s v="STORE16"/>
    <x v="1"/>
    <n v="739"/>
    <n v="0.28000000000000003"/>
    <n v="1596.24"/>
    <x v="0"/>
  </r>
  <r>
    <s v="SALE1776"/>
    <x v="33"/>
    <x v="342"/>
    <s v="PROD5"/>
    <s v="STORE0"/>
    <x v="2"/>
    <n v="478"/>
    <n v="0.05"/>
    <n v="1816.4"/>
    <x v="2"/>
  </r>
  <r>
    <s v="SALE1777"/>
    <x v="668"/>
    <x v="64"/>
    <s v="PROD42"/>
    <s v="STORE12"/>
    <x v="1"/>
    <n v="606"/>
    <n v="0.28000000000000003"/>
    <n v="1308.96"/>
    <x v="2"/>
  </r>
  <r>
    <s v="SALE1778"/>
    <x v="297"/>
    <x v="101"/>
    <s v="PROD43"/>
    <s v="STORE3"/>
    <x v="3"/>
    <n v="522"/>
    <n v="0.25"/>
    <n v="783"/>
    <x v="2"/>
  </r>
  <r>
    <s v="SALE1779"/>
    <x v="198"/>
    <x v="141"/>
    <s v="PROD10"/>
    <s v="STORE7"/>
    <x v="2"/>
    <n v="500"/>
    <n v="0.06"/>
    <n v="1880"/>
    <x v="0"/>
  </r>
  <r>
    <s v="SALE1780"/>
    <x v="543"/>
    <x v="175"/>
    <s v="PROD4"/>
    <s v="STORE18"/>
    <x v="2"/>
    <n v="300"/>
    <n v="0.18"/>
    <n v="984"/>
    <x v="2"/>
  </r>
  <r>
    <s v="SALE1781"/>
    <x v="1"/>
    <x v="414"/>
    <s v="PROD39"/>
    <s v="STORE0"/>
    <x v="0"/>
    <n v="610"/>
    <n v="0.15"/>
    <n v="518.5"/>
    <x v="0"/>
  </r>
  <r>
    <s v="SALE1782"/>
    <x v="361"/>
    <x v="210"/>
    <s v="PROD2"/>
    <s v="STORE8"/>
    <x v="0"/>
    <n v="214"/>
    <n v="7.0000000000000007E-2"/>
    <n v="199.02"/>
    <x v="2"/>
  </r>
  <r>
    <s v="SALE1783"/>
    <x v="132"/>
    <x v="175"/>
    <s v="PROD55"/>
    <s v="STORE16"/>
    <x v="2"/>
    <n v="614"/>
    <n v="0.26"/>
    <n v="1817.44"/>
    <x v="0"/>
  </r>
  <r>
    <s v="SALE1784"/>
    <x v="655"/>
    <x v="374"/>
    <s v="PROD59"/>
    <s v="STORE11"/>
    <x v="3"/>
    <n v="688"/>
    <n v="7.0000000000000007E-2"/>
    <n v="1279.68"/>
    <x v="2"/>
  </r>
  <r>
    <s v="SALE1785"/>
    <x v="192"/>
    <x v="215"/>
    <s v="PROD67"/>
    <s v="STORE13"/>
    <x v="1"/>
    <n v="116"/>
    <n v="0.02"/>
    <n v="341.04"/>
    <x v="1"/>
  </r>
  <r>
    <s v="SALE1786"/>
    <x v="669"/>
    <x v="449"/>
    <s v="PROD24"/>
    <s v="STORE12"/>
    <x v="3"/>
    <n v="723"/>
    <n v="7.0000000000000007E-2"/>
    <n v="1344.78"/>
    <x v="0"/>
  </r>
  <r>
    <s v="SALE1787"/>
    <x v="413"/>
    <x v="353"/>
    <s v="PROD7"/>
    <s v="STORE15"/>
    <x v="0"/>
    <n v="385"/>
    <n v="0.06"/>
    <n v="361.9"/>
    <x v="1"/>
  </r>
  <r>
    <s v="SALE1788"/>
    <x v="226"/>
    <x v="256"/>
    <s v="PROD8"/>
    <s v="STORE13"/>
    <x v="3"/>
    <n v="195"/>
    <n v="0.18"/>
    <n v="319.8"/>
    <x v="1"/>
  </r>
  <r>
    <s v="SALE1789"/>
    <x v="140"/>
    <x v="396"/>
    <s v="PROD88"/>
    <s v="STORE3"/>
    <x v="3"/>
    <n v="404"/>
    <n v="7.0000000000000007E-2"/>
    <n v="751.44"/>
    <x v="0"/>
  </r>
  <r>
    <s v="SALE1790"/>
    <x v="237"/>
    <x v="136"/>
    <s v="PROD17"/>
    <s v="STORE14"/>
    <x v="0"/>
    <n v="879"/>
    <n v="0.3"/>
    <n v="615.29999999999995"/>
    <x v="1"/>
  </r>
  <r>
    <s v="SALE1791"/>
    <x v="2"/>
    <x v="25"/>
    <s v="PROD33"/>
    <s v="STORE15"/>
    <x v="0"/>
    <n v="162"/>
    <n v="0.05"/>
    <n v="153.9"/>
    <x v="0"/>
  </r>
  <r>
    <s v="SALE1792"/>
    <x v="570"/>
    <x v="96"/>
    <s v="PROD73"/>
    <s v="STORE14"/>
    <x v="3"/>
    <n v="721"/>
    <n v="0.22"/>
    <n v="1124.76"/>
    <x v="2"/>
  </r>
  <r>
    <s v="SALE1793"/>
    <x v="383"/>
    <x v="268"/>
    <s v="PROD26"/>
    <s v="STORE8"/>
    <x v="0"/>
    <n v="362"/>
    <n v="0.02"/>
    <n v="354.76"/>
    <x v="2"/>
  </r>
  <r>
    <s v="SALE1794"/>
    <x v="598"/>
    <x v="409"/>
    <s v="PROD95"/>
    <s v="STORE6"/>
    <x v="0"/>
    <n v="780"/>
    <n v="0.28999999999999998"/>
    <n v="553.79999999999995"/>
    <x v="1"/>
  </r>
  <r>
    <s v="SALE1795"/>
    <x v="670"/>
    <x v="435"/>
    <s v="PROD96"/>
    <s v="STORE4"/>
    <x v="3"/>
    <n v="650"/>
    <n v="0.17"/>
    <n v="1079"/>
    <x v="2"/>
  </r>
  <r>
    <s v="SALE1796"/>
    <x v="485"/>
    <x v="329"/>
    <s v="PROD53"/>
    <s v="STORE6"/>
    <x v="0"/>
    <n v="953"/>
    <n v="0.17"/>
    <n v="790.99"/>
    <x v="0"/>
  </r>
  <r>
    <s v="SALE1797"/>
    <x v="13"/>
    <x v="42"/>
    <s v="PROD99"/>
    <s v="STORE16"/>
    <x v="2"/>
    <n v="821"/>
    <n v="0.25"/>
    <n v="2463"/>
    <x v="0"/>
  </r>
  <r>
    <s v="SALE1798"/>
    <x v="397"/>
    <x v="395"/>
    <s v="PROD38"/>
    <s v="STORE3"/>
    <x v="2"/>
    <n v="248"/>
    <n v="0.05"/>
    <n v="942.4"/>
    <x v="0"/>
  </r>
  <r>
    <s v="SALE1799"/>
    <x v="19"/>
    <x v="466"/>
    <s v="PROD99"/>
    <s v="STORE8"/>
    <x v="1"/>
    <n v="562"/>
    <n v="0.2"/>
    <n v="1348.8"/>
    <x v="2"/>
  </r>
  <r>
    <s v="SALE1800"/>
    <x v="394"/>
    <x v="373"/>
    <s v="PROD72"/>
    <s v="STORE8"/>
    <x v="2"/>
    <n v="215"/>
    <n v="0.11"/>
    <n v="765.4"/>
    <x v="2"/>
  </r>
  <r>
    <s v="SALE1801"/>
    <x v="478"/>
    <x v="222"/>
    <s v="PROD17"/>
    <s v="STORE16"/>
    <x v="1"/>
    <n v="124"/>
    <n v="0.23"/>
    <n v="286.44"/>
    <x v="1"/>
  </r>
  <r>
    <s v="SALE1802"/>
    <x v="80"/>
    <x v="199"/>
    <s v="PROD67"/>
    <s v="STORE11"/>
    <x v="2"/>
    <n v="646"/>
    <n v="0.1"/>
    <n v="2325.6"/>
    <x v="1"/>
  </r>
  <r>
    <s v="SALE1803"/>
    <x v="324"/>
    <x v="153"/>
    <s v="PROD21"/>
    <s v="STORE12"/>
    <x v="1"/>
    <n v="588"/>
    <n v="0.3"/>
    <n v="1234.8"/>
    <x v="0"/>
  </r>
  <r>
    <s v="SALE1804"/>
    <x v="458"/>
    <x v="254"/>
    <s v="PROD25"/>
    <s v="STORE18"/>
    <x v="0"/>
    <n v="402"/>
    <n v="0.15"/>
    <n v="341.7"/>
    <x v="2"/>
  </r>
  <r>
    <s v="SALE1805"/>
    <x v="40"/>
    <x v="302"/>
    <s v="PROD58"/>
    <s v="STORE18"/>
    <x v="1"/>
    <n v="659"/>
    <n v="0.12"/>
    <n v="1739.76"/>
    <x v="2"/>
  </r>
  <r>
    <s v="SALE1806"/>
    <x v="452"/>
    <x v="114"/>
    <s v="PROD49"/>
    <s v="STORE11"/>
    <x v="2"/>
    <n v="451"/>
    <n v="0.02"/>
    <n v="1767.92"/>
    <x v="0"/>
  </r>
  <r>
    <s v="SALE1807"/>
    <x v="234"/>
    <x v="281"/>
    <s v="PROD94"/>
    <s v="STORE10"/>
    <x v="2"/>
    <n v="34"/>
    <n v="0.05"/>
    <n v="129.19999999999999"/>
    <x v="0"/>
  </r>
  <r>
    <s v="SALE1808"/>
    <x v="235"/>
    <x v="67"/>
    <s v="PROD16"/>
    <s v="STORE0"/>
    <x v="1"/>
    <n v="169"/>
    <n v="0.03"/>
    <n v="491.79"/>
    <x v="2"/>
  </r>
  <r>
    <s v="SALE1809"/>
    <x v="460"/>
    <x v="50"/>
    <s v="PROD60"/>
    <s v="STORE11"/>
    <x v="0"/>
    <n v="142"/>
    <n v="0.06"/>
    <n v="133.47999999999999"/>
    <x v="1"/>
  </r>
  <r>
    <s v="SALE1810"/>
    <x v="296"/>
    <x v="408"/>
    <s v="PROD35"/>
    <s v="STORE7"/>
    <x v="0"/>
    <n v="618"/>
    <n v="0.21"/>
    <n v="488.22"/>
    <x v="0"/>
  </r>
  <r>
    <s v="SALE1811"/>
    <x v="415"/>
    <x v="347"/>
    <s v="PROD53"/>
    <s v="STORE1"/>
    <x v="1"/>
    <n v="842"/>
    <n v="0.15"/>
    <n v="2147.1"/>
    <x v="2"/>
  </r>
  <r>
    <s v="SALE1812"/>
    <x v="427"/>
    <x v="358"/>
    <s v="PROD21"/>
    <s v="STORE13"/>
    <x v="3"/>
    <n v="961"/>
    <n v="0.18"/>
    <n v="1576.04"/>
    <x v="0"/>
  </r>
  <r>
    <s v="SALE1813"/>
    <x v="671"/>
    <x v="231"/>
    <s v="PROD75"/>
    <s v="STORE18"/>
    <x v="1"/>
    <n v="718"/>
    <n v="0.24"/>
    <n v="1637.04"/>
    <x v="1"/>
  </r>
  <r>
    <s v="SALE1814"/>
    <x v="448"/>
    <x v="71"/>
    <s v="PROD12"/>
    <s v="STORE0"/>
    <x v="0"/>
    <n v="282"/>
    <n v="0.16"/>
    <n v="236.88"/>
    <x v="2"/>
  </r>
  <r>
    <s v="SALE1815"/>
    <x v="560"/>
    <x v="329"/>
    <s v="PROD59"/>
    <s v="STORE14"/>
    <x v="0"/>
    <n v="510"/>
    <n v="0.04"/>
    <n v="489.6"/>
    <x v="1"/>
  </r>
  <r>
    <s v="SALE1816"/>
    <x v="516"/>
    <x v="453"/>
    <s v="PROD96"/>
    <s v="STORE2"/>
    <x v="2"/>
    <n v="828"/>
    <n v="0.3"/>
    <n v="2318.4"/>
    <x v="0"/>
  </r>
  <r>
    <s v="SALE1817"/>
    <x v="672"/>
    <x v="256"/>
    <s v="PROD29"/>
    <s v="STORE4"/>
    <x v="3"/>
    <n v="824"/>
    <n v="0.23"/>
    <n v="1268.96"/>
    <x v="0"/>
  </r>
  <r>
    <s v="SALE1818"/>
    <x v="631"/>
    <x v="488"/>
    <s v="PROD26"/>
    <s v="STORE5"/>
    <x v="2"/>
    <n v="283"/>
    <n v="0.13"/>
    <n v="984.84"/>
    <x v="2"/>
  </r>
  <r>
    <s v="SALE1819"/>
    <x v="100"/>
    <x v="396"/>
    <s v="PROD21"/>
    <s v="STORE1"/>
    <x v="0"/>
    <n v="487"/>
    <n v="0.09"/>
    <n v="443.17"/>
    <x v="2"/>
  </r>
  <r>
    <s v="SALE1820"/>
    <x v="86"/>
    <x v="197"/>
    <s v="PROD18"/>
    <s v="STORE3"/>
    <x v="3"/>
    <n v="604"/>
    <n v="0.18"/>
    <n v="990.56"/>
    <x v="2"/>
  </r>
  <r>
    <s v="SALE1821"/>
    <x v="110"/>
    <x v="347"/>
    <s v="PROD37"/>
    <s v="STORE8"/>
    <x v="1"/>
    <n v="205"/>
    <n v="0.1"/>
    <n v="553.5"/>
    <x v="1"/>
  </r>
  <r>
    <s v="SALE1822"/>
    <x v="489"/>
    <x v="488"/>
    <s v="PROD8"/>
    <s v="STORE15"/>
    <x v="0"/>
    <n v="44"/>
    <n v="0.01"/>
    <n v="43.56"/>
    <x v="2"/>
  </r>
  <r>
    <s v="SALE1823"/>
    <x v="139"/>
    <x v="238"/>
    <s v="PROD47"/>
    <s v="STORE2"/>
    <x v="1"/>
    <n v="470"/>
    <n v="0.14000000000000001"/>
    <n v="1212.5999999999999"/>
    <x v="1"/>
  </r>
  <r>
    <s v="SALE1824"/>
    <x v="263"/>
    <x v="204"/>
    <s v="PROD8"/>
    <s v="STORE8"/>
    <x v="2"/>
    <n v="837"/>
    <n v="0.12"/>
    <n v="2946.24"/>
    <x v="0"/>
  </r>
  <r>
    <s v="SALE1825"/>
    <x v="583"/>
    <x v="118"/>
    <s v="PROD67"/>
    <s v="STORE19"/>
    <x v="3"/>
    <n v="662"/>
    <n v="0.2"/>
    <n v="1059.2"/>
    <x v="1"/>
  </r>
  <r>
    <s v="SALE1826"/>
    <x v="673"/>
    <x v="208"/>
    <s v="PROD56"/>
    <s v="STORE16"/>
    <x v="1"/>
    <n v="754"/>
    <n v="0.25"/>
    <n v="1696.5"/>
    <x v="1"/>
  </r>
  <r>
    <s v="SALE1827"/>
    <x v="435"/>
    <x v="308"/>
    <s v="PROD64"/>
    <s v="STORE0"/>
    <x v="1"/>
    <n v="714"/>
    <n v="0"/>
    <n v="2142"/>
    <x v="0"/>
  </r>
  <r>
    <s v="SALE1828"/>
    <x v="511"/>
    <x v="179"/>
    <s v="PROD11"/>
    <s v="STORE5"/>
    <x v="1"/>
    <n v="596"/>
    <n v="0.28000000000000003"/>
    <n v="1287.3599999999999"/>
    <x v="2"/>
  </r>
  <r>
    <s v="SALE1829"/>
    <x v="411"/>
    <x v="159"/>
    <s v="PROD9"/>
    <s v="STORE9"/>
    <x v="3"/>
    <n v="170"/>
    <n v="0.03"/>
    <n v="329.8"/>
    <x v="1"/>
  </r>
  <r>
    <s v="SALE1830"/>
    <x v="321"/>
    <x v="301"/>
    <s v="PROD65"/>
    <s v="STORE14"/>
    <x v="2"/>
    <n v="612"/>
    <n v="0.2"/>
    <n v="1958.4"/>
    <x v="1"/>
  </r>
  <r>
    <s v="SALE1831"/>
    <x v="563"/>
    <x v="458"/>
    <s v="PROD74"/>
    <s v="STORE15"/>
    <x v="3"/>
    <n v="26"/>
    <n v="0.21"/>
    <n v="41.08"/>
    <x v="0"/>
  </r>
  <r>
    <s v="SALE1832"/>
    <x v="179"/>
    <x v="207"/>
    <s v="PROD73"/>
    <s v="STORE10"/>
    <x v="2"/>
    <n v="167"/>
    <n v="0.02"/>
    <n v="654.64"/>
    <x v="1"/>
  </r>
  <r>
    <s v="SALE1833"/>
    <x v="237"/>
    <x v="432"/>
    <s v="PROD60"/>
    <s v="STORE11"/>
    <x v="2"/>
    <n v="862"/>
    <n v="0.12"/>
    <n v="3034.24"/>
    <x v="0"/>
  </r>
  <r>
    <s v="SALE1834"/>
    <x v="253"/>
    <x v="258"/>
    <s v="PROD43"/>
    <s v="STORE5"/>
    <x v="1"/>
    <n v="57"/>
    <n v="0.01"/>
    <n v="169.29"/>
    <x v="2"/>
  </r>
  <r>
    <s v="SALE1835"/>
    <x v="589"/>
    <x v="176"/>
    <s v="PROD15"/>
    <s v="STORE19"/>
    <x v="0"/>
    <n v="583"/>
    <n v="0.2"/>
    <n v="466.4"/>
    <x v="0"/>
  </r>
  <r>
    <s v="SALE1836"/>
    <x v="551"/>
    <x v="321"/>
    <s v="PROD83"/>
    <s v="STORE0"/>
    <x v="1"/>
    <n v="64"/>
    <n v="0.02"/>
    <n v="188.16"/>
    <x v="0"/>
  </r>
  <r>
    <s v="SALE1837"/>
    <x v="130"/>
    <x v="10"/>
    <s v="PROD9"/>
    <s v="STORE12"/>
    <x v="0"/>
    <n v="830"/>
    <n v="0.26"/>
    <n v="614.20000000000005"/>
    <x v="2"/>
  </r>
  <r>
    <s v="SALE1838"/>
    <x v="426"/>
    <x v="260"/>
    <s v="PROD34"/>
    <s v="STORE16"/>
    <x v="3"/>
    <n v="859"/>
    <n v="0.03"/>
    <n v="1666.46"/>
    <x v="0"/>
  </r>
  <r>
    <s v="SALE1839"/>
    <x v="481"/>
    <x v="448"/>
    <s v="PROD73"/>
    <s v="STORE13"/>
    <x v="1"/>
    <n v="718"/>
    <n v="0.23"/>
    <n v="1658.58"/>
    <x v="2"/>
  </r>
  <r>
    <s v="SALE1840"/>
    <x v="319"/>
    <x v="155"/>
    <s v="PROD83"/>
    <s v="STORE12"/>
    <x v="0"/>
    <n v="164"/>
    <n v="0.22"/>
    <n v="127.92"/>
    <x v="1"/>
  </r>
  <r>
    <s v="SALE1841"/>
    <x v="282"/>
    <x v="56"/>
    <s v="PROD81"/>
    <s v="STORE12"/>
    <x v="3"/>
    <n v="967"/>
    <n v="0.11"/>
    <n v="1721.26"/>
    <x v="0"/>
  </r>
  <r>
    <s v="SALE1842"/>
    <x v="533"/>
    <x v="14"/>
    <s v="PROD35"/>
    <s v="STORE13"/>
    <x v="3"/>
    <n v="874"/>
    <n v="0.14000000000000001"/>
    <n v="1503.28"/>
    <x v="2"/>
  </r>
  <r>
    <s v="SALE1843"/>
    <x v="411"/>
    <x v="341"/>
    <s v="PROD0"/>
    <s v="STORE3"/>
    <x v="0"/>
    <n v="141"/>
    <n v="0.27"/>
    <n v="102.93"/>
    <x v="0"/>
  </r>
  <r>
    <s v="SALE1844"/>
    <x v="59"/>
    <x v="114"/>
    <s v="PROD43"/>
    <s v="STORE5"/>
    <x v="3"/>
    <n v="550"/>
    <n v="0.28000000000000003"/>
    <n v="792"/>
    <x v="0"/>
  </r>
  <r>
    <s v="SALE1845"/>
    <x v="344"/>
    <x v="489"/>
    <s v="PROD17"/>
    <s v="STORE5"/>
    <x v="2"/>
    <n v="716"/>
    <n v="0.19"/>
    <n v="2319.84"/>
    <x v="1"/>
  </r>
  <r>
    <s v="SALE1846"/>
    <x v="385"/>
    <x v="171"/>
    <s v="PROD2"/>
    <s v="STORE8"/>
    <x v="1"/>
    <n v="592"/>
    <n v="0.27"/>
    <n v="1296.48"/>
    <x v="0"/>
  </r>
  <r>
    <s v="SALE1847"/>
    <x v="144"/>
    <x v="446"/>
    <s v="PROD22"/>
    <s v="STORE10"/>
    <x v="3"/>
    <n v="524"/>
    <n v="0.13"/>
    <n v="911.76"/>
    <x v="1"/>
  </r>
  <r>
    <s v="SALE1848"/>
    <x v="471"/>
    <x v="473"/>
    <s v="PROD69"/>
    <s v="STORE14"/>
    <x v="3"/>
    <n v="479"/>
    <n v="0.17"/>
    <n v="795.14"/>
    <x v="2"/>
  </r>
  <r>
    <s v="SALE1849"/>
    <x v="90"/>
    <x v="462"/>
    <s v="PROD82"/>
    <s v="STORE1"/>
    <x v="2"/>
    <n v="741"/>
    <n v="0.17"/>
    <n v="2460.12"/>
    <x v="1"/>
  </r>
  <r>
    <s v="SALE1850"/>
    <x v="180"/>
    <x v="459"/>
    <s v="PROD46"/>
    <s v="STORE2"/>
    <x v="0"/>
    <n v="781"/>
    <n v="0.04"/>
    <n v="749.76"/>
    <x v="2"/>
  </r>
  <r>
    <s v="SALE1851"/>
    <x v="25"/>
    <x v="183"/>
    <s v="PROD70"/>
    <s v="STORE16"/>
    <x v="2"/>
    <n v="580"/>
    <n v="0.04"/>
    <n v="2227.1999999999998"/>
    <x v="2"/>
  </r>
  <r>
    <s v="SALE1852"/>
    <x v="36"/>
    <x v="171"/>
    <s v="PROD1"/>
    <s v="STORE2"/>
    <x v="1"/>
    <n v="269"/>
    <n v="0.04"/>
    <n v="774.72"/>
    <x v="1"/>
  </r>
  <r>
    <s v="SALE1853"/>
    <x v="459"/>
    <x v="428"/>
    <s v="PROD5"/>
    <s v="STORE4"/>
    <x v="0"/>
    <n v="48"/>
    <n v="0.28000000000000003"/>
    <n v="34.56"/>
    <x v="0"/>
  </r>
  <r>
    <s v="SALE1854"/>
    <x v="254"/>
    <x v="99"/>
    <s v="PROD33"/>
    <s v="STORE17"/>
    <x v="1"/>
    <n v="859"/>
    <n v="7.0000000000000007E-2"/>
    <n v="2396.61"/>
    <x v="0"/>
  </r>
  <r>
    <s v="SALE1855"/>
    <x v="27"/>
    <x v="441"/>
    <s v="PROD19"/>
    <s v="STORE10"/>
    <x v="1"/>
    <n v="570"/>
    <n v="0.05"/>
    <n v="1624.5"/>
    <x v="0"/>
  </r>
  <r>
    <s v="SALE1856"/>
    <x v="247"/>
    <x v="78"/>
    <s v="PROD74"/>
    <s v="STORE12"/>
    <x v="1"/>
    <n v="307"/>
    <n v="0.01"/>
    <n v="911.79"/>
    <x v="2"/>
  </r>
  <r>
    <s v="SALE1857"/>
    <x v="166"/>
    <x v="464"/>
    <s v="PROD56"/>
    <s v="STORE13"/>
    <x v="1"/>
    <n v="185"/>
    <n v="0.03"/>
    <n v="538.35"/>
    <x v="2"/>
  </r>
  <r>
    <s v="SALE1858"/>
    <x v="504"/>
    <x v="382"/>
    <s v="PROD26"/>
    <s v="STORE5"/>
    <x v="2"/>
    <n v="190"/>
    <n v="0"/>
    <n v="760"/>
    <x v="2"/>
  </r>
  <r>
    <s v="SALE1859"/>
    <x v="650"/>
    <x v="266"/>
    <s v="PROD75"/>
    <s v="STORE5"/>
    <x v="0"/>
    <n v="806"/>
    <n v="0.04"/>
    <n v="773.76"/>
    <x v="1"/>
  </r>
  <r>
    <s v="SALE1860"/>
    <x v="583"/>
    <x v="338"/>
    <s v="PROD54"/>
    <s v="STORE17"/>
    <x v="1"/>
    <n v="684"/>
    <n v="0.24"/>
    <n v="1559.52"/>
    <x v="0"/>
  </r>
  <r>
    <s v="SALE1861"/>
    <x v="133"/>
    <x v="256"/>
    <s v="PROD56"/>
    <s v="STORE18"/>
    <x v="1"/>
    <n v="440"/>
    <n v="0.28000000000000003"/>
    <n v="950.4"/>
    <x v="2"/>
  </r>
  <r>
    <s v="SALE1862"/>
    <x v="173"/>
    <x v="97"/>
    <s v="PROD66"/>
    <s v="STORE6"/>
    <x v="0"/>
    <n v="127"/>
    <n v="0.24"/>
    <n v="96.52"/>
    <x v="2"/>
  </r>
  <r>
    <s v="SALE1863"/>
    <x v="282"/>
    <x v="435"/>
    <s v="PROD73"/>
    <s v="STORE4"/>
    <x v="2"/>
    <n v="835"/>
    <n v="0.14000000000000001"/>
    <n v="2872.4"/>
    <x v="0"/>
  </r>
  <r>
    <s v="SALE1864"/>
    <x v="318"/>
    <x v="389"/>
    <s v="PROD42"/>
    <s v="STORE11"/>
    <x v="3"/>
    <n v="272"/>
    <n v="0.11"/>
    <n v="484.16"/>
    <x v="2"/>
  </r>
  <r>
    <s v="SALE1865"/>
    <x v="554"/>
    <x v="451"/>
    <s v="PROD11"/>
    <s v="STORE1"/>
    <x v="2"/>
    <n v="973"/>
    <n v="0.25"/>
    <n v="2919"/>
    <x v="0"/>
  </r>
  <r>
    <s v="SALE1866"/>
    <x v="668"/>
    <x v="126"/>
    <s v="PROD43"/>
    <s v="STORE4"/>
    <x v="1"/>
    <n v="524"/>
    <n v="0.27"/>
    <n v="1147.56"/>
    <x v="1"/>
  </r>
  <r>
    <s v="SALE1867"/>
    <x v="392"/>
    <x v="28"/>
    <s v="PROD64"/>
    <s v="STORE2"/>
    <x v="2"/>
    <n v="839"/>
    <n v="0.16"/>
    <n v="2819.04"/>
    <x v="0"/>
  </r>
  <r>
    <s v="SALE1868"/>
    <x v="578"/>
    <x v="163"/>
    <s v="PROD11"/>
    <s v="STORE17"/>
    <x v="2"/>
    <n v="839"/>
    <n v="0.21"/>
    <n v="2651.24"/>
    <x v="2"/>
  </r>
  <r>
    <s v="SALE1869"/>
    <x v="473"/>
    <x v="47"/>
    <s v="PROD74"/>
    <s v="STORE8"/>
    <x v="1"/>
    <n v="944"/>
    <n v="0.21"/>
    <n v="2237.2800000000002"/>
    <x v="0"/>
  </r>
  <r>
    <s v="SALE1870"/>
    <x v="616"/>
    <x v="462"/>
    <s v="PROD0"/>
    <s v="STORE17"/>
    <x v="3"/>
    <n v="311"/>
    <n v="0.26"/>
    <n v="460.28"/>
    <x v="0"/>
  </r>
  <r>
    <s v="SALE1871"/>
    <x v="286"/>
    <x v="3"/>
    <s v="PROD45"/>
    <s v="STORE0"/>
    <x v="1"/>
    <n v="202"/>
    <n v="0.23"/>
    <n v="466.62"/>
    <x v="1"/>
  </r>
  <r>
    <s v="SALE1872"/>
    <x v="674"/>
    <x v="487"/>
    <s v="PROD58"/>
    <s v="STORE17"/>
    <x v="0"/>
    <n v="804"/>
    <n v="0.3"/>
    <n v="562.79999999999995"/>
    <x v="1"/>
  </r>
  <r>
    <s v="SALE1873"/>
    <x v="115"/>
    <x v="357"/>
    <s v="PROD61"/>
    <s v="STORE15"/>
    <x v="1"/>
    <n v="260"/>
    <n v="7.0000000000000007E-2"/>
    <n v="725.4"/>
    <x v="2"/>
  </r>
  <r>
    <s v="SALE1874"/>
    <x v="601"/>
    <x v="377"/>
    <s v="PROD2"/>
    <s v="STORE3"/>
    <x v="2"/>
    <n v="592"/>
    <n v="0.2"/>
    <n v="1894.4"/>
    <x v="1"/>
  </r>
  <r>
    <s v="SALE1875"/>
    <x v="536"/>
    <x v="189"/>
    <s v="PROD60"/>
    <s v="STORE12"/>
    <x v="3"/>
    <n v="397"/>
    <n v="0.18"/>
    <n v="651.08000000000004"/>
    <x v="1"/>
  </r>
  <r>
    <s v="SALE1876"/>
    <x v="201"/>
    <x v="32"/>
    <s v="PROD98"/>
    <s v="STORE2"/>
    <x v="0"/>
    <n v="177"/>
    <n v="0.19"/>
    <n v="143.37"/>
    <x v="0"/>
  </r>
  <r>
    <s v="SALE1877"/>
    <x v="539"/>
    <x v="463"/>
    <s v="PROD26"/>
    <s v="STORE0"/>
    <x v="3"/>
    <n v="615"/>
    <n v="0.11"/>
    <n v="1094.7"/>
    <x v="1"/>
  </r>
  <r>
    <s v="SALE1878"/>
    <x v="675"/>
    <x v="140"/>
    <s v="PROD3"/>
    <s v="STORE7"/>
    <x v="1"/>
    <n v="605"/>
    <n v="0.18"/>
    <n v="1488.3"/>
    <x v="2"/>
  </r>
  <r>
    <s v="SALE1879"/>
    <x v="415"/>
    <x v="106"/>
    <s v="PROD2"/>
    <s v="STORE12"/>
    <x v="1"/>
    <n v="25"/>
    <n v="0.12"/>
    <n v="66"/>
    <x v="1"/>
  </r>
  <r>
    <s v="SALE1880"/>
    <x v="107"/>
    <x v="418"/>
    <s v="PROD63"/>
    <s v="STORE11"/>
    <x v="0"/>
    <n v="504"/>
    <n v="0.24"/>
    <n v="383.04"/>
    <x v="1"/>
  </r>
  <r>
    <s v="SALE1881"/>
    <x v="235"/>
    <x v="133"/>
    <s v="PROD51"/>
    <s v="STORE14"/>
    <x v="2"/>
    <n v="861"/>
    <n v="0.03"/>
    <n v="3340.68"/>
    <x v="0"/>
  </r>
  <r>
    <s v="SALE1882"/>
    <x v="610"/>
    <x v="303"/>
    <s v="PROD42"/>
    <s v="STORE3"/>
    <x v="1"/>
    <n v="42"/>
    <n v="0.03"/>
    <n v="122.22"/>
    <x v="2"/>
  </r>
  <r>
    <s v="SALE1883"/>
    <x v="433"/>
    <x v="153"/>
    <s v="PROD15"/>
    <s v="STORE5"/>
    <x v="0"/>
    <n v="650"/>
    <n v="0.12"/>
    <n v="572"/>
    <x v="2"/>
  </r>
  <r>
    <s v="SALE1884"/>
    <x v="137"/>
    <x v="286"/>
    <s v="PROD63"/>
    <s v="STORE9"/>
    <x v="3"/>
    <n v="387"/>
    <n v="0.19"/>
    <n v="626.94000000000005"/>
    <x v="1"/>
  </r>
  <r>
    <s v="SALE1885"/>
    <x v="350"/>
    <x v="179"/>
    <s v="PROD51"/>
    <s v="STORE12"/>
    <x v="0"/>
    <n v="892"/>
    <n v="0.06"/>
    <n v="838.48"/>
    <x v="1"/>
  </r>
  <r>
    <s v="SALE1886"/>
    <x v="136"/>
    <x v="25"/>
    <s v="PROD64"/>
    <s v="STORE15"/>
    <x v="3"/>
    <n v="559"/>
    <n v="0.05"/>
    <n v="1062.0999999999999"/>
    <x v="2"/>
  </r>
  <r>
    <s v="SALE1887"/>
    <x v="343"/>
    <x v="316"/>
    <s v="PROD1"/>
    <s v="STORE3"/>
    <x v="3"/>
    <n v="100"/>
    <n v="0.26"/>
    <n v="148"/>
    <x v="2"/>
  </r>
  <r>
    <s v="SALE1888"/>
    <x v="459"/>
    <x v="469"/>
    <s v="PROD3"/>
    <s v="STORE8"/>
    <x v="2"/>
    <n v="626"/>
    <n v="0.06"/>
    <n v="2353.7600000000002"/>
    <x v="0"/>
  </r>
  <r>
    <s v="SALE1889"/>
    <x v="317"/>
    <x v="357"/>
    <s v="PROD40"/>
    <s v="STORE18"/>
    <x v="2"/>
    <n v="39"/>
    <n v="0.16"/>
    <n v="131.04"/>
    <x v="2"/>
  </r>
  <r>
    <s v="SALE1890"/>
    <x v="676"/>
    <x v="36"/>
    <s v="PROD94"/>
    <s v="STORE10"/>
    <x v="2"/>
    <n v="732"/>
    <n v="0.22"/>
    <n v="2283.84"/>
    <x v="2"/>
  </r>
  <r>
    <s v="SALE1891"/>
    <x v="120"/>
    <x v="414"/>
    <s v="PROD81"/>
    <s v="STORE19"/>
    <x v="1"/>
    <n v="826"/>
    <n v="0.21"/>
    <n v="1957.62"/>
    <x v="0"/>
  </r>
  <r>
    <s v="SALE1892"/>
    <x v="152"/>
    <x v="358"/>
    <s v="PROD70"/>
    <s v="STORE14"/>
    <x v="3"/>
    <n v="48"/>
    <n v="0.01"/>
    <n v="95.04"/>
    <x v="1"/>
  </r>
  <r>
    <s v="SALE1893"/>
    <x v="508"/>
    <x v="120"/>
    <s v="PROD72"/>
    <s v="STORE17"/>
    <x v="0"/>
    <n v="390"/>
    <n v="0.18"/>
    <n v="319.8"/>
    <x v="1"/>
  </r>
  <r>
    <s v="SALE1894"/>
    <x v="114"/>
    <x v="246"/>
    <s v="PROD82"/>
    <s v="STORE18"/>
    <x v="1"/>
    <n v="544"/>
    <n v="0.05"/>
    <n v="1550.4"/>
    <x v="0"/>
  </r>
  <r>
    <s v="SALE1895"/>
    <x v="677"/>
    <x v="385"/>
    <s v="PROD14"/>
    <s v="STORE1"/>
    <x v="3"/>
    <n v="661"/>
    <n v="0.01"/>
    <n v="1308.78"/>
    <x v="1"/>
  </r>
  <r>
    <s v="SALE1896"/>
    <x v="208"/>
    <x v="490"/>
    <s v="PROD13"/>
    <s v="STORE8"/>
    <x v="2"/>
    <n v="730"/>
    <n v="0.03"/>
    <n v="2832.4"/>
    <x v="0"/>
  </r>
  <r>
    <s v="SALE1897"/>
    <x v="593"/>
    <x v="436"/>
    <s v="PROD87"/>
    <s v="STORE6"/>
    <x v="3"/>
    <n v="153"/>
    <n v="0.24"/>
    <n v="232.56"/>
    <x v="1"/>
  </r>
  <r>
    <s v="SALE1898"/>
    <x v="431"/>
    <x v="343"/>
    <s v="PROD74"/>
    <s v="STORE15"/>
    <x v="2"/>
    <n v="593"/>
    <n v="0.12"/>
    <n v="2087.36"/>
    <x v="2"/>
  </r>
  <r>
    <s v="SALE1899"/>
    <x v="492"/>
    <x v="336"/>
    <s v="PROD78"/>
    <s v="STORE12"/>
    <x v="0"/>
    <n v="985"/>
    <n v="0"/>
    <n v="985"/>
    <x v="1"/>
  </r>
  <r>
    <s v="SALE1900"/>
    <x v="37"/>
    <x v="404"/>
    <s v="PROD1"/>
    <s v="STORE12"/>
    <x v="3"/>
    <n v="238"/>
    <n v="0.12"/>
    <n v="418.88"/>
    <x v="0"/>
  </r>
  <r>
    <s v="SALE1901"/>
    <x v="400"/>
    <x v="38"/>
    <s v="PROD25"/>
    <s v="STORE8"/>
    <x v="0"/>
    <n v="53"/>
    <n v="0.27"/>
    <n v="38.69"/>
    <x v="2"/>
  </r>
  <r>
    <s v="SALE1902"/>
    <x v="501"/>
    <x v="264"/>
    <s v="PROD3"/>
    <s v="STORE1"/>
    <x v="3"/>
    <n v="595"/>
    <n v="0.12"/>
    <n v="1047.2"/>
    <x v="0"/>
  </r>
  <r>
    <s v="SALE1903"/>
    <x v="350"/>
    <x v="313"/>
    <s v="PROD3"/>
    <s v="STORE0"/>
    <x v="1"/>
    <n v="477"/>
    <n v="0.05"/>
    <n v="1359.45"/>
    <x v="2"/>
  </r>
  <r>
    <s v="SALE1904"/>
    <x v="678"/>
    <x v="252"/>
    <s v="PROD61"/>
    <s v="STORE6"/>
    <x v="0"/>
    <n v="547"/>
    <n v="0.08"/>
    <n v="503.24"/>
    <x v="2"/>
  </r>
  <r>
    <s v="SALE1905"/>
    <x v="451"/>
    <x v="72"/>
    <s v="PROD75"/>
    <s v="STORE12"/>
    <x v="0"/>
    <n v="980"/>
    <n v="0.19"/>
    <n v="793.8"/>
    <x v="2"/>
  </r>
  <r>
    <s v="SALE1906"/>
    <x v="671"/>
    <x v="425"/>
    <s v="PROD17"/>
    <s v="STORE2"/>
    <x v="1"/>
    <n v="989"/>
    <n v="0.3"/>
    <n v="2076.9"/>
    <x v="2"/>
  </r>
  <r>
    <s v="SALE1907"/>
    <x v="563"/>
    <x v="57"/>
    <s v="PROD76"/>
    <s v="STORE3"/>
    <x v="2"/>
    <n v="850"/>
    <n v="0.26"/>
    <n v="2516"/>
    <x v="0"/>
  </r>
  <r>
    <s v="SALE1908"/>
    <x v="405"/>
    <x v="110"/>
    <s v="PROD95"/>
    <s v="STORE14"/>
    <x v="3"/>
    <n v="453"/>
    <n v="0.01"/>
    <n v="896.94"/>
    <x v="2"/>
  </r>
  <r>
    <s v="SALE1909"/>
    <x v="123"/>
    <x v="312"/>
    <s v="PROD54"/>
    <s v="STORE18"/>
    <x v="3"/>
    <n v="811"/>
    <n v="0.11"/>
    <n v="1443.58"/>
    <x v="2"/>
  </r>
  <r>
    <s v="SALE1910"/>
    <x v="590"/>
    <x v="189"/>
    <s v="PROD61"/>
    <s v="STORE8"/>
    <x v="0"/>
    <n v="847"/>
    <n v="0.1"/>
    <n v="762.3"/>
    <x v="2"/>
  </r>
  <r>
    <s v="SALE1911"/>
    <x v="581"/>
    <x v="223"/>
    <s v="PROD24"/>
    <s v="STORE6"/>
    <x v="2"/>
    <n v="74"/>
    <n v="0.24"/>
    <n v="224.96"/>
    <x v="2"/>
  </r>
  <r>
    <s v="SALE1912"/>
    <x v="206"/>
    <x v="335"/>
    <s v="PROD92"/>
    <s v="STORE6"/>
    <x v="0"/>
    <n v="883"/>
    <n v="0.04"/>
    <n v="847.68"/>
    <x v="2"/>
  </r>
  <r>
    <s v="SALE1913"/>
    <x v="53"/>
    <x v="46"/>
    <s v="PROD22"/>
    <s v="STORE14"/>
    <x v="0"/>
    <n v="959"/>
    <n v="0.21"/>
    <n v="757.61"/>
    <x v="0"/>
  </r>
  <r>
    <s v="SALE1914"/>
    <x v="590"/>
    <x v="46"/>
    <s v="PROD99"/>
    <s v="STORE2"/>
    <x v="0"/>
    <n v="717"/>
    <n v="0.01"/>
    <n v="709.83"/>
    <x v="1"/>
  </r>
  <r>
    <s v="SALE1915"/>
    <x v="674"/>
    <x v="162"/>
    <s v="PROD9"/>
    <s v="STORE16"/>
    <x v="3"/>
    <n v="410"/>
    <n v="0.01"/>
    <n v="811.8"/>
    <x v="1"/>
  </r>
  <r>
    <s v="SALE1916"/>
    <x v="679"/>
    <x v="42"/>
    <s v="PROD99"/>
    <s v="STORE9"/>
    <x v="2"/>
    <n v="262"/>
    <n v="0.1"/>
    <n v="943.2"/>
    <x v="1"/>
  </r>
  <r>
    <s v="SALE1917"/>
    <x v="232"/>
    <x v="220"/>
    <s v="PROD12"/>
    <s v="STORE0"/>
    <x v="3"/>
    <n v="688"/>
    <n v="0.2"/>
    <n v="1100.8"/>
    <x v="2"/>
  </r>
  <r>
    <s v="SALE1918"/>
    <x v="275"/>
    <x v="477"/>
    <s v="PROD84"/>
    <s v="STORE8"/>
    <x v="3"/>
    <n v="31"/>
    <n v="0.21"/>
    <n v="48.98"/>
    <x v="0"/>
  </r>
  <r>
    <s v="SALE1919"/>
    <x v="609"/>
    <x v="179"/>
    <s v="PROD34"/>
    <s v="STORE8"/>
    <x v="1"/>
    <n v="571"/>
    <n v="0.12"/>
    <n v="1507.44"/>
    <x v="1"/>
  </r>
  <r>
    <s v="SALE1920"/>
    <x v="144"/>
    <x v="373"/>
    <s v="PROD77"/>
    <s v="STORE19"/>
    <x v="1"/>
    <n v="402"/>
    <n v="0.28999999999999998"/>
    <n v="856.26"/>
    <x v="2"/>
  </r>
  <r>
    <s v="SALE1921"/>
    <x v="248"/>
    <x v="111"/>
    <s v="PROD79"/>
    <s v="STORE12"/>
    <x v="2"/>
    <n v="620"/>
    <n v="0.3"/>
    <n v="1736"/>
    <x v="0"/>
  </r>
  <r>
    <s v="SALE1922"/>
    <x v="149"/>
    <x v="400"/>
    <s v="PROD46"/>
    <s v="STORE17"/>
    <x v="2"/>
    <n v="570"/>
    <n v="0.27"/>
    <n v="1664.4"/>
    <x v="1"/>
  </r>
  <r>
    <s v="SALE1923"/>
    <x v="431"/>
    <x v="22"/>
    <s v="PROD27"/>
    <s v="STORE4"/>
    <x v="3"/>
    <n v="847"/>
    <n v="0.3"/>
    <n v="1185.8"/>
    <x v="2"/>
  </r>
  <r>
    <s v="SALE1924"/>
    <x v="68"/>
    <x v="490"/>
    <s v="PROD30"/>
    <s v="STORE2"/>
    <x v="0"/>
    <n v="789"/>
    <n v="0.28999999999999998"/>
    <n v="560.19000000000005"/>
    <x v="1"/>
  </r>
  <r>
    <s v="SALE1925"/>
    <x v="200"/>
    <x v="258"/>
    <s v="PROD35"/>
    <s v="STORE12"/>
    <x v="3"/>
    <n v="339"/>
    <n v="7.0000000000000007E-2"/>
    <n v="630.54"/>
    <x v="2"/>
  </r>
  <r>
    <s v="SALE1926"/>
    <x v="96"/>
    <x v="339"/>
    <s v="PROD14"/>
    <s v="STORE5"/>
    <x v="2"/>
    <n v="95"/>
    <n v="0.06"/>
    <n v="357.2"/>
    <x v="2"/>
  </r>
  <r>
    <s v="SALE1927"/>
    <x v="81"/>
    <x v="292"/>
    <s v="PROD19"/>
    <s v="STORE13"/>
    <x v="1"/>
    <n v="942"/>
    <n v="0.16"/>
    <n v="2373.84"/>
    <x v="1"/>
  </r>
  <r>
    <s v="SALE1928"/>
    <x v="57"/>
    <x v="261"/>
    <s v="PROD45"/>
    <s v="STORE5"/>
    <x v="3"/>
    <n v="337"/>
    <n v="0.14000000000000001"/>
    <n v="579.64"/>
    <x v="1"/>
  </r>
  <r>
    <s v="SALE1929"/>
    <x v="23"/>
    <x v="441"/>
    <s v="PROD5"/>
    <s v="STORE5"/>
    <x v="3"/>
    <n v="345"/>
    <n v="0.09"/>
    <n v="627.9"/>
    <x v="1"/>
  </r>
  <r>
    <s v="SALE1930"/>
    <x v="597"/>
    <x v="301"/>
    <s v="PROD48"/>
    <s v="STORE9"/>
    <x v="0"/>
    <n v="842"/>
    <n v="0.15"/>
    <n v="715.7"/>
    <x v="0"/>
  </r>
  <r>
    <s v="SALE1931"/>
    <x v="680"/>
    <x v="161"/>
    <s v="PROD83"/>
    <s v="STORE17"/>
    <x v="1"/>
    <n v="64"/>
    <n v="0.28999999999999998"/>
    <n v="136.32"/>
    <x v="2"/>
  </r>
  <r>
    <s v="SALE1932"/>
    <x v="640"/>
    <x v="111"/>
    <s v="PROD78"/>
    <s v="STORE8"/>
    <x v="3"/>
    <n v="553"/>
    <n v="0.1"/>
    <n v="995.4"/>
    <x v="0"/>
  </r>
  <r>
    <s v="SALE1933"/>
    <x v="554"/>
    <x v="471"/>
    <s v="PROD24"/>
    <s v="STORE6"/>
    <x v="1"/>
    <n v="448"/>
    <n v="0.03"/>
    <n v="1303.68"/>
    <x v="0"/>
  </r>
  <r>
    <s v="SALE1934"/>
    <x v="400"/>
    <x v="457"/>
    <s v="PROD73"/>
    <s v="STORE19"/>
    <x v="0"/>
    <n v="728"/>
    <n v="0.21"/>
    <n v="575.12"/>
    <x v="2"/>
  </r>
  <r>
    <s v="SALE1935"/>
    <x v="619"/>
    <x v="439"/>
    <s v="PROD51"/>
    <s v="STORE7"/>
    <x v="2"/>
    <n v="582"/>
    <n v="0.08"/>
    <n v="2141.7600000000002"/>
    <x v="0"/>
  </r>
  <r>
    <s v="SALE1936"/>
    <x v="376"/>
    <x v="181"/>
    <s v="PROD66"/>
    <s v="STORE1"/>
    <x v="0"/>
    <n v="339"/>
    <n v="0.19"/>
    <n v="274.58999999999997"/>
    <x v="1"/>
  </r>
  <r>
    <s v="SALE1937"/>
    <x v="493"/>
    <x v="380"/>
    <s v="PROD49"/>
    <s v="STORE13"/>
    <x v="2"/>
    <n v="569"/>
    <n v="0.25"/>
    <n v="1707"/>
    <x v="0"/>
  </r>
  <r>
    <s v="SALE1938"/>
    <x v="48"/>
    <x v="446"/>
    <s v="PROD61"/>
    <s v="STORE17"/>
    <x v="3"/>
    <n v="353"/>
    <n v="0.15"/>
    <n v="600.1"/>
    <x v="1"/>
  </r>
  <r>
    <s v="SALE1939"/>
    <x v="408"/>
    <x v="308"/>
    <s v="PROD96"/>
    <s v="STORE13"/>
    <x v="3"/>
    <n v="630"/>
    <n v="0.15"/>
    <n v="1071"/>
    <x v="1"/>
  </r>
  <r>
    <s v="SALE1940"/>
    <x v="376"/>
    <x v="4"/>
    <s v="PROD98"/>
    <s v="STORE3"/>
    <x v="1"/>
    <n v="213"/>
    <n v="7.0000000000000007E-2"/>
    <n v="594.27"/>
    <x v="0"/>
  </r>
  <r>
    <s v="SALE1941"/>
    <x v="424"/>
    <x v="261"/>
    <s v="PROD57"/>
    <s v="STORE2"/>
    <x v="1"/>
    <n v="879"/>
    <n v="0.05"/>
    <n v="2505.15"/>
    <x v="1"/>
  </r>
  <r>
    <s v="SALE1942"/>
    <x v="252"/>
    <x v="321"/>
    <s v="PROD80"/>
    <s v="STORE10"/>
    <x v="2"/>
    <n v="88"/>
    <n v="0.23"/>
    <n v="271.04000000000002"/>
    <x v="1"/>
  </r>
  <r>
    <s v="SALE1943"/>
    <x v="631"/>
    <x v="185"/>
    <s v="PROD56"/>
    <s v="STORE9"/>
    <x v="1"/>
    <n v="443"/>
    <n v="0.15"/>
    <n v="1129.6500000000001"/>
    <x v="2"/>
  </r>
  <r>
    <s v="SALE1944"/>
    <x v="156"/>
    <x v="126"/>
    <s v="PROD38"/>
    <s v="STORE2"/>
    <x v="1"/>
    <n v="411"/>
    <n v="0.09"/>
    <n v="1122.03"/>
    <x v="2"/>
  </r>
  <r>
    <s v="SALE1945"/>
    <x v="343"/>
    <x v="244"/>
    <s v="PROD94"/>
    <s v="STORE17"/>
    <x v="0"/>
    <n v="356"/>
    <n v="0.27"/>
    <n v="259.88"/>
    <x v="0"/>
  </r>
  <r>
    <s v="SALE1946"/>
    <x v="48"/>
    <x v="365"/>
    <s v="PROD9"/>
    <s v="STORE13"/>
    <x v="2"/>
    <n v="244"/>
    <n v="0.25"/>
    <n v="732"/>
    <x v="2"/>
  </r>
  <r>
    <s v="SALE1947"/>
    <x v="339"/>
    <x v="296"/>
    <s v="PROD59"/>
    <s v="STORE11"/>
    <x v="3"/>
    <n v="411"/>
    <n v="0.28000000000000003"/>
    <n v="591.84"/>
    <x v="2"/>
  </r>
  <r>
    <s v="SALE1948"/>
    <x v="655"/>
    <x v="353"/>
    <s v="PROD94"/>
    <s v="STORE10"/>
    <x v="2"/>
    <n v="102"/>
    <n v="0.16"/>
    <n v="342.72"/>
    <x v="1"/>
  </r>
  <r>
    <s v="SALE1949"/>
    <x v="445"/>
    <x v="473"/>
    <s v="PROD7"/>
    <s v="STORE17"/>
    <x v="2"/>
    <n v="717"/>
    <n v="0.03"/>
    <n v="2781.96"/>
    <x v="1"/>
  </r>
  <r>
    <s v="SALE1950"/>
    <x v="331"/>
    <x v="18"/>
    <s v="PROD73"/>
    <s v="STORE1"/>
    <x v="0"/>
    <n v="722"/>
    <n v="0.24"/>
    <n v="548.72"/>
    <x v="1"/>
  </r>
  <r>
    <s v="SALE1951"/>
    <x v="404"/>
    <x v="76"/>
    <s v="PROD62"/>
    <s v="STORE11"/>
    <x v="3"/>
    <n v="528"/>
    <n v="0.02"/>
    <n v="1034.8800000000001"/>
    <x v="0"/>
  </r>
  <r>
    <s v="SALE1952"/>
    <x v="492"/>
    <x v="133"/>
    <s v="PROD52"/>
    <s v="STORE13"/>
    <x v="3"/>
    <n v="946"/>
    <n v="0.19"/>
    <n v="1532.52"/>
    <x v="2"/>
  </r>
  <r>
    <s v="SALE1953"/>
    <x v="208"/>
    <x v="150"/>
    <s v="PROD56"/>
    <s v="STORE17"/>
    <x v="3"/>
    <n v="982"/>
    <n v="0.16"/>
    <n v="1649.76"/>
    <x v="1"/>
  </r>
  <r>
    <s v="SALE1954"/>
    <x v="641"/>
    <x v="307"/>
    <s v="PROD59"/>
    <s v="STORE3"/>
    <x v="0"/>
    <n v="914"/>
    <n v="0.14000000000000001"/>
    <n v="786.04"/>
    <x v="0"/>
  </r>
  <r>
    <s v="SALE1955"/>
    <x v="198"/>
    <x v="311"/>
    <s v="PROD66"/>
    <s v="STORE8"/>
    <x v="2"/>
    <n v="271"/>
    <n v="0.18"/>
    <n v="888.88"/>
    <x v="1"/>
  </r>
  <r>
    <s v="SALE1956"/>
    <x v="456"/>
    <x v="261"/>
    <s v="PROD77"/>
    <s v="STORE6"/>
    <x v="1"/>
    <n v="999"/>
    <n v="0.02"/>
    <n v="2937.06"/>
    <x v="0"/>
  </r>
  <r>
    <s v="SALE1957"/>
    <x v="330"/>
    <x v="376"/>
    <s v="PROD37"/>
    <s v="STORE9"/>
    <x v="1"/>
    <n v="766"/>
    <n v="0.18"/>
    <n v="1884.36"/>
    <x v="0"/>
  </r>
  <r>
    <s v="SALE1958"/>
    <x v="592"/>
    <x v="39"/>
    <s v="PROD64"/>
    <s v="STORE19"/>
    <x v="1"/>
    <n v="450"/>
    <n v="0.17"/>
    <n v="1120.5"/>
    <x v="2"/>
  </r>
  <r>
    <s v="SALE1959"/>
    <x v="236"/>
    <x v="487"/>
    <s v="PROD43"/>
    <s v="STORE11"/>
    <x v="3"/>
    <n v="250"/>
    <n v="0.01"/>
    <n v="495"/>
    <x v="2"/>
  </r>
  <r>
    <s v="SALE1960"/>
    <x v="146"/>
    <x v="488"/>
    <s v="PROD57"/>
    <s v="STORE19"/>
    <x v="1"/>
    <n v="224"/>
    <n v="0.05"/>
    <n v="638.4"/>
    <x v="0"/>
  </r>
  <r>
    <s v="SALE1961"/>
    <x v="642"/>
    <x v="476"/>
    <s v="PROD24"/>
    <s v="STORE4"/>
    <x v="3"/>
    <n v="93"/>
    <n v="0.12"/>
    <n v="163.68"/>
    <x v="0"/>
  </r>
  <r>
    <s v="SALE1962"/>
    <x v="410"/>
    <x v="447"/>
    <s v="PROD16"/>
    <s v="STORE2"/>
    <x v="2"/>
    <n v="269"/>
    <n v="0.02"/>
    <n v="1054.48"/>
    <x v="2"/>
  </r>
  <r>
    <s v="SALE1963"/>
    <x v="505"/>
    <x v="173"/>
    <s v="PROD59"/>
    <s v="STORE19"/>
    <x v="2"/>
    <n v="836"/>
    <n v="0.03"/>
    <n v="3243.68"/>
    <x v="0"/>
  </r>
  <r>
    <s v="SALE1964"/>
    <x v="111"/>
    <x v="157"/>
    <s v="PROD68"/>
    <s v="STORE5"/>
    <x v="1"/>
    <n v="121"/>
    <n v="0.11"/>
    <n v="323.07"/>
    <x v="0"/>
  </r>
  <r>
    <s v="SALE1965"/>
    <x v="557"/>
    <x v="454"/>
    <s v="PROD40"/>
    <s v="STORE9"/>
    <x v="3"/>
    <n v="27"/>
    <n v="0.03"/>
    <n v="52.38"/>
    <x v="2"/>
  </r>
  <r>
    <s v="SALE1966"/>
    <x v="377"/>
    <x v="153"/>
    <s v="PROD77"/>
    <s v="STORE6"/>
    <x v="0"/>
    <n v="919"/>
    <n v="0.11"/>
    <n v="817.91"/>
    <x v="1"/>
  </r>
  <r>
    <s v="SALE1967"/>
    <x v="473"/>
    <x v="189"/>
    <s v="PROD67"/>
    <s v="STORE11"/>
    <x v="3"/>
    <n v="925"/>
    <n v="0.28999999999999998"/>
    <n v="1313.5"/>
    <x v="1"/>
  </r>
  <r>
    <s v="SALE1968"/>
    <x v="439"/>
    <x v="460"/>
    <s v="PROD12"/>
    <s v="STORE10"/>
    <x v="1"/>
    <n v="196"/>
    <n v="0.13"/>
    <n v="511.56"/>
    <x v="2"/>
  </r>
  <r>
    <s v="SALE1969"/>
    <x v="376"/>
    <x v="48"/>
    <s v="PROD38"/>
    <s v="STORE8"/>
    <x v="0"/>
    <n v="92"/>
    <n v="0.14000000000000001"/>
    <n v="79.12"/>
    <x v="0"/>
  </r>
  <r>
    <s v="SALE1970"/>
    <x v="681"/>
    <x v="60"/>
    <s v="PROD86"/>
    <s v="STORE11"/>
    <x v="3"/>
    <n v="495"/>
    <n v="0.1"/>
    <n v="891"/>
    <x v="0"/>
  </r>
  <r>
    <s v="SALE1971"/>
    <x v="85"/>
    <x v="57"/>
    <s v="PROD24"/>
    <s v="STORE10"/>
    <x v="0"/>
    <n v="413"/>
    <n v="0.11"/>
    <n v="367.57"/>
    <x v="0"/>
  </r>
  <r>
    <s v="SALE1972"/>
    <x v="23"/>
    <x v="134"/>
    <s v="PROD79"/>
    <s v="STORE16"/>
    <x v="0"/>
    <n v="651"/>
    <n v="0.13"/>
    <n v="566.37"/>
    <x v="1"/>
  </r>
  <r>
    <s v="SALE1973"/>
    <x v="386"/>
    <x v="440"/>
    <s v="PROD14"/>
    <s v="STORE12"/>
    <x v="0"/>
    <n v="69"/>
    <n v="0.05"/>
    <n v="65.55"/>
    <x v="1"/>
  </r>
  <r>
    <s v="SALE1974"/>
    <x v="115"/>
    <x v="163"/>
    <s v="PROD53"/>
    <s v="STORE7"/>
    <x v="3"/>
    <n v="843"/>
    <n v="0.25"/>
    <n v="1264.5"/>
    <x v="2"/>
  </r>
  <r>
    <s v="SALE1975"/>
    <x v="155"/>
    <x v="301"/>
    <s v="PROD5"/>
    <s v="STORE4"/>
    <x v="3"/>
    <n v="228"/>
    <n v="0.24"/>
    <n v="346.56"/>
    <x v="2"/>
  </r>
  <r>
    <s v="SALE1976"/>
    <x v="432"/>
    <x v="375"/>
    <s v="PROD66"/>
    <s v="STORE12"/>
    <x v="1"/>
    <n v="686"/>
    <n v="0.24"/>
    <n v="1564.08"/>
    <x v="1"/>
  </r>
  <r>
    <s v="SALE1977"/>
    <x v="376"/>
    <x v="317"/>
    <s v="PROD29"/>
    <s v="STORE2"/>
    <x v="0"/>
    <n v="723"/>
    <n v="0.18"/>
    <n v="592.86"/>
    <x v="0"/>
  </r>
  <r>
    <s v="SALE1978"/>
    <x v="250"/>
    <x v="429"/>
    <s v="PROD35"/>
    <s v="STORE5"/>
    <x v="1"/>
    <n v="586"/>
    <n v="0.14000000000000001"/>
    <n v="1511.88"/>
    <x v="2"/>
  </r>
  <r>
    <s v="SALE1979"/>
    <x v="193"/>
    <x v="430"/>
    <s v="PROD46"/>
    <s v="STORE13"/>
    <x v="3"/>
    <n v="636"/>
    <n v="0.13"/>
    <n v="1106.6400000000001"/>
    <x v="1"/>
  </r>
  <r>
    <s v="SALE1980"/>
    <x v="350"/>
    <x v="107"/>
    <s v="PROD14"/>
    <s v="STORE4"/>
    <x v="3"/>
    <n v="354"/>
    <n v="0.01"/>
    <n v="700.92"/>
    <x v="0"/>
  </r>
  <r>
    <s v="SALE1981"/>
    <x v="221"/>
    <x v="105"/>
    <s v="PROD36"/>
    <s v="STORE7"/>
    <x v="0"/>
    <n v="378"/>
    <n v="0.15"/>
    <n v="321.3"/>
    <x v="0"/>
  </r>
  <r>
    <s v="SALE1982"/>
    <x v="73"/>
    <x v="297"/>
    <s v="PROD68"/>
    <s v="STORE2"/>
    <x v="1"/>
    <n v="902"/>
    <n v="0"/>
    <n v="2706"/>
    <x v="0"/>
  </r>
  <r>
    <s v="SALE1983"/>
    <x v="330"/>
    <x v="27"/>
    <s v="PROD30"/>
    <s v="STORE5"/>
    <x v="0"/>
    <n v="564"/>
    <n v="0.1"/>
    <n v="507.6"/>
    <x v="0"/>
  </r>
  <r>
    <s v="SALE1984"/>
    <x v="425"/>
    <x v="406"/>
    <s v="PROD70"/>
    <s v="STORE6"/>
    <x v="2"/>
    <n v="168"/>
    <n v="0.11"/>
    <n v="598.08000000000004"/>
    <x v="0"/>
  </r>
  <r>
    <s v="SALE1985"/>
    <x v="365"/>
    <x v="491"/>
    <s v="PROD60"/>
    <s v="STORE18"/>
    <x v="1"/>
    <n v="346"/>
    <n v="0.08"/>
    <n v="954.96"/>
    <x v="2"/>
  </r>
  <r>
    <s v="SALE1986"/>
    <x v="209"/>
    <x v="482"/>
    <s v="PROD82"/>
    <s v="STORE9"/>
    <x v="2"/>
    <n v="753"/>
    <n v="0.23"/>
    <n v="2319.2399999999998"/>
    <x v="0"/>
  </r>
  <r>
    <s v="SALE1987"/>
    <x v="115"/>
    <x v="194"/>
    <s v="PROD57"/>
    <s v="STORE19"/>
    <x v="0"/>
    <n v="121"/>
    <n v="0.26"/>
    <n v="89.54"/>
    <x v="0"/>
  </r>
  <r>
    <s v="SALE1988"/>
    <x v="669"/>
    <x v="162"/>
    <s v="PROD41"/>
    <s v="STORE8"/>
    <x v="1"/>
    <n v="147"/>
    <n v="0.28000000000000003"/>
    <n v="317.52"/>
    <x v="0"/>
  </r>
  <r>
    <s v="SALE1989"/>
    <x v="536"/>
    <x v="196"/>
    <s v="PROD64"/>
    <s v="STORE0"/>
    <x v="3"/>
    <n v="359"/>
    <n v="0.24"/>
    <n v="545.67999999999995"/>
    <x v="0"/>
  </r>
  <r>
    <s v="SALE1990"/>
    <x v="441"/>
    <x v="254"/>
    <s v="PROD52"/>
    <s v="STORE3"/>
    <x v="2"/>
    <n v="213"/>
    <n v="0.11"/>
    <n v="758.28"/>
    <x v="2"/>
  </r>
  <r>
    <s v="SALE1991"/>
    <x v="682"/>
    <x v="78"/>
    <s v="PROD45"/>
    <s v="STORE11"/>
    <x v="0"/>
    <n v="184"/>
    <n v="0.17"/>
    <n v="152.72"/>
    <x v="1"/>
  </r>
  <r>
    <s v="SALE1992"/>
    <x v="508"/>
    <x v="127"/>
    <s v="PROD89"/>
    <s v="STORE15"/>
    <x v="2"/>
    <n v="570"/>
    <n v="0.23"/>
    <n v="1755.6"/>
    <x v="0"/>
  </r>
  <r>
    <s v="SALE1993"/>
    <x v="113"/>
    <x v="167"/>
    <s v="PROD21"/>
    <s v="STORE12"/>
    <x v="1"/>
    <n v="985"/>
    <n v="0.27"/>
    <n v="2157.15"/>
    <x v="0"/>
  </r>
  <r>
    <s v="SALE1994"/>
    <x v="309"/>
    <x v="117"/>
    <s v="PROD84"/>
    <s v="STORE8"/>
    <x v="0"/>
    <n v="906"/>
    <n v="0"/>
    <n v="906"/>
    <x v="0"/>
  </r>
  <r>
    <s v="SALE1995"/>
    <x v="39"/>
    <x v="24"/>
    <s v="PROD99"/>
    <s v="STORE19"/>
    <x v="1"/>
    <n v="113"/>
    <n v="0.19"/>
    <n v="274.58999999999997"/>
    <x v="0"/>
  </r>
  <r>
    <s v="SALE1996"/>
    <x v="218"/>
    <x v="261"/>
    <s v="PROD35"/>
    <s v="STORE8"/>
    <x v="1"/>
    <n v="876"/>
    <n v="0.09"/>
    <n v="2391.48"/>
    <x v="1"/>
  </r>
  <r>
    <s v="SALE1997"/>
    <x v="325"/>
    <x v="147"/>
    <s v="PROD89"/>
    <s v="STORE10"/>
    <x v="3"/>
    <n v="686"/>
    <n v="0.26"/>
    <n v="1015.28"/>
    <x v="1"/>
  </r>
  <r>
    <s v="SALE1998"/>
    <x v="48"/>
    <x v="406"/>
    <s v="PROD61"/>
    <s v="STORE11"/>
    <x v="1"/>
    <n v="946"/>
    <n v="0.05"/>
    <n v="2696.1"/>
    <x v="0"/>
  </r>
  <r>
    <s v="SALE1999"/>
    <x v="157"/>
    <x v="193"/>
    <s v="PROD76"/>
    <s v="STORE19"/>
    <x v="1"/>
    <n v="69"/>
    <n v="0.17"/>
    <n v="171.81"/>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s v="Flagship"/>
  </r>
  <r>
    <x v="1"/>
    <x v="1"/>
    <x v="1"/>
    <x v="1"/>
    <s v="Flagship"/>
  </r>
  <r>
    <x v="2"/>
    <x v="2"/>
    <x v="2"/>
    <x v="2"/>
    <s v="Outlet"/>
  </r>
  <r>
    <x v="3"/>
    <x v="3"/>
    <x v="1"/>
    <x v="3"/>
    <s v="Outlet"/>
  </r>
  <r>
    <x v="4"/>
    <x v="4"/>
    <x v="2"/>
    <x v="4"/>
    <s v="Online"/>
  </r>
  <r>
    <x v="5"/>
    <x v="5"/>
    <x v="1"/>
    <x v="5"/>
    <s v="Outlet"/>
  </r>
  <r>
    <x v="6"/>
    <x v="6"/>
    <x v="0"/>
    <x v="6"/>
    <s v="Online"/>
  </r>
  <r>
    <x v="7"/>
    <x v="7"/>
    <x v="2"/>
    <x v="7"/>
    <s v="Online"/>
  </r>
  <r>
    <x v="8"/>
    <x v="8"/>
    <x v="3"/>
    <x v="8"/>
    <s v="Online"/>
  </r>
  <r>
    <x v="9"/>
    <x v="9"/>
    <x v="2"/>
    <x v="9"/>
    <s v="Flagship"/>
  </r>
  <r>
    <x v="10"/>
    <x v="10"/>
    <x v="0"/>
    <x v="10"/>
    <s v="Online"/>
  </r>
  <r>
    <x v="11"/>
    <x v="11"/>
    <x v="2"/>
    <x v="11"/>
    <s v="Online"/>
  </r>
  <r>
    <x v="12"/>
    <x v="12"/>
    <x v="1"/>
    <x v="12"/>
    <s v="Online"/>
  </r>
  <r>
    <x v="13"/>
    <x v="13"/>
    <x v="0"/>
    <x v="13"/>
    <s v="Flagship"/>
  </r>
  <r>
    <x v="14"/>
    <x v="14"/>
    <x v="2"/>
    <x v="14"/>
    <s v="Outlet"/>
  </r>
  <r>
    <x v="15"/>
    <x v="15"/>
    <x v="1"/>
    <x v="15"/>
    <s v="Flagship"/>
  </r>
  <r>
    <x v="16"/>
    <x v="16"/>
    <x v="3"/>
    <x v="16"/>
    <s v="Flagship"/>
  </r>
  <r>
    <x v="17"/>
    <x v="17"/>
    <x v="1"/>
    <x v="17"/>
    <s v="Flagship"/>
  </r>
  <r>
    <x v="18"/>
    <x v="18"/>
    <x v="0"/>
    <x v="18"/>
    <s v="Flagship"/>
  </r>
  <r>
    <x v="19"/>
    <x v="19"/>
    <x v="0"/>
    <x v="19"/>
    <s v="Online"/>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000"/>
    <s v="Sheena Bonilla"/>
    <n v="55"/>
    <s v="Senior"/>
    <s v="Male"/>
    <s v="Donaldton"/>
    <s v="North Carolina"/>
    <s v="USA"/>
    <x v="0"/>
  </r>
  <r>
    <s v="CUST1001"/>
    <s v="Eugene Nelson"/>
    <n v="26"/>
    <s v="Adult"/>
    <s v="Female"/>
    <s v="Phillipsmouth"/>
    <s v="North Dakota"/>
    <s v="USA"/>
    <x v="1"/>
  </r>
  <r>
    <s v="CUST1002"/>
    <s v="Dr. Benjamin Price"/>
    <n v="29"/>
    <s v="Adult"/>
    <s v="Female"/>
    <s v="Kylebury"/>
    <s v="Alabama"/>
    <s v="USA"/>
    <x v="1"/>
  </r>
  <r>
    <s v="CUST1003"/>
    <s v="Jeremy Harris"/>
    <n v="59"/>
    <s v="Senior"/>
    <s v="Female"/>
    <s v="Thomastown"/>
    <s v="Ohio"/>
    <s v="USA"/>
    <x v="2"/>
  </r>
  <r>
    <s v="CUST1004"/>
    <s v="Caroline Collins"/>
    <n v="64"/>
    <s v="Senior"/>
    <s v="Female"/>
    <s v="Nicholasshire"/>
    <s v="California"/>
    <s v="USA"/>
    <x v="3"/>
  </r>
  <r>
    <s v="CUST1005"/>
    <s v="Christine Vaughn"/>
    <n v="24"/>
    <s v="Young"/>
    <s v="Male"/>
    <s v="East Amandamouth"/>
    <s v="Oregon"/>
    <s v="USA"/>
    <x v="2"/>
  </r>
  <r>
    <s v="CUST1006"/>
    <s v="Amber Jackson"/>
    <n v="29"/>
    <s v="Adult"/>
    <s v="Female"/>
    <s v="Deborahborough"/>
    <s v="South Dakota"/>
    <s v="USA"/>
    <x v="1"/>
  </r>
  <r>
    <s v="CUST1007"/>
    <s v="Daniel Boyd"/>
    <n v="29"/>
    <s v="Adult"/>
    <s v="Female"/>
    <s v="West Pamelafurt"/>
    <s v="West Virginia"/>
    <s v="USA"/>
    <x v="2"/>
  </r>
  <r>
    <s v="CUST1008"/>
    <s v="Melissa Howard"/>
    <n v="53"/>
    <s v="Senior"/>
    <s v="Female"/>
    <s v="Maynardton"/>
    <s v="New Hampshire"/>
    <s v="USA"/>
    <x v="4"/>
  </r>
  <r>
    <s v="CUST1009"/>
    <s v="Ms. Maria Leach"/>
    <n v="64"/>
    <s v="Senior"/>
    <s v="Male"/>
    <s v="Melissashire"/>
    <s v="Pennsylvania"/>
    <s v="USA"/>
    <x v="1"/>
  </r>
  <r>
    <s v="CUST1010"/>
    <s v="Dominic Page"/>
    <n v="53"/>
    <s v="Senior"/>
    <s v="Male"/>
    <s v="Port Michaelburgh"/>
    <s v="Pennsylvania"/>
    <s v="USA"/>
    <x v="2"/>
  </r>
  <r>
    <s v="CUST1011"/>
    <s v="Brian Lopez"/>
    <n v="28"/>
    <s v="Adult"/>
    <s v="Female"/>
    <s v="East Krista"/>
    <s v="New York"/>
    <s v="USA"/>
    <x v="4"/>
  </r>
  <r>
    <s v="CUST1012"/>
    <s v="Kenneth Lambert"/>
    <n v="55"/>
    <s v="Senior"/>
    <s v="Female"/>
    <s v="North Kathryn"/>
    <s v="Kansas"/>
    <s v="USA"/>
    <x v="1"/>
  </r>
  <r>
    <s v="CUST1013"/>
    <s v="Nathan Hernandez"/>
    <n v="32"/>
    <s v="Adult"/>
    <s v="Female"/>
    <s v="New Becky"/>
    <s v="Montana"/>
    <s v="USA"/>
    <x v="3"/>
  </r>
  <r>
    <s v="CUST1014"/>
    <s v="Ashley Cohen"/>
    <n v="53"/>
    <s v="Senior"/>
    <s v="Female"/>
    <s v="Lake Kristamouth"/>
    <s v="Nebraska"/>
    <s v="USA"/>
    <x v="3"/>
  </r>
  <r>
    <s v="CUST1015"/>
    <s v="Laura Alvarez"/>
    <n v="49"/>
    <s v="Senior"/>
    <s v="Female"/>
    <s v="Lawsonhaven"/>
    <s v="Washington"/>
    <s v="USA"/>
    <x v="1"/>
  </r>
  <r>
    <s v="CUST1016"/>
    <s v="John Scott"/>
    <n v="24"/>
    <s v="Young"/>
    <s v="Female"/>
    <s v="South Christopher"/>
    <s v="Pennsylvania"/>
    <s v="USA"/>
    <x v="2"/>
  </r>
  <r>
    <s v="CUST1017"/>
    <s v="Adam Cruz"/>
    <n v="60"/>
    <s v="Senior"/>
    <s v="Female"/>
    <s v="Brandonville"/>
    <s v="Georgia"/>
    <s v="USA"/>
    <x v="1"/>
  </r>
  <r>
    <s v="CUST1018"/>
    <s v="Rhonda Moss"/>
    <n v="43"/>
    <s v="Senior"/>
    <s v="Male"/>
    <s v="South William"/>
    <s v="Kansas"/>
    <s v="USA"/>
    <x v="0"/>
  </r>
  <r>
    <s v="CUST1019"/>
    <s v="Michael Torres"/>
    <n v="46"/>
    <s v="Senior"/>
    <s v="Female"/>
    <s v="Gonzalezfort"/>
    <s v="New Jersey"/>
    <s v="USA"/>
    <x v="1"/>
  </r>
  <r>
    <s v="CUST1020"/>
    <s v="Bridget Allen"/>
    <n v="59"/>
    <s v="Senior"/>
    <s v="Male"/>
    <s v="Lake Shaneburgh"/>
    <s v="Delaware"/>
    <s v="USA"/>
    <x v="3"/>
  </r>
  <r>
    <s v="CUST1021"/>
    <s v="Jeff Martinez"/>
    <n v="36"/>
    <s v="Adult"/>
    <s v="Female"/>
    <s v="Smithburgh"/>
    <s v="Oklahoma"/>
    <s v="USA"/>
    <x v="4"/>
  </r>
  <r>
    <s v="CUST1022"/>
    <s v="Paul Fox"/>
    <n v="33"/>
    <s v="Adult"/>
    <s v="Female"/>
    <s v="Michaelton"/>
    <s v="Hawaii"/>
    <s v="USA"/>
    <x v="3"/>
  </r>
  <r>
    <s v="CUST1023"/>
    <s v="Jonathan Steele"/>
    <n v="52"/>
    <s v="Senior"/>
    <s v="Female"/>
    <s v="Molinabury"/>
    <s v="Oregon"/>
    <s v="USA"/>
    <x v="3"/>
  </r>
  <r>
    <s v="CUST1024"/>
    <s v="Heather Collins"/>
    <n v="40"/>
    <s v="Adult"/>
    <s v="Male"/>
    <s v="Rogerschester"/>
    <s v="Idaho"/>
    <s v="USA"/>
    <x v="1"/>
  </r>
  <r>
    <s v="CUST1025"/>
    <s v="Diana Taylor"/>
    <n v="59"/>
    <s v="Senior"/>
    <s v="Female"/>
    <s v="Vasqueztown"/>
    <s v="California"/>
    <s v="USA"/>
    <x v="2"/>
  </r>
  <r>
    <s v="CUST1026"/>
    <s v="Amber Carlson"/>
    <n v="18"/>
    <s v="Young"/>
    <s v="Female"/>
    <s v="East Michellemouth"/>
    <s v="Missouri"/>
    <s v="USA"/>
    <x v="4"/>
  </r>
  <r>
    <s v="CUST1027"/>
    <s v="Leslie Johnson"/>
    <n v="31"/>
    <s v="Adult"/>
    <s v="Male"/>
    <s v="Mollyshire"/>
    <s v="Utah"/>
    <s v="USA"/>
    <x v="0"/>
  </r>
  <r>
    <s v="CUST1028"/>
    <s v="Joshua Ryan"/>
    <n v="27"/>
    <s v="Adult"/>
    <s v="Female"/>
    <s v="New David"/>
    <s v="New Jersey"/>
    <s v="USA"/>
    <x v="1"/>
  </r>
  <r>
    <s v="CUST1029"/>
    <s v="David Arnold"/>
    <n v="54"/>
    <s v="Senior"/>
    <s v="Female"/>
    <s v="East Jennifer"/>
    <s v="California"/>
    <s v="USA"/>
    <x v="3"/>
  </r>
  <r>
    <s v="CUST1030"/>
    <s v="Jessica Acevedo"/>
    <n v="64"/>
    <s v="Senior"/>
    <s v="Female"/>
    <s v="Amybury"/>
    <s v="Pennsylvania"/>
    <s v="USA"/>
    <x v="2"/>
  </r>
  <r>
    <s v="CUST1031"/>
    <s v="Sarah Vance"/>
    <n v="41"/>
    <s v="Senior"/>
    <s v="Male"/>
    <s v="Johnsonville"/>
    <s v="Oregon"/>
    <s v="USA"/>
    <x v="3"/>
  </r>
  <r>
    <s v="CUST1032"/>
    <s v="Mike Jennings"/>
    <n v="48"/>
    <s v="Senior"/>
    <s v="Female"/>
    <s v="Fostermouth"/>
    <s v="Arizona"/>
    <s v="USA"/>
    <x v="4"/>
  </r>
  <r>
    <s v="CUST1033"/>
    <s v="Robert Jones Dds"/>
    <n v="25"/>
    <s v="Young"/>
    <s v="Male"/>
    <s v="Tristanton"/>
    <s v="Oklahoma"/>
    <s v="USA"/>
    <x v="1"/>
  </r>
  <r>
    <s v="CUST1034"/>
    <s v="Christopher Olson"/>
    <n v="27"/>
    <s v="Adult"/>
    <s v="Female"/>
    <s v="West Richard"/>
    <s v="Maryland"/>
    <s v="USA"/>
    <x v="1"/>
  </r>
  <r>
    <s v="CUST1035"/>
    <s v="Rachel Myers"/>
    <n v="52"/>
    <s v="Senior"/>
    <s v="Male"/>
    <s v="Robertberg"/>
    <s v="North Dakota"/>
    <s v="USA"/>
    <x v="3"/>
  </r>
  <r>
    <s v="CUST1036"/>
    <s v="Thomas Phillips"/>
    <n v="20"/>
    <s v="Young"/>
    <s v="Female"/>
    <s v="Luisfurt"/>
    <s v="Georgia"/>
    <s v="USA"/>
    <x v="4"/>
  </r>
  <r>
    <s v="CUST1037"/>
    <s v="Christopher Carter"/>
    <n v="27"/>
    <s v="Adult"/>
    <s v="Female"/>
    <s v="Brendastad"/>
    <s v="South Dakota"/>
    <s v="USA"/>
    <x v="0"/>
  </r>
  <r>
    <s v="CUST1038"/>
    <s v="Deanna Simpson"/>
    <n v="35"/>
    <s v="Adult"/>
    <s v="Female"/>
    <s v="Brownport"/>
    <s v="North Dakota"/>
    <s v="USA"/>
    <x v="2"/>
  </r>
  <r>
    <s v="CUST1039"/>
    <s v="Tonya Reynolds"/>
    <n v="55"/>
    <s v="Senior"/>
    <s v="Female"/>
    <s v="Darleneton"/>
    <s v="Michigan"/>
    <s v="USA"/>
    <x v="4"/>
  </r>
  <r>
    <s v="CUST1040"/>
    <s v="Eric Vega"/>
    <n v="50"/>
    <s v="Senior"/>
    <s v="Male"/>
    <s v="Williamsonland"/>
    <s v="Kansas"/>
    <s v="USA"/>
    <x v="4"/>
  </r>
  <r>
    <s v="CUST1041"/>
    <s v="James Gibbs"/>
    <n v="21"/>
    <s v="Young"/>
    <s v="Male"/>
    <s v="Mooneyshire"/>
    <s v="Alaska"/>
    <s v="USA"/>
    <x v="1"/>
  </r>
  <r>
    <s v="CUST1042"/>
    <s v="William Martin"/>
    <n v="19"/>
    <s v="Young"/>
    <s v="Male"/>
    <s v="Ryanburgh"/>
    <s v="Connecticut"/>
    <s v="USA"/>
    <x v="1"/>
  </r>
  <r>
    <s v="CUST1043"/>
    <s v="Joseph Snow"/>
    <n v="45"/>
    <s v="Senior"/>
    <s v="Male"/>
    <s v="South Michaelfort"/>
    <s v="Vermont"/>
    <s v="USA"/>
    <x v="4"/>
  </r>
  <r>
    <s v="CUST1044"/>
    <s v="Denise Williams"/>
    <n v="34"/>
    <s v="Adult"/>
    <s v="Male"/>
    <s v="Christianstad"/>
    <s v="Hawaii"/>
    <s v="USA"/>
    <x v="2"/>
  </r>
  <r>
    <s v="CUST1045"/>
    <s v="Jordan Jackson Dds"/>
    <n v="54"/>
    <s v="Senior"/>
    <s v="Male"/>
    <s v="North Johnview"/>
    <s v="Arizona"/>
    <s v="USA"/>
    <x v="4"/>
  </r>
  <r>
    <s v="CUST1046"/>
    <s v="Michelle Garcia Dds"/>
    <n v="55"/>
    <s v="Senior"/>
    <s v="Female"/>
    <s v="Perezbury"/>
    <s v="Ohio"/>
    <s v="USA"/>
    <x v="1"/>
  </r>
  <r>
    <s v="CUST1047"/>
    <s v="Gina Knight"/>
    <n v="54"/>
    <s v="Senior"/>
    <s v="Female"/>
    <s v="Lake Roberthaven"/>
    <s v="Nevada"/>
    <s v="USA"/>
    <x v="3"/>
  </r>
  <r>
    <s v="CUST1048"/>
    <s v="April Mullins"/>
    <n v="54"/>
    <s v="Senior"/>
    <s v="Male"/>
    <s v="Dawsonbury"/>
    <s v="North Carolina"/>
    <s v="USA"/>
    <x v="1"/>
  </r>
  <r>
    <s v="CUST1049"/>
    <s v="Timothy Weaver"/>
    <n v="45"/>
    <s v="Senior"/>
    <s v="Female"/>
    <s v="New Amy"/>
    <s v="Ohio"/>
    <s v="USA"/>
    <x v="4"/>
  </r>
  <r>
    <s v="CUST1050"/>
    <s v="Matthew Hunter Jr."/>
    <n v="61"/>
    <s v="Senior"/>
    <s v="Female"/>
    <s v="Gregoryview"/>
    <s v="Illinois"/>
    <s v="USA"/>
    <x v="4"/>
  </r>
  <r>
    <s v="CUST1051"/>
    <s v="Sarah Rodgers"/>
    <n v="23"/>
    <s v="Young"/>
    <s v="Female"/>
    <s v="New Julia"/>
    <s v="West Virginia"/>
    <s v="USA"/>
    <x v="4"/>
  </r>
  <r>
    <s v="CUST1052"/>
    <s v="Debra Liu"/>
    <n v="55"/>
    <s v="Senior"/>
    <s v="Male"/>
    <s v="South Timtown"/>
    <s v="Minnesota"/>
    <s v="USA"/>
    <x v="2"/>
  </r>
  <r>
    <s v="CUST1053"/>
    <s v="Sharon Brown"/>
    <n v="37"/>
    <s v="Adult"/>
    <s v="Female"/>
    <s v="East Andrea"/>
    <s v="Michigan"/>
    <s v="USA"/>
    <x v="4"/>
  </r>
  <r>
    <s v="CUST1054"/>
    <s v="Katherine Dorsey"/>
    <n v="24"/>
    <s v="Young"/>
    <s v="Male"/>
    <s v="Christopherland"/>
    <s v="Oklahoma"/>
    <s v="USA"/>
    <x v="1"/>
  </r>
  <r>
    <s v="CUST1055"/>
    <s v="Wayne Mcpherson"/>
    <n v="56"/>
    <s v="Senior"/>
    <s v="Female"/>
    <s v="Edwardsfort"/>
    <s v="Minnesota"/>
    <s v="USA"/>
    <x v="2"/>
  </r>
  <r>
    <s v="CUST1056"/>
    <s v="Christopher Sutton"/>
    <n v="49"/>
    <s v="Senior"/>
    <s v="Female"/>
    <s v="Deborahberg"/>
    <s v="Pennsylvania"/>
    <s v="USA"/>
    <x v="4"/>
  </r>
  <r>
    <s v="CUST1057"/>
    <s v="Jay Patel"/>
    <n v="43"/>
    <s v="Senior"/>
    <s v="Female"/>
    <s v="Morrisbury"/>
    <s v="Rhode Island"/>
    <s v="USA"/>
    <x v="1"/>
  </r>
  <r>
    <s v="CUST1058"/>
    <s v="Cheryl Copeland"/>
    <n v="51"/>
    <s v="Senior"/>
    <s v="Male"/>
    <s v="Snowmouth"/>
    <s v="Maryland"/>
    <s v="USA"/>
    <x v="1"/>
  </r>
  <r>
    <s v="CUST1059"/>
    <s v="Alyssa Vargas"/>
    <n v="53"/>
    <s v="Senior"/>
    <s v="Male"/>
    <s v="New Kathrynland"/>
    <s v="Montana"/>
    <s v="USA"/>
    <x v="1"/>
  </r>
  <r>
    <s v="CUST1060"/>
    <s v="Dr. David Smith"/>
    <n v="22"/>
    <s v="Young"/>
    <s v="Female"/>
    <s v="Schmidtchester"/>
    <s v="Alaska"/>
    <s v="USA"/>
    <x v="3"/>
  </r>
  <r>
    <s v="CUST1061"/>
    <s v="Kristin Stein"/>
    <n v="23"/>
    <s v="Young"/>
    <s v="Male"/>
    <s v="Jennifermouth"/>
    <s v="Missouri"/>
    <s v="USA"/>
    <x v="3"/>
  </r>
  <r>
    <s v="CUST1062"/>
    <s v="James Bean"/>
    <n v="50"/>
    <s v="Senior"/>
    <s v="Male"/>
    <s v="Stevensonton"/>
    <s v="New Mexico"/>
    <s v="USA"/>
    <x v="2"/>
  </r>
  <r>
    <s v="CUST1063"/>
    <s v="Michael Daniel"/>
    <n v="51"/>
    <s v="Senior"/>
    <s v="Male"/>
    <s v="New Jesse"/>
    <s v="Tennessee"/>
    <s v="USA"/>
    <x v="1"/>
  </r>
  <r>
    <s v="CUST1064"/>
    <s v="Mr. Mason Butler"/>
    <n v="33"/>
    <s v="Adult"/>
    <s v="Male"/>
    <s v="Port Kathrynhaven"/>
    <s v="Arizona"/>
    <s v="USA"/>
    <x v="4"/>
  </r>
  <r>
    <s v="CUST1065"/>
    <s v="Michael Thomas"/>
    <n v="21"/>
    <s v="Young"/>
    <s v="Female"/>
    <s v="Woodmouth"/>
    <s v="Nevada"/>
    <s v="USA"/>
    <x v="3"/>
  </r>
  <r>
    <s v="CUST1066"/>
    <s v="Cody Diaz"/>
    <n v="27"/>
    <s v="Adult"/>
    <s v="Female"/>
    <s v="South Aaronside"/>
    <s v="New Hampshire"/>
    <s v="USA"/>
    <x v="3"/>
  </r>
  <r>
    <s v="CUST1067"/>
    <s v="Amber Mcclain"/>
    <n v="58"/>
    <s v="Senior"/>
    <s v="Male"/>
    <s v="Brendaburgh"/>
    <s v="Florida"/>
    <s v="USA"/>
    <x v="3"/>
  </r>
  <r>
    <s v="CUST1068"/>
    <s v="Mr. Mark Beasley"/>
    <n v="24"/>
    <s v="Young"/>
    <s v="Female"/>
    <s v="West Johnchester"/>
    <s v="Indiana"/>
    <s v="USA"/>
    <x v="3"/>
  </r>
  <r>
    <s v="CUST1069"/>
    <s v="Roy Cole"/>
    <n v="24"/>
    <s v="Young"/>
    <s v="Female"/>
    <s v="North Cynthiatown"/>
    <s v="New Jersey"/>
    <s v="USA"/>
    <x v="1"/>
  </r>
  <r>
    <s v="CUST1070"/>
    <s v="Eric Singh"/>
    <n v="29"/>
    <s v="Adult"/>
    <s v="Female"/>
    <s v="Port Lisa"/>
    <s v="New Mexico"/>
    <s v="USA"/>
    <x v="4"/>
  </r>
  <r>
    <s v="CUST1071"/>
    <s v="Andrea Perez"/>
    <n v="61"/>
    <s v="Senior"/>
    <s v="Female"/>
    <s v="South Shaun"/>
    <s v="New Mexico"/>
    <s v="USA"/>
    <x v="4"/>
  </r>
  <r>
    <s v="CUST1072"/>
    <s v="Tonya Burch"/>
    <n v="39"/>
    <s v="Adult"/>
    <s v="Female"/>
    <s v="Olsonhaven"/>
    <s v="Iowa"/>
    <s v="USA"/>
    <x v="4"/>
  </r>
  <r>
    <s v="CUST1073"/>
    <s v="Christopher Brown"/>
    <n v="56"/>
    <s v="Senior"/>
    <s v="Female"/>
    <s v="Sandrastad"/>
    <s v="West Virginia"/>
    <s v="USA"/>
    <x v="3"/>
  </r>
  <r>
    <s v="CUST1074"/>
    <s v="John Mayer"/>
    <n v="58"/>
    <s v="Senior"/>
    <s v="Male"/>
    <s v="Longport"/>
    <s v="Colorado"/>
    <s v="USA"/>
    <x v="2"/>
  </r>
  <r>
    <s v="CUST1075"/>
    <s v="Rhonda Morales"/>
    <n v="61"/>
    <s v="Senior"/>
    <s v="Female"/>
    <s v="Lake Barryfurt"/>
    <s v="California"/>
    <s v="USA"/>
    <x v="4"/>
  </r>
  <r>
    <s v="CUST1076"/>
    <s v="Nathan Campbell"/>
    <n v="37"/>
    <s v="Adult"/>
    <s v="Male"/>
    <s v="Rodrigueztown"/>
    <s v="Oklahoma"/>
    <s v="USA"/>
    <x v="4"/>
  </r>
  <r>
    <s v="CUST1077"/>
    <s v="Katherine Young"/>
    <n v="29"/>
    <s v="Adult"/>
    <s v="Male"/>
    <s v="North Valeriemouth"/>
    <s v="Vermont"/>
    <s v="USA"/>
    <x v="4"/>
  </r>
  <r>
    <s v="CUST1078"/>
    <s v="Cody Blake"/>
    <n v="21"/>
    <s v="Young"/>
    <s v="Male"/>
    <s v="North Scottport"/>
    <s v="Virginia"/>
    <s v="USA"/>
    <x v="4"/>
  </r>
  <r>
    <s v="CUST1079"/>
    <s v="Molly Gardner"/>
    <n v="22"/>
    <s v="Young"/>
    <s v="Female"/>
    <s v="Nicoleborough"/>
    <s v="Arkansas"/>
    <s v="USA"/>
    <x v="1"/>
  </r>
  <r>
    <s v="CUST1080"/>
    <s v="Jennifer Garcia"/>
    <n v="61"/>
    <s v="Senior"/>
    <s v="Female"/>
    <s v="New Sean"/>
    <s v="New Mexico"/>
    <s v="USA"/>
    <x v="2"/>
  </r>
  <r>
    <s v="CUST1081"/>
    <s v="Krystal Ford"/>
    <n v="34"/>
    <s v="Adult"/>
    <s v="Female"/>
    <s v="South David"/>
    <s v="Arizona"/>
    <s v="USA"/>
    <x v="1"/>
  </r>
  <r>
    <s v="CUST1082"/>
    <s v="George Rosario"/>
    <n v="53"/>
    <s v="Senior"/>
    <s v="Male"/>
    <s v="Leburgh"/>
    <s v="Florida"/>
    <s v="USA"/>
    <x v="2"/>
  </r>
  <r>
    <s v="CUST1083"/>
    <s v="Thomas Robinson"/>
    <n v="48"/>
    <s v="Senior"/>
    <s v="Female"/>
    <s v="Nicholastown"/>
    <s v="Georgia"/>
    <s v="USA"/>
    <x v="2"/>
  </r>
  <r>
    <s v="CUST1084"/>
    <s v="Christy Hoffman"/>
    <n v="26"/>
    <s v="Adult"/>
    <s v="Female"/>
    <s v="Garyberg"/>
    <s v="Indiana"/>
    <s v="USA"/>
    <x v="1"/>
  </r>
  <r>
    <s v="CUST1085"/>
    <s v="Richard Delgado"/>
    <n v="36"/>
    <s v="Adult"/>
    <s v="Male"/>
    <s v="West Theodorechester"/>
    <s v="Pennsylvania"/>
    <s v="USA"/>
    <x v="3"/>
  </r>
  <r>
    <s v="CUST1086"/>
    <s v="Tammy Miller Md"/>
    <n v="19"/>
    <s v="Young"/>
    <s v="Female"/>
    <s v="Austinfurt"/>
    <s v="Mississippi"/>
    <s v="USA"/>
    <x v="4"/>
  </r>
  <r>
    <s v="CUST1087"/>
    <s v="Melissa Duffy Md"/>
    <n v="58"/>
    <s v="Senior"/>
    <s v="Female"/>
    <s v="East Jenna"/>
    <s v="South Carolina"/>
    <s v="USA"/>
    <x v="2"/>
  </r>
  <r>
    <s v="CUST1088"/>
    <s v="Timothy Wright"/>
    <n v="58"/>
    <s v="Senior"/>
    <s v="Male"/>
    <s v="Ashleystad"/>
    <s v="Arkansas"/>
    <s v="USA"/>
    <x v="3"/>
  </r>
  <r>
    <s v="CUST1089"/>
    <s v="Jamie Yoder"/>
    <n v="43"/>
    <s v="Senior"/>
    <s v="Male"/>
    <s v="New Gabrielleville"/>
    <s v="Wisconsin"/>
    <s v="USA"/>
    <x v="1"/>
  </r>
  <r>
    <s v="CUST1090"/>
    <s v="Oscar Moon"/>
    <n v="58"/>
    <s v="Senior"/>
    <s v="Female"/>
    <s v="West Cody"/>
    <s v="Louisiana"/>
    <s v="USA"/>
    <x v="1"/>
  </r>
  <r>
    <s v="CUST1091"/>
    <s v="Donna Gregory"/>
    <n v="29"/>
    <s v="Adult"/>
    <s v="Female"/>
    <s v="South Amandahaven"/>
    <s v="Arizona"/>
    <s v="USA"/>
    <x v="3"/>
  </r>
  <r>
    <s v="CUST1092"/>
    <s v="Robert Jackson"/>
    <n v="44"/>
    <s v="Senior"/>
    <s v="Female"/>
    <s v="Lake Brandy"/>
    <s v="Tennessee"/>
    <s v="USA"/>
    <x v="1"/>
  </r>
  <r>
    <s v="CUST1093"/>
    <s v="Christy Vasquez"/>
    <n v="28"/>
    <s v="Adult"/>
    <s v="Female"/>
    <s v="Port Travisstad"/>
    <s v="South Carolina"/>
    <s v="USA"/>
    <x v="4"/>
  </r>
  <r>
    <s v="CUST1094"/>
    <s v="David Patterson"/>
    <n v="43"/>
    <s v="Senior"/>
    <s v="Female"/>
    <s v="New Amyport"/>
    <s v="Nevada"/>
    <s v="USA"/>
    <x v="4"/>
  </r>
  <r>
    <s v="CUST1095"/>
    <s v="Amy Fowler"/>
    <n v="62"/>
    <s v="Senior"/>
    <s v="Female"/>
    <s v="West Bobbyshire"/>
    <s v="New York"/>
    <s v="USA"/>
    <x v="1"/>
  </r>
  <r>
    <s v="CUST1096"/>
    <s v="Samantha Walker"/>
    <n v="30"/>
    <s v="Adult"/>
    <s v="Female"/>
    <s v="Timothyburgh"/>
    <s v="Louisiana"/>
    <s v="USA"/>
    <x v="1"/>
  </r>
  <r>
    <s v="CUST1097"/>
    <s v="David Cobb"/>
    <n v="36"/>
    <s v="Adult"/>
    <s v="Male"/>
    <s v="Lake Thomas"/>
    <s v="South Dakota"/>
    <s v="USA"/>
    <x v="3"/>
  </r>
  <r>
    <s v="CUST1098"/>
    <s v="Brittney Morgan"/>
    <n v="24"/>
    <s v="Young"/>
    <s v="Male"/>
    <s v="Lake Kaylahaven"/>
    <s v="Alaska"/>
    <s v="USA"/>
    <x v="4"/>
  </r>
  <r>
    <s v="CUST1099"/>
    <s v="Sheila Wilson"/>
    <n v="35"/>
    <s v="Adult"/>
    <s v="Male"/>
    <s v="South Dustin"/>
    <s v="Tennessee"/>
    <s v="USA"/>
    <x v="3"/>
  </r>
  <r>
    <s v="CUST1100"/>
    <s v="Diane Watson"/>
    <n v="53"/>
    <s v="Senior"/>
    <s v="Female"/>
    <s v="North Codyport"/>
    <s v="Texas"/>
    <s v="USA"/>
    <x v="1"/>
  </r>
  <r>
    <s v="CUST1101"/>
    <s v="Colleen Maynard"/>
    <n v="29"/>
    <s v="Adult"/>
    <s v="Male"/>
    <s v="Singletonmouth"/>
    <s v="Utah"/>
    <s v="USA"/>
    <x v="4"/>
  </r>
  <r>
    <s v="CUST1102"/>
    <s v="Sarah Schneider"/>
    <n v="34"/>
    <s v="Adult"/>
    <s v="Female"/>
    <s v="Port Joshuachester"/>
    <s v="Pennsylvania"/>
    <s v="USA"/>
    <x v="2"/>
  </r>
  <r>
    <s v="CUST1103"/>
    <s v="Steven Stein"/>
    <n v="21"/>
    <s v="Young"/>
    <s v="Male"/>
    <s v="West Lauren"/>
    <s v="Connecticut"/>
    <s v="USA"/>
    <x v="2"/>
  </r>
  <r>
    <s v="CUST1104"/>
    <s v="Christopher Lester"/>
    <n v="64"/>
    <s v="Senior"/>
    <s v="Male"/>
    <s v="South Jenniferville"/>
    <s v="Georgia"/>
    <s v="USA"/>
    <x v="3"/>
  </r>
  <r>
    <s v="CUST1105"/>
    <s v="Lance Baker"/>
    <n v="50"/>
    <s v="Senior"/>
    <s v="Female"/>
    <s v="Port Victoria"/>
    <s v="Florida"/>
    <s v="USA"/>
    <x v="4"/>
  </r>
  <r>
    <s v="CUST1106"/>
    <s v="Howard Summers"/>
    <n v="53"/>
    <s v="Senior"/>
    <s v="Female"/>
    <s v="East Linda"/>
    <s v="Rhode Island"/>
    <s v="USA"/>
    <x v="2"/>
  </r>
  <r>
    <s v="CUST1107"/>
    <s v="Erica Carney"/>
    <n v="62"/>
    <s v="Senior"/>
    <s v="Female"/>
    <s v="North Justin"/>
    <s v="North Dakota"/>
    <s v="USA"/>
    <x v="1"/>
  </r>
  <r>
    <s v="CUST1108"/>
    <s v="Travis Holland"/>
    <n v="38"/>
    <s v="Adult"/>
    <s v="Male"/>
    <s v="Webstermouth"/>
    <s v="New Hampshire"/>
    <s v="USA"/>
    <x v="2"/>
  </r>
  <r>
    <s v="CUST1109"/>
    <s v="Amy Walker"/>
    <n v="27"/>
    <s v="Adult"/>
    <s v="Male"/>
    <s v="Smithland"/>
    <s v="West Virginia"/>
    <s v="USA"/>
    <x v="3"/>
  </r>
  <r>
    <s v="CUST1110"/>
    <s v="Ashley Griffin"/>
    <n v="40"/>
    <s v="Adult"/>
    <s v="Female"/>
    <s v="New Dawnton"/>
    <s v="Maryland"/>
    <s v="USA"/>
    <x v="4"/>
  </r>
  <r>
    <s v="CUST1111"/>
    <s v="Julie Farmer"/>
    <n v="18"/>
    <s v="Young"/>
    <s v="Female"/>
    <s v="Rodriguezmouth"/>
    <s v="Arizona"/>
    <s v="USA"/>
    <x v="1"/>
  </r>
  <r>
    <s v="CUST1112"/>
    <s v="David Cole"/>
    <n v="27"/>
    <s v="Adult"/>
    <s v="Female"/>
    <s v="Lake Michael"/>
    <s v="Michigan"/>
    <s v="USA"/>
    <x v="3"/>
  </r>
  <r>
    <s v="CUST1113"/>
    <s v="Edward Hall"/>
    <n v="51"/>
    <s v="Senior"/>
    <s v="Male"/>
    <s v="New William"/>
    <s v="New Mexico"/>
    <s v="USA"/>
    <x v="4"/>
  </r>
  <r>
    <s v="CUST1114"/>
    <s v="Ryan Hernandez"/>
    <n v="30"/>
    <s v="Adult"/>
    <s v="Male"/>
    <s v="East Donna"/>
    <s v="Nevada"/>
    <s v="USA"/>
    <x v="2"/>
  </r>
  <r>
    <s v="CUST1115"/>
    <s v="Tyler Conrad"/>
    <n v="53"/>
    <s v="Senior"/>
    <s v="Female"/>
    <s v="North Curtischester"/>
    <s v="North Dakota"/>
    <s v="USA"/>
    <x v="1"/>
  </r>
  <r>
    <s v="CUST1116"/>
    <s v="Anthony Phillips"/>
    <n v="18"/>
    <s v="Young"/>
    <s v="Female"/>
    <s v="North Davidport"/>
    <s v="Rhode Island"/>
    <s v="USA"/>
    <x v="1"/>
  </r>
  <r>
    <s v="CUST1117"/>
    <s v="Colleen Mccarthy"/>
    <n v="21"/>
    <s v="Young"/>
    <s v="Female"/>
    <s v="North Katherine"/>
    <s v="Washington"/>
    <s v="USA"/>
    <x v="1"/>
  </r>
  <r>
    <s v="CUST1118"/>
    <s v="Earl Allen"/>
    <n v="36"/>
    <s v="Adult"/>
    <s v="Male"/>
    <s v="New Jenniferburgh"/>
    <s v="Nebraska"/>
    <s v="USA"/>
    <x v="1"/>
  </r>
  <r>
    <s v="CUST1119"/>
    <s v="Michael Jones"/>
    <n v="40"/>
    <s v="Adult"/>
    <s v="Male"/>
    <s v="North Edwardton"/>
    <s v="Tennessee"/>
    <s v="USA"/>
    <x v="2"/>
  </r>
  <r>
    <s v="CUST1120"/>
    <s v="Jacob Hopkins"/>
    <n v="44"/>
    <s v="Senior"/>
    <s v="Female"/>
    <s v="Lake Tylerfort"/>
    <s v="Pennsylvania"/>
    <s v="USA"/>
    <x v="1"/>
  </r>
  <r>
    <s v="CUST1121"/>
    <s v="Joel Robinson"/>
    <n v="62"/>
    <s v="Senior"/>
    <s v="Male"/>
    <s v="Lake Danielport"/>
    <s v="Hawaii"/>
    <s v="USA"/>
    <x v="1"/>
  </r>
  <r>
    <s v="CUST1122"/>
    <s v="Michael Chang"/>
    <n v="50"/>
    <s v="Senior"/>
    <s v="Male"/>
    <s v="Kathrynport"/>
    <s v="North Carolina"/>
    <s v="USA"/>
    <x v="1"/>
  </r>
  <r>
    <s v="CUST1123"/>
    <s v="Erin Hopkins"/>
    <n v="40"/>
    <s v="Adult"/>
    <s v="Male"/>
    <s v="North Sabrina"/>
    <s v="Iowa"/>
    <s v="USA"/>
    <x v="3"/>
  </r>
  <r>
    <s v="CUST1124"/>
    <s v="Donald Lee"/>
    <n v="26"/>
    <s v="Adult"/>
    <s v="Male"/>
    <s v="Wongberg"/>
    <s v="Illinois"/>
    <s v="USA"/>
    <x v="2"/>
  </r>
  <r>
    <s v="CUST1125"/>
    <s v="Keith Miller"/>
    <n v="64"/>
    <s v="Senior"/>
    <s v="Female"/>
    <s v="West Jameston"/>
    <s v="Maine"/>
    <s v="USA"/>
    <x v="1"/>
  </r>
  <r>
    <s v="CUST1126"/>
    <s v="James Wolfe"/>
    <n v="62"/>
    <s v="Senior"/>
    <s v="Female"/>
    <s v="Benjaminton"/>
    <s v="Arizona"/>
    <s v="USA"/>
    <x v="4"/>
  </r>
  <r>
    <s v="CUST1127"/>
    <s v="John Mcknight"/>
    <n v="39"/>
    <s v="Adult"/>
    <s v="Male"/>
    <s v="South Nathan"/>
    <s v="Vermont"/>
    <s v="USA"/>
    <x v="1"/>
  </r>
  <r>
    <s v="CUST1128"/>
    <s v="Susan Mcdonald"/>
    <n v="45"/>
    <s v="Senior"/>
    <s v="Male"/>
    <s v="East Ellen"/>
    <s v="Arkansas"/>
    <s v="USA"/>
    <x v="3"/>
  </r>
  <r>
    <s v="CUST1129"/>
    <s v="Jessica Mitchell"/>
    <n v="43"/>
    <s v="Senior"/>
    <s v="Female"/>
    <s v="Matthewbury"/>
    <s v="South Dakota"/>
    <s v="USA"/>
    <x v="3"/>
  </r>
  <r>
    <s v="CUST1130"/>
    <s v="Jamie Reyes"/>
    <n v="29"/>
    <s v="Adult"/>
    <s v="Male"/>
    <s v="Jonesbury"/>
    <s v="Connecticut"/>
    <s v="USA"/>
    <x v="1"/>
  </r>
  <r>
    <s v="CUST1131"/>
    <s v="Joseph Richards"/>
    <n v="34"/>
    <s v="Adult"/>
    <s v="Female"/>
    <s v="Wigginsville"/>
    <s v="Alabama"/>
    <s v="USA"/>
    <x v="2"/>
  </r>
  <r>
    <s v="CUST1132"/>
    <s v="Miguel Reynolds"/>
    <n v="57"/>
    <s v="Senior"/>
    <s v="Female"/>
    <s v="Taylorberg"/>
    <s v="Ohio"/>
    <s v="USA"/>
    <x v="4"/>
  </r>
  <r>
    <s v="CUST1133"/>
    <s v="Hayley Pope"/>
    <n v="62"/>
    <s v="Senior"/>
    <s v="Female"/>
    <s v="West Stephenville"/>
    <s v="Florida"/>
    <s v="USA"/>
    <x v="2"/>
  </r>
  <r>
    <s v="CUST1134"/>
    <s v="Morgan Bowen"/>
    <n v="54"/>
    <s v="Senior"/>
    <s v="Male"/>
    <s v="Parksfort"/>
    <s v="Washington"/>
    <s v="USA"/>
    <x v="4"/>
  </r>
  <r>
    <s v="CUST1135"/>
    <s v="Matthew Hanna"/>
    <n v="33"/>
    <s v="Adult"/>
    <s v="Female"/>
    <s v="Gonzalezbury"/>
    <s v="Michigan"/>
    <s v="USA"/>
    <x v="1"/>
  </r>
  <r>
    <s v="CUST1136"/>
    <s v="Patrick Coleman"/>
    <n v="29"/>
    <s v="Adult"/>
    <s v="Male"/>
    <s v="New Jeffrey"/>
    <s v="Nebraska"/>
    <s v="USA"/>
    <x v="3"/>
  </r>
  <r>
    <s v="CUST1137"/>
    <s v="Rick Dominguez"/>
    <n v="55"/>
    <s v="Senior"/>
    <s v="Female"/>
    <s v="North Johnbury"/>
    <s v="Ohio"/>
    <s v="USA"/>
    <x v="1"/>
  </r>
  <r>
    <s v="CUST1138"/>
    <s v="Sean Roth"/>
    <n v="43"/>
    <s v="Senior"/>
    <s v="Male"/>
    <s v="Lake Michael"/>
    <s v="Virginia"/>
    <s v="USA"/>
    <x v="4"/>
  </r>
  <r>
    <s v="CUST1139"/>
    <s v="Brian Holder"/>
    <n v="32"/>
    <s v="Adult"/>
    <s v="Male"/>
    <s v="Port Travis"/>
    <s v="Utah"/>
    <s v="USA"/>
    <x v="2"/>
  </r>
  <r>
    <s v="CUST1140"/>
    <s v="Patty Francis"/>
    <n v="63"/>
    <s v="Senior"/>
    <s v="Female"/>
    <s v="South Brooke"/>
    <s v="Pennsylvania"/>
    <s v="USA"/>
    <x v="4"/>
  </r>
  <r>
    <s v="CUST1141"/>
    <s v="Cristian Wright"/>
    <n v="30"/>
    <s v="Adult"/>
    <s v="Male"/>
    <s v="Port Denise"/>
    <s v="California"/>
    <s v="USA"/>
    <x v="2"/>
  </r>
  <r>
    <s v="CUST1142"/>
    <s v="Maria Ramirez"/>
    <n v="37"/>
    <s v="Adult"/>
    <s v="Male"/>
    <s v="West Brandon"/>
    <s v="Montana"/>
    <s v="USA"/>
    <x v="2"/>
  </r>
  <r>
    <s v="CUST1143"/>
    <s v="Carlos Skinner"/>
    <n v="46"/>
    <s v="Senior"/>
    <s v="Male"/>
    <s v="Dwaynemouth"/>
    <s v="Alabama"/>
    <s v="USA"/>
    <x v="2"/>
  </r>
  <r>
    <s v="CUST1144"/>
    <s v="Justin Cross"/>
    <n v="62"/>
    <s v="Senior"/>
    <s v="Female"/>
    <s v="North Anthonychester"/>
    <s v="Nevada"/>
    <s v="USA"/>
    <x v="2"/>
  </r>
  <r>
    <s v="CUST1145"/>
    <s v="Cameron Simpson"/>
    <n v="46"/>
    <s v="Senior"/>
    <s v="Male"/>
    <s v="Michaelfort"/>
    <s v="Indiana"/>
    <s v="USA"/>
    <x v="1"/>
  </r>
  <r>
    <s v="CUST1146"/>
    <s v="Edward Rivera"/>
    <n v="32"/>
    <s v="Adult"/>
    <s v="Female"/>
    <s v="Chungmouth"/>
    <s v="South Carolina"/>
    <s v="USA"/>
    <x v="4"/>
  </r>
  <r>
    <s v="CUST1147"/>
    <s v="Rhonda Young"/>
    <n v="49"/>
    <s v="Senior"/>
    <s v="Female"/>
    <s v="Lake Nathanfort"/>
    <s v="Alaska"/>
    <s v="USA"/>
    <x v="1"/>
  </r>
  <r>
    <s v="CUST1148"/>
    <s v="Theresa Campbell"/>
    <n v="42"/>
    <s v="Senior"/>
    <s v="Female"/>
    <s v="New Brian"/>
    <s v="Wisconsin"/>
    <s v="USA"/>
    <x v="2"/>
  </r>
  <r>
    <s v="CUST1149"/>
    <s v="Denise Griffin"/>
    <n v="33"/>
    <s v="Adult"/>
    <s v="Male"/>
    <s v="West Markhaven"/>
    <s v="Florida"/>
    <s v="USA"/>
    <x v="1"/>
  </r>
  <r>
    <s v="CUST1150"/>
    <s v="Stephanie Conway"/>
    <n v="24"/>
    <s v="Young"/>
    <s v="Male"/>
    <s v="Port Frankmouth"/>
    <s v="Mississippi"/>
    <s v="USA"/>
    <x v="4"/>
  </r>
  <r>
    <s v="CUST1151"/>
    <s v="Michael Davies"/>
    <n v="25"/>
    <s v="Young"/>
    <s v="Female"/>
    <s v="Lake Stevenfort"/>
    <s v="Oregon"/>
    <s v="USA"/>
    <x v="4"/>
  </r>
  <r>
    <s v="CUST1152"/>
    <s v="Patrick Roberts"/>
    <n v="41"/>
    <s v="Senior"/>
    <s v="Female"/>
    <s v="Jaredville"/>
    <s v="Missouri"/>
    <s v="USA"/>
    <x v="1"/>
  </r>
  <r>
    <s v="CUST1153"/>
    <s v="Joseph Faulkner"/>
    <n v="31"/>
    <s v="Adult"/>
    <s v="Male"/>
    <s v="New Leahfurt"/>
    <s v="North Dakota"/>
    <s v="USA"/>
    <x v="2"/>
  </r>
  <r>
    <s v="CUST1154"/>
    <s v="Julie Hale"/>
    <n v="35"/>
    <s v="Adult"/>
    <s v="Female"/>
    <s v="Owensview"/>
    <s v="Vermont"/>
    <s v="USA"/>
    <x v="4"/>
  </r>
  <r>
    <s v="CUST1155"/>
    <s v="Curtis Haynes"/>
    <n v="60"/>
    <s v="Senior"/>
    <s v="Female"/>
    <s v="Estradaside"/>
    <s v="Iowa"/>
    <s v="USA"/>
    <x v="4"/>
  </r>
  <r>
    <s v="CUST1156"/>
    <s v="Maria Sanchez"/>
    <n v="46"/>
    <s v="Senior"/>
    <s v="Male"/>
    <s v="East Peterbury"/>
    <s v="North Dakota"/>
    <s v="USA"/>
    <x v="2"/>
  </r>
  <r>
    <s v="CUST1157"/>
    <s v="Paul Zamora"/>
    <n v="59"/>
    <s v="Senior"/>
    <s v="Male"/>
    <s v="North Larryfurt"/>
    <s v="North Dakota"/>
    <s v="USA"/>
    <x v="1"/>
  </r>
  <r>
    <s v="CUST1158"/>
    <s v="Sean Powell"/>
    <n v="43"/>
    <s v="Senior"/>
    <s v="Male"/>
    <s v="South Kevin"/>
    <s v="Vermont"/>
    <s v="USA"/>
    <x v="2"/>
  </r>
  <r>
    <s v="CUST1159"/>
    <s v="Brian Choi"/>
    <n v="46"/>
    <s v="Senior"/>
    <s v="Female"/>
    <s v="Floydton"/>
    <s v="New Jersey"/>
    <s v="USA"/>
    <x v="4"/>
  </r>
  <r>
    <s v="CUST1160"/>
    <s v="John Lawson"/>
    <n v="41"/>
    <s v="Senior"/>
    <s v="Female"/>
    <s v="New Juliemouth"/>
    <s v="North Carolina"/>
    <s v="USA"/>
    <x v="1"/>
  </r>
  <r>
    <s v="CUST1161"/>
    <s v="Cynthia Morris"/>
    <n v="18"/>
    <s v="Young"/>
    <s v="Female"/>
    <s v="Hessmouth"/>
    <s v="Arizona"/>
    <s v="USA"/>
    <x v="3"/>
  </r>
  <r>
    <s v="CUST1162"/>
    <s v="Mariah Brown"/>
    <n v="37"/>
    <s v="Adult"/>
    <s v="Male"/>
    <s v="Palmerbury"/>
    <s v="Tennessee"/>
    <s v="USA"/>
    <x v="3"/>
  </r>
  <r>
    <s v="CUST1163"/>
    <s v="Joseph Jones"/>
    <n v="21"/>
    <s v="Young"/>
    <s v="Male"/>
    <s v="North Matthew"/>
    <s v="Illinois"/>
    <s v="USA"/>
    <x v="2"/>
  </r>
  <r>
    <s v="CUST1164"/>
    <s v="Daniel Rivas"/>
    <n v="39"/>
    <s v="Adult"/>
    <s v="Female"/>
    <s v="Dominiquefort"/>
    <s v="Georgia"/>
    <s v="USA"/>
    <x v="3"/>
  </r>
  <r>
    <s v="CUST1165"/>
    <s v="Jason Wheeler"/>
    <n v="47"/>
    <s v="Senior"/>
    <s v="Female"/>
    <s v="Carolview"/>
    <s v="Illinois"/>
    <s v="USA"/>
    <x v="1"/>
  </r>
  <r>
    <s v="CUST1166"/>
    <s v="Patricia Gardner"/>
    <n v="25"/>
    <s v="Young"/>
    <s v="Female"/>
    <s v="South Ashleyton"/>
    <s v="Michigan"/>
    <s v="USA"/>
    <x v="3"/>
  </r>
  <r>
    <s v="CUST1167"/>
    <s v="Antonio Wade"/>
    <n v="36"/>
    <s v="Adult"/>
    <s v="Female"/>
    <s v="New Jasonmouth"/>
    <s v="Tennessee"/>
    <s v="USA"/>
    <x v="4"/>
  </r>
  <r>
    <s v="CUST1168"/>
    <s v="Daniel Contreras"/>
    <n v="36"/>
    <s v="Adult"/>
    <s v="Female"/>
    <s v="Robertview"/>
    <s v="Florida"/>
    <s v="USA"/>
    <x v="1"/>
  </r>
  <r>
    <s v="CUST1169"/>
    <s v="Steve Mclaughlin"/>
    <n v="64"/>
    <s v="Senior"/>
    <s v="Male"/>
    <s v="Josephmouth"/>
    <s v="New Hampshire"/>
    <s v="USA"/>
    <x v="2"/>
  </r>
  <r>
    <s v="CUST1170"/>
    <s v="Christopher Garcia Dds"/>
    <n v="18"/>
    <s v="Young"/>
    <s v="Male"/>
    <s v="New Joseph"/>
    <s v="Missouri"/>
    <s v="USA"/>
    <x v="4"/>
  </r>
  <r>
    <s v="CUST1171"/>
    <s v="Amy Wilson"/>
    <n v="44"/>
    <s v="Senior"/>
    <s v="Female"/>
    <s v="Morrisburgh"/>
    <s v="Indiana"/>
    <s v="USA"/>
    <x v="1"/>
  </r>
  <r>
    <s v="CUST1172"/>
    <s v="Thomas Rhodes"/>
    <n v="41"/>
    <s v="Senior"/>
    <s v="Female"/>
    <s v="Port Richard"/>
    <s v="West Virginia"/>
    <s v="USA"/>
    <x v="2"/>
  </r>
  <r>
    <s v="CUST1173"/>
    <s v="Teresa Stokes"/>
    <n v="41"/>
    <s v="Senior"/>
    <s v="Female"/>
    <s v="New William"/>
    <s v="Iowa"/>
    <s v="USA"/>
    <x v="1"/>
  </r>
  <r>
    <s v="CUST1174"/>
    <s v="Maria Davis"/>
    <n v="26"/>
    <s v="Adult"/>
    <s v="Female"/>
    <s v="Avilahaven"/>
    <s v="Vermont"/>
    <s v="USA"/>
    <x v="4"/>
  </r>
  <r>
    <s v="CUST1175"/>
    <s v="Michelle Rogers"/>
    <n v="56"/>
    <s v="Senior"/>
    <s v="Male"/>
    <s v="East Jessicaborough"/>
    <s v="Hawaii"/>
    <s v="USA"/>
    <x v="1"/>
  </r>
  <r>
    <s v="CUST1176"/>
    <s v="John Bradford"/>
    <n v="48"/>
    <s v="Senior"/>
    <s v="Male"/>
    <s v="Anabury"/>
    <s v="Vermont"/>
    <s v="USA"/>
    <x v="3"/>
  </r>
  <r>
    <s v="CUST1177"/>
    <s v="Curtis Lam"/>
    <n v="55"/>
    <s v="Senior"/>
    <s v="Male"/>
    <s v="Butlerberg"/>
    <s v="Kentucky"/>
    <s v="USA"/>
    <x v="1"/>
  </r>
  <r>
    <s v="CUST1178"/>
    <s v="Michelle Myers"/>
    <n v="33"/>
    <s v="Adult"/>
    <s v="Female"/>
    <s v="West Daniel"/>
    <s v="South Carolina"/>
    <s v="USA"/>
    <x v="2"/>
  </r>
  <r>
    <s v="CUST1179"/>
    <s v="Nicholas Bradshaw"/>
    <n v="43"/>
    <s v="Senior"/>
    <s v="Female"/>
    <s v="Murphyfurt"/>
    <s v="Utah"/>
    <s v="USA"/>
    <x v="3"/>
  </r>
  <r>
    <s v="CUST1180"/>
    <s v="Wesley Thompson"/>
    <n v="38"/>
    <s v="Adult"/>
    <s v="Male"/>
    <s v="East Davidmouth"/>
    <s v="Maine"/>
    <s v="USA"/>
    <x v="2"/>
  </r>
  <r>
    <s v="CUST1181"/>
    <s v="Erin Ward"/>
    <n v="60"/>
    <s v="Senior"/>
    <s v="Male"/>
    <s v="New Brianchester"/>
    <s v="New York"/>
    <s v="USA"/>
    <x v="2"/>
  </r>
  <r>
    <s v="CUST1182"/>
    <s v="Melissa Hamilton"/>
    <n v="23"/>
    <s v="Young"/>
    <s v="Female"/>
    <s v="Hutchinsonville"/>
    <s v="Oklahoma"/>
    <s v="USA"/>
    <x v="3"/>
  </r>
  <r>
    <s v="CUST1183"/>
    <s v="Mario Jacobs"/>
    <n v="18"/>
    <s v="Young"/>
    <s v="Male"/>
    <s v="Port James"/>
    <s v="New York"/>
    <s v="USA"/>
    <x v="1"/>
  </r>
  <r>
    <s v="CUST1184"/>
    <s v="Leonard Cochran"/>
    <n v="46"/>
    <s v="Senior"/>
    <s v="Female"/>
    <s v="Port Sherryview"/>
    <s v="North Dakota"/>
    <s v="USA"/>
    <x v="3"/>
  </r>
  <r>
    <s v="CUST1185"/>
    <s v="Brent Rivas"/>
    <n v="54"/>
    <s v="Senior"/>
    <s v="Female"/>
    <s v="North Kellyberg"/>
    <s v="New Jersey"/>
    <s v="USA"/>
    <x v="1"/>
  </r>
  <r>
    <s v="CUST1186"/>
    <s v="Jennifer Pruitt"/>
    <n v="53"/>
    <s v="Senior"/>
    <s v="Male"/>
    <s v="East Justin"/>
    <s v="Missouri"/>
    <s v="USA"/>
    <x v="3"/>
  </r>
  <r>
    <s v="CUST1187"/>
    <s v="Dr. Suzanne Bullock"/>
    <n v="60"/>
    <s v="Senior"/>
    <s v="Female"/>
    <s v="Lake Blaketon"/>
    <s v="Alabama"/>
    <s v="USA"/>
    <x v="1"/>
  </r>
  <r>
    <s v="CUST1188"/>
    <s v="Kimberly Brooks"/>
    <n v="42"/>
    <s v="Senior"/>
    <s v="Male"/>
    <s v="Kingfort"/>
    <s v="New Mexico"/>
    <s v="USA"/>
    <x v="3"/>
  </r>
  <r>
    <s v="CUST1189"/>
    <s v="Daniel Austin"/>
    <n v="29"/>
    <s v="Adult"/>
    <s v="Male"/>
    <s v="Lake Howardberg"/>
    <s v="Kentucky"/>
    <s v="USA"/>
    <x v="4"/>
  </r>
  <r>
    <s v="CUST1190"/>
    <s v="Christopher Stewart"/>
    <n v="21"/>
    <s v="Young"/>
    <s v="Male"/>
    <s v="Amandaside"/>
    <s v="New York"/>
    <s v="USA"/>
    <x v="2"/>
  </r>
  <r>
    <s v="CUST1191"/>
    <s v="Todd Poole"/>
    <n v="29"/>
    <s v="Adult"/>
    <s v="Female"/>
    <s v="Johnsonshire"/>
    <s v="Ohio"/>
    <s v="USA"/>
    <x v="2"/>
  </r>
  <r>
    <s v="CUST1192"/>
    <s v="Jacob Wood"/>
    <n v="26"/>
    <s v="Adult"/>
    <s v="Male"/>
    <s v="Lake Samanthafort"/>
    <s v="Idaho"/>
    <s v="USA"/>
    <x v="4"/>
  </r>
  <r>
    <s v="CUST1193"/>
    <s v="David Roberts"/>
    <n v="38"/>
    <s v="Adult"/>
    <s v="Male"/>
    <s v="Port Amanda"/>
    <s v="Georgia"/>
    <s v="USA"/>
    <x v="4"/>
  </r>
  <r>
    <s v="CUST1194"/>
    <s v="Ashley Ferguson"/>
    <n v="46"/>
    <s v="Senior"/>
    <s v="Male"/>
    <s v="Sarahmouth"/>
    <s v="Pennsylvania"/>
    <s v="USA"/>
    <x v="4"/>
  </r>
  <r>
    <s v="CUST1195"/>
    <s v="Anthony Garcia"/>
    <n v="60"/>
    <s v="Senior"/>
    <s v="Male"/>
    <s v="Taraberg"/>
    <s v="Arizona"/>
    <s v="USA"/>
    <x v="3"/>
  </r>
  <r>
    <s v="CUST1196"/>
    <s v="Megan Greer"/>
    <n v="18"/>
    <s v="Young"/>
    <s v="Female"/>
    <s v="West John"/>
    <s v="Alaska"/>
    <s v="USA"/>
    <x v="1"/>
  </r>
  <r>
    <s v="CUST1197"/>
    <s v="Andrea Jacobs"/>
    <n v="45"/>
    <s v="Senior"/>
    <s v="Female"/>
    <s v="Christopherland"/>
    <s v="Minnesota"/>
    <s v="USA"/>
    <x v="1"/>
  </r>
  <r>
    <s v="CUST1198"/>
    <s v="Wanda Snyder"/>
    <n v="54"/>
    <s v="Senior"/>
    <s v="Male"/>
    <s v="Frostmouth"/>
    <s v="Vermont"/>
    <s v="USA"/>
    <x v="2"/>
  </r>
  <r>
    <s v="CUST1199"/>
    <s v="Carmen Price"/>
    <n v="46"/>
    <s v="Senior"/>
    <s v="Male"/>
    <s v="North Briannamouth"/>
    <s v="Tennessee"/>
    <s v="USA"/>
    <x v="2"/>
  </r>
  <r>
    <s v="CUST1200"/>
    <s v="Anna Perez"/>
    <n v="30"/>
    <s v="Adult"/>
    <s v="Male"/>
    <s v="South Jerry"/>
    <s v="Maine"/>
    <s v="USA"/>
    <x v="1"/>
  </r>
  <r>
    <s v="CUST1201"/>
    <s v="Mary Boyd"/>
    <n v="25"/>
    <s v="Young"/>
    <s v="Female"/>
    <s v="New Logan"/>
    <s v="Michigan"/>
    <s v="USA"/>
    <x v="2"/>
  </r>
  <r>
    <s v="CUST1202"/>
    <s v="Christina Garcia"/>
    <n v="37"/>
    <s v="Adult"/>
    <s v="Female"/>
    <s v="Clarkeside"/>
    <s v="Kansas"/>
    <s v="USA"/>
    <x v="1"/>
  </r>
  <r>
    <s v="CUST1203"/>
    <s v="Sarah Brady"/>
    <n v="47"/>
    <s v="Senior"/>
    <s v="Male"/>
    <s v="Johnsonland"/>
    <s v="Iowa"/>
    <s v="USA"/>
    <x v="1"/>
  </r>
  <r>
    <s v="CUST1204"/>
    <s v="Tiffany Herrera"/>
    <n v="52"/>
    <s v="Senior"/>
    <s v="Male"/>
    <s v="New Dianebury"/>
    <s v="Virginia"/>
    <s v="USA"/>
    <x v="1"/>
  </r>
  <r>
    <s v="CUST1205"/>
    <s v="Michelle Carpenter"/>
    <n v="44"/>
    <s v="Senior"/>
    <s v="Female"/>
    <s v="Lake Danielleton"/>
    <s v="New Jersey"/>
    <s v="USA"/>
    <x v="4"/>
  </r>
  <r>
    <s v="CUST1206"/>
    <s v="Ronald Jones"/>
    <n v="26"/>
    <s v="Adult"/>
    <s v="Female"/>
    <s v="Brownshire"/>
    <s v="Tennessee"/>
    <s v="USA"/>
    <x v="3"/>
  </r>
  <r>
    <s v="CUST1207"/>
    <s v="Jacqueline Pacheco"/>
    <n v="28"/>
    <s v="Adult"/>
    <s v="Female"/>
    <s v="South Emily"/>
    <s v="New Jersey"/>
    <s v="USA"/>
    <x v="2"/>
  </r>
  <r>
    <s v="CUST1208"/>
    <s v="John Perez"/>
    <n v="54"/>
    <s v="Senior"/>
    <s v="Male"/>
    <s v="Kathrynview"/>
    <s v="Louisiana"/>
    <s v="USA"/>
    <x v="1"/>
  </r>
  <r>
    <s v="CUST1209"/>
    <s v="Joan Johnson"/>
    <n v="50"/>
    <s v="Senior"/>
    <s v="Female"/>
    <s v="Lake Josephport"/>
    <s v="Maine"/>
    <s v="USA"/>
    <x v="1"/>
  </r>
  <r>
    <s v="CUST1210"/>
    <s v="Antonio Jones"/>
    <n v="48"/>
    <s v="Senior"/>
    <s v="Male"/>
    <s v="Matthewborough"/>
    <s v="Georgia"/>
    <s v="USA"/>
    <x v="3"/>
  </r>
  <r>
    <s v="CUST1211"/>
    <s v="Rodney Huffman"/>
    <n v="20"/>
    <s v="Young"/>
    <s v="Female"/>
    <s v="Garzafort"/>
    <s v="Delaware"/>
    <s v="USA"/>
    <x v="3"/>
  </r>
  <r>
    <s v="CUST1212"/>
    <s v="Blake Harrison"/>
    <n v="63"/>
    <s v="Senior"/>
    <s v="Female"/>
    <s v="Lyonsfort"/>
    <s v="Washington"/>
    <s v="USA"/>
    <x v="1"/>
  </r>
  <r>
    <s v="CUST1213"/>
    <s v="Stuart Johnson"/>
    <n v="42"/>
    <s v="Senior"/>
    <s v="Female"/>
    <s v="West Markport"/>
    <s v="North Dakota"/>
    <s v="USA"/>
    <x v="1"/>
  </r>
  <r>
    <s v="CUST1214"/>
    <s v="Eric Todd"/>
    <n v="61"/>
    <s v="Senior"/>
    <s v="Male"/>
    <s v="Danielstad"/>
    <s v="Montana"/>
    <s v="USA"/>
    <x v="4"/>
  </r>
  <r>
    <s v="CUST1215"/>
    <s v="Steve Medina"/>
    <n v="50"/>
    <s v="Senior"/>
    <s v="Female"/>
    <s v="East Josephside"/>
    <s v="Oregon"/>
    <s v="USA"/>
    <x v="4"/>
  </r>
  <r>
    <s v="CUST1216"/>
    <s v="Kathryn Garcia"/>
    <n v="44"/>
    <s v="Senior"/>
    <s v="Male"/>
    <s v="Morrismouth"/>
    <s v="California"/>
    <s v="USA"/>
    <x v="1"/>
  </r>
  <r>
    <s v="CUST1217"/>
    <s v="Kathy Copeland"/>
    <n v="42"/>
    <s v="Senior"/>
    <s v="Male"/>
    <s v="North Christinemouth"/>
    <s v="Missouri"/>
    <s v="USA"/>
    <x v="3"/>
  </r>
  <r>
    <s v="CUST1218"/>
    <s v="Julia Jackson"/>
    <n v="46"/>
    <s v="Senior"/>
    <s v="Male"/>
    <s v="Edwardland"/>
    <s v="California"/>
    <s v="USA"/>
    <x v="1"/>
  </r>
  <r>
    <s v="CUST1219"/>
    <s v="Jordan Wells"/>
    <n v="47"/>
    <s v="Senior"/>
    <s v="Female"/>
    <s v="Phillipschester"/>
    <s v="New Jersey"/>
    <s v="USA"/>
    <x v="4"/>
  </r>
  <r>
    <s v="CUST1220"/>
    <s v="George Davis"/>
    <n v="50"/>
    <s v="Senior"/>
    <s v="Female"/>
    <s v="Lake Lisa"/>
    <s v="Massachusetts"/>
    <s v="USA"/>
    <x v="2"/>
  </r>
  <r>
    <s v="CUST1221"/>
    <s v="Lisa Young"/>
    <n v="38"/>
    <s v="Adult"/>
    <s v="Male"/>
    <s v="Maybury"/>
    <s v="Georgia"/>
    <s v="USA"/>
    <x v="1"/>
  </r>
  <r>
    <s v="CUST1222"/>
    <s v="Alejandro Doyle"/>
    <n v="35"/>
    <s v="Adult"/>
    <s v="Male"/>
    <s v="East Crystalton"/>
    <s v="New Mexico"/>
    <s v="USA"/>
    <x v="1"/>
  </r>
  <r>
    <s v="CUST1223"/>
    <s v="Robert Harris"/>
    <n v="50"/>
    <s v="Senior"/>
    <s v="Male"/>
    <s v="East Jeremy"/>
    <s v="Iowa"/>
    <s v="USA"/>
    <x v="1"/>
  </r>
  <r>
    <s v="CUST1224"/>
    <s v="Anthony Morgan"/>
    <n v="29"/>
    <s v="Adult"/>
    <s v="Male"/>
    <s v="New Anthonyfurt"/>
    <s v="Missouri"/>
    <s v="USA"/>
    <x v="3"/>
  </r>
  <r>
    <s v="CUST1225"/>
    <s v="Elizabeth Stanley"/>
    <n v="46"/>
    <s v="Senior"/>
    <s v="Female"/>
    <s v="Bethanyton"/>
    <s v="Utah"/>
    <s v="USA"/>
    <x v="1"/>
  </r>
  <r>
    <s v="CUST1226"/>
    <s v="Alexis Castaneda"/>
    <n v="54"/>
    <s v="Senior"/>
    <s v="Male"/>
    <s v="Morrisbury"/>
    <s v="Alaska"/>
    <s v="USA"/>
    <x v="4"/>
  </r>
  <r>
    <s v="CUST1227"/>
    <s v="Gregory Pham"/>
    <n v="63"/>
    <s v="Senior"/>
    <s v="Female"/>
    <s v="Pollardton"/>
    <s v="Kansas"/>
    <s v="USA"/>
    <x v="4"/>
  </r>
  <r>
    <s v="CUST1228"/>
    <s v="Casey Flores"/>
    <n v="52"/>
    <s v="Senior"/>
    <s v="Female"/>
    <s v="Lake Michael"/>
    <s v="Utah"/>
    <s v="USA"/>
    <x v="4"/>
  </r>
  <r>
    <s v="CUST1229"/>
    <s v="Tanner Thompson"/>
    <n v="32"/>
    <s v="Adult"/>
    <s v="Female"/>
    <s v="Port Lisashire"/>
    <s v="Maryland"/>
    <s v="USA"/>
    <x v="2"/>
  </r>
  <r>
    <s v="CUST1230"/>
    <s v="Timothy Sanders"/>
    <n v="29"/>
    <s v="Adult"/>
    <s v="Male"/>
    <s v="Aaronmouth"/>
    <s v="Florida"/>
    <s v="USA"/>
    <x v="2"/>
  </r>
  <r>
    <s v="CUST1231"/>
    <s v="Timothy Juarez"/>
    <n v="22"/>
    <s v="Young"/>
    <s v="Female"/>
    <s v="Grahamstad"/>
    <s v="South Carolina"/>
    <s v="USA"/>
    <x v="2"/>
  </r>
  <r>
    <s v="CUST1232"/>
    <s v="Christy Hill"/>
    <n v="27"/>
    <s v="Adult"/>
    <s v="Female"/>
    <s v="Tammyton"/>
    <s v="New Jersey"/>
    <s v="USA"/>
    <x v="1"/>
  </r>
  <r>
    <s v="CUST1233"/>
    <s v="Michelle Gonzalez"/>
    <n v="59"/>
    <s v="Senior"/>
    <s v="Male"/>
    <s v="Clarkport"/>
    <s v="West Virginia"/>
    <s v="USA"/>
    <x v="3"/>
  </r>
  <r>
    <s v="CUST1234"/>
    <s v="Nathaniel Hill"/>
    <n v="43"/>
    <s v="Senior"/>
    <s v="Female"/>
    <s v="Lake Mark"/>
    <s v="Kansas"/>
    <s v="USA"/>
    <x v="4"/>
  </r>
  <r>
    <s v="CUST1235"/>
    <s v="Jon Ortiz"/>
    <n v="28"/>
    <s v="Adult"/>
    <s v="Female"/>
    <s v="South Angelaport"/>
    <s v="Delaware"/>
    <s v="USA"/>
    <x v="2"/>
  </r>
  <r>
    <s v="CUST1236"/>
    <s v="Joshua Wilson"/>
    <n v="42"/>
    <s v="Senior"/>
    <s v="Female"/>
    <s v="North Larryport"/>
    <s v="Virginia"/>
    <s v="USA"/>
    <x v="2"/>
  </r>
  <r>
    <s v="CUST1237"/>
    <s v="Wesley Short"/>
    <n v="41"/>
    <s v="Senior"/>
    <s v="Female"/>
    <s v="Susanstad"/>
    <s v="Montana"/>
    <s v="USA"/>
    <x v="4"/>
  </r>
  <r>
    <s v="CUST1238"/>
    <s v="Steven Smith"/>
    <n v="40"/>
    <s v="Adult"/>
    <s v="Male"/>
    <s v="Port Krista"/>
    <s v="West Virginia"/>
    <s v="USA"/>
    <x v="1"/>
  </r>
  <r>
    <s v="CUST1239"/>
    <s v="Maria Hill"/>
    <n v="58"/>
    <s v="Senior"/>
    <s v="Female"/>
    <s v="Zamoraborough"/>
    <s v="Nevada"/>
    <s v="USA"/>
    <x v="1"/>
  </r>
  <r>
    <s v="CUST1240"/>
    <s v="William Hull"/>
    <n v="59"/>
    <s v="Senior"/>
    <s v="Female"/>
    <s v="Heathfort"/>
    <s v="Michigan"/>
    <s v="USA"/>
    <x v="1"/>
  </r>
  <r>
    <s v="CUST1241"/>
    <s v="Mr. William Horton"/>
    <n v="31"/>
    <s v="Adult"/>
    <s v="Male"/>
    <s v="Dawsonchester"/>
    <s v="Virginia"/>
    <s v="USA"/>
    <x v="1"/>
  </r>
  <r>
    <s v="CUST1242"/>
    <s v="William Jackson"/>
    <n v="58"/>
    <s v="Senior"/>
    <s v="Female"/>
    <s v="New Tina"/>
    <s v="Connecticut"/>
    <s v="USA"/>
    <x v="3"/>
  </r>
  <r>
    <s v="CUST1243"/>
    <s v="Brian Hammond"/>
    <n v="56"/>
    <s v="Senior"/>
    <s v="Female"/>
    <s v="North Nicholas"/>
    <s v="Texas"/>
    <s v="USA"/>
    <x v="4"/>
  </r>
  <r>
    <s v="CUST1244"/>
    <s v="Nancy Page"/>
    <n v="19"/>
    <s v="Young"/>
    <s v="Male"/>
    <s v="West Julia"/>
    <s v="Utah"/>
    <s v="USA"/>
    <x v="2"/>
  </r>
  <r>
    <s v="CUST1245"/>
    <s v="Laura Soto"/>
    <n v="57"/>
    <s v="Senior"/>
    <s v="Female"/>
    <s v="Rodriguezton"/>
    <s v="Michigan"/>
    <s v="USA"/>
    <x v="1"/>
  </r>
  <r>
    <s v="CUST1246"/>
    <s v="Mary Russell"/>
    <n v="58"/>
    <s v="Senior"/>
    <s v="Male"/>
    <s v="South Regina"/>
    <s v="Arkansas"/>
    <s v="USA"/>
    <x v="2"/>
  </r>
  <r>
    <s v="CUST1247"/>
    <s v="Douglas Rhodes"/>
    <n v="32"/>
    <s v="Adult"/>
    <s v="Male"/>
    <s v="Mikehaven"/>
    <s v="New Hampshire"/>
    <s v="USA"/>
    <x v="1"/>
  </r>
  <r>
    <s v="CUST1248"/>
    <s v="Nicholas Webb"/>
    <n v="19"/>
    <s v="Young"/>
    <s v="Male"/>
    <s v="Lake Timothy"/>
    <s v="Nevada"/>
    <s v="USA"/>
    <x v="4"/>
  </r>
  <r>
    <s v="CUST1249"/>
    <s v="Lauren George"/>
    <n v="41"/>
    <s v="Senior"/>
    <s v="Female"/>
    <s v="Garciamouth"/>
    <s v="New York"/>
    <s v="USA"/>
    <x v="4"/>
  </r>
  <r>
    <s v="CUST1250"/>
    <s v="Veronica Newman"/>
    <n v="48"/>
    <s v="Senior"/>
    <s v="Male"/>
    <s v="New Daniel"/>
    <s v="Delaware"/>
    <s v="USA"/>
    <x v="1"/>
  </r>
  <r>
    <s v="CUST1251"/>
    <s v="Tyler Garner"/>
    <n v="64"/>
    <s v="Senior"/>
    <s v="Male"/>
    <s v="Port Coreyfort"/>
    <s v="Alabama"/>
    <s v="USA"/>
    <x v="3"/>
  </r>
  <r>
    <s v="CUST1252"/>
    <s v="John Mccoy"/>
    <n v="26"/>
    <s v="Adult"/>
    <s v="Male"/>
    <s v="Robinborough"/>
    <s v="South Dakota"/>
    <s v="USA"/>
    <x v="3"/>
  </r>
  <r>
    <s v="CUST1253"/>
    <s v="Dr. Ashley Yates Md"/>
    <n v="32"/>
    <s v="Adult"/>
    <s v="Male"/>
    <s v="New Maria"/>
    <s v="Wisconsin"/>
    <s v="USA"/>
    <x v="2"/>
  </r>
  <r>
    <s v="CUST1254"/>
    <s v="Linda Kline"/>
    <n v="34"/>
    <s v="Adult"/>
    <s v="Male"/>
    <s v="Masseyland"/>
    <s v="Alaska"/>
    <s v="USA"/>
    <x v="3"/>
  </r>
  <r>
    <s v="CUST1255"/>
    <s v="Damon Perez"/>
    <n v="21"/>
    <s v="Young"/>
    <s v="Male"/>
    <s v="Jasonton"/>
    <s v="Ohio"/>
    <s v="USA"/>
    <x v="4"/>
  </r>
  <r>
    <s v="CUST1256"/>
    <s v="Kristen Fischer"/>
    <n v="57"/>
    <s v="Senior"/>
    <s v="Male"/>
    <s v="Lake Christopher"/>
    <s v="Arkansas"/>
    <s v="USA"/>
    <x v="1"/>
  </r>
  <r>
    <s v="CUST1257"/>
    <s v="Christopher David"/>
    <n v="42"/>
    <s v="Senior"/>
    <s v="Male"/>
    <s v="Karenmouth"/>
    <s v="Massachusetts"/>
    <s v="USA"/>
    <x v="3"/>
  </r>
  <r>
    <s v="CUST1258"/>
    <s v="Sarah Stewart"/>
    <n v="24"/>
    <s v="Young"/>
    <s v="Female"/>
    <s v="East Richard"/>
    <s v="Texas"/>
    <s v="USA"/>
    <x v="1"/>
  </r>
  <r>
    <s v="CUST1259"/>
    <s v="Beth Allen"/>
    <n v="32"/>
    <s v="Adult"/>
    <s v="Female"/>
    <s v="South Kathrynmouth"/>
    <s v="Oklahoma"/>
    <s v="USA"/>
    <x v="3"/>
  </r>
  <r>
    <s v="CUST1260"/>
    <s v="Russell Lamb"/>
    <n v="63"/>
    <s v="Senior"/>
    <s v="Female"/>
    <s v="North Jonathon"/>
    <s v="Arizona"/>
    <s v="USA"/>
    <x v="1"/>
  </r>
  <r>
    <s v="CUST1261"/>
    <s v="Carol Bishop"/>
    <n v="27"/>
    <s v="Adult"/>
    <s v="Female"/>
    <s v="Lake Saramouth"/>
    <s v="Oregon"/>
    <s v="USA"/>
    <x v="3"/>
  </r>
  <r>
    <s v="CUST1262"/>
    <s v="Katherine Cowan"/>
    <n v="60"/>
    <s v="Senior"/>
    <s v="Female"/>
    <s v="New Ana"/>
    <s v="Montana"/>
    <s v="USA"/>
    <x v="3"/>
  </r>
  <r>
    <s v="CUST1263"/>
    <s v="Crystal Davis"/>
    <n v="50"/>
    <s v="Senior"/>
    <s v="Male"/>
    <s v="Sallymouth"/>
    <s v="Louisiana"/>
    <s v="USA"/>
    <x v="2"/>
  </r>
  <r>
    <s v="CUST1264"/>
    <s v="Matthew Payne"/>
    <n v="25"/>
    <s v="Young"/>
    <s v="Male"/>
    <s v="Grahamfurt"/>
    <s v="Wyoming"/>
    <s v="USA"/>
    <x v="4"/>
  </r>
  <r>
    <s v="CUST1265"/>
    <s v="Tracy Kelly"/>
    <n v="38"/>
    <s v="Adult"/>
    <s v="Male"/>
    <s v="West Jamieport"/>
    <s v="Tennessee"/>
    <s v="USA"/>
    <x v="3"/>
  </r>
  <r>
    <s v="CUST1266"/>
    <s v="Cynthia Payne"/>
    <n v="32"/>
    <s v="Adult"/>
    <s v="Female"/>
    <s v="South Gina"/>
    <s v="Kentucky"/>
    <s v="USA"/>
    <x v="2"/>
  </r>
  <r>
    <s v="CUST1267"/>
    <s v="Zachary Shelton"/>
    <n v="18"/>
    <s v="Young"/>
    <s v="Male"/>
    <s v="North Nicholas"/>
    <s v="Montana"/>
    <s v="USA"/>
    <x v="2"/>
  </r>
  <r>
    <s v="CUST1268"/>
    <s v="Kevin Orr"/>
    <n v="53"/>
    <s v="Senior"/>
    <s v="Female"/>
    <s v="Ryanberg"/>
    <s v="Minnesota"/>
    <s v="USA"/>
    <x v="2"/>
  </r>
  <r>
    <s v="CUST1269"/>
    <s v="Tyrone Olson"/>
    <n v="45"/>
    <s v="Senior"/>
    <s v="Female"/>
    <s v="Emilytown"/>
    <s v="California"/>
    <s v="USA"/>
    <x v="3"/>
  </r>
  <r>
    <s v="CUST1270"/>
    <s v="Brian Garcia"/>
    <n v="31"/>
    <s v="Adult"/>
    <s v="Female"/>
    <s v="Ramosmouth"/>
    <s v="Louisiana"/>
    <s v="USA"/>
    <x v="4"/>
  </r>
  <r>
    <s v="CUST1271"/>
    <s v="Daisy Johnson Dds"/>
    <n v="64"/>
    <s v="Senior"/>
    <s v="Male"/>
    <s v="North Stephanie"/>
    <s v="Nebraska"/>
    <s v="USA"/>
    <x v="1"/>
  </r>
  <r>
    <s v="CUST1272"/>
    <s v="Adam Rowland"/>
    <n v="48"/>
    <s v="Senior"/>
    <s v="Female"/>
    <s v="Welchview"/>
    <s v="California"/>
    <s v="USA"/>
    <x v="4"/>
  </r>
  <r>
    <s v="CUST1273"/>
    <s v="Samantha Robinson"/>
    <n v="23"/>
    <s v="Young"/>
    <s v="Male"/>
    <s v="North Roy"/>
    <s v="Mississippi"/>
    <s v="USA"/>
    <x v="2"/>
  </r>
  <r>
    <s v="CUST1274"/>
    <s v="Sarah Lane"/>
    <n v="38"/>
    <s v="Adult"/>
    <s v="Male"/>
    <s v="Edwardborough"/>
    <s v="Vermont"/>
    <s v="USA"/>
    <x v="3"/>
  </r>
  <r>
    <s v="CUST1275"/>
    <s v="Shannon Miller"/>
    <n v="22"/>
    <s v="Young"/>
    <s v="Male"/>
    <s v="North Austinport"/>
    <s v="Kentucky"/>
    <s v="USA"/>
    <x v="4"/>
  </r>
  <r>
    <s v="CUST1276"/>
    <s v="Arthur Warren"/>
    <n v="38"/>
    <s v="Adult"/>
    <s v="Male"/>
    <s v="Ericshire"/>
    <s v="Nevada"/>
    <s v="USA"/>
    <x v="4"/>
  </r>
  <r>
    <s v="CUST1277"/>
    <s v="Jeffrey Gomez"/>
    <n v="22"/>
    <s v="Young"/>
    <s v="Female"/>
    <s v="Lake Nicole"/>
    <s v="Colorado"/>
    <s v="USA"/>
    <x v="1"/>
  </r>
  <r>
    <s v="CUST1278"/>
    <s v="Stephen Fowler"/>
    <n v="42"/>
    <s v="Senior"/>
    <s v="Female"/>
    <s v="Port Mariastad"/>
    <s v="Rhode Island"/>
    <s v="USA"/>
    <x v="1"/>
  </r>
  <r>
    <s v="CUST1279"/>
    <s v="Aaron Luna"/>
    <n v="21"/>
    <s v="Young"/>
    <s v="Female"/>
    <s v="Gilltown"/>
    <s v="Ohio"/>
    <s v="USA"/>
    <x v="2"/>
  </r>
  <r>
    <s v="CUST1280"/>
    <s v="Antonio Leon"/>
    <n v="48"/>
    <s v="Senior"/>
    <s v="Male"/>
    <s v="Morrisville"/>
    <s v="Hawaii"/>
    <s v="USA"/>
    <x v="2"/>
  </r>
  <r>
    <s v="CUST1281"/>
    <s v="Brittany Watson"/>
    <n v="59"/>
    <s v="Senior"/>
    <s v="Male"/>
    <s v="North Joshualand"/>
    <s v="Connecticut"/>
    <s v="USA"/>
    <x v="1"/>
  </r>
  <r>
    <s v="CUST1282"/>
    <s v="Kristi Lopez"/>
    <n v="46"/>
    <s v="Senior"/>
    <s v="Female"/>
    <s v="Spencermouth"/>
    <s v="New Jersey"/>
    <s v="USA"/>
    <x v="4"/>
  </r>
  <r>
    <s v="CUST1283"/>
    <s v="Bryan Garcia"/>
    <n v="54"/>
    <s v="Senior"/>
    <s v="Female"/>
    <s v="Garciaborough"/>
    <s v="Wyoming"/>
    <s v="USA"/>
    <x v="3"/>
  </r>
  <r>
    <s v="CUST1284"/>
    <s v="Hunter Sutton"/>
    <n v="54"/>
    <s v="Senior"/>
    <s v="Male"/>
    <s v="Patrickshire"/>
    <s v="Connecticut"/>
    <s v="USA"/>
    <x v="4"/>
  </r>
  <r>
    <s v="CUST1285"/>
    <s v="Donna Guerra"/>
    <n v="46"/>
    <s v="Senior"/>
    <s v="Female"/>
    <s v="North Robert"/>
    <s v="Massachusetts"/>
    <s v="USA"/>
    <x v="3"/>
  </r>
  <r>
    <s v="CUST1286"/>
    <s v="Tommy Roberts"/>
    <n v="22"/>
    <s v="Young"/>
    <s v="Male"/>
    <s v="Port Tonyfort"/>
    <s v="South Dakota"/>
    <s v="USA"/>
    <x v="3"/>
  </r>
  <r>
    <s v="CUST1287"/>
    <s v="Cynthia Roberts"/>
    <n v="22"/>
    <s v="Young"/>
    <s v="Female"/>
    <s v="Millerfort"/>
    <s v="Vermont"/>
    <s v="USA"/>
    <x v="4"/>
  </r>
  <r>
    <s v="CUST1288"/>
    <s v="Misty Ferguson"/>
    <n v="58"/>
    <s v="Senior"/>
    <s v="Male"/>
    <s v="North Joseside"/>
    <s v="Connecticut"/>
    <s v="USA"/>
    <x v="4"/>
  </r>
  <r>
    <s v="CUST1289"/>
    <s v="Jennifer Figueroa"/>
    <n v="45"/>
    <s v="Senior"/>
    <s v="Male"/>
    <s v="North Brookestad"/>
    <s v="Ohio"/>
    <s v="USA"/>
    <x v="2"/>
  </r>
  <r>
    <s v="CUST1290"/>
    <s v="Chase Williams Md"/>
    <n v="52"/>
    <s v="Senior"/>
    <s v="Female"/>
    <s v="Sherimouth"/>
    <s v="Virginia"/>
    <s v="USA"/>
    <x v="3"/>
  </r>
  <r>
    <s v="CUST1291"/>
    <s v="James Powell"/>
    <n v="40"/>
    <s v="Adult"/>
    <s v="Female"/>
    <s v="West Beverlymouth"/>
    <s v="Missouri"/>
    <s v="USA"/>
    <x v="2"/>
  </r>
  <r>
    <s v="CUST1292"/>
    <s v="Ricardo Jones"/>
    <n v="30"/>
    <s v="Adult"/>
    <s v="Male"/>
    <s v="Danielland"/>
    <s v="Minnesota"/>
    <s v="USA"/>
    <x v="3"/>
  </r>
  <r>
    <s v="CUST1293"/>
    <s v="Gloria Taylor"/>
    <n v="56"/>
    <s v="Senior"/>
    <s v="Female"/>
    <s v="North Daniel"/>
    <s v="Louisiana"/>
    <s v="USA"/>
    <x v="1"/>
  </r>
  <r>
    <s v="CUST1294"/>
    <s v="Lisa Chandler"/>
    <n v="29"/>
    <s v="Adult"/>
    <s v="Male"/>
    <s v="Port Richard"/>
    <s v="Montana"/>
    <s v="USA"/>
    <x v="1"/>
  </r>
  <r>
    <s v="CUST1295"/>
    <s v="Crystal Waters"/>
    <n v="19"/>
    <s v="Young"/>
    <s v="Female"/>
    <s v="North Michelleport"/>
    <s v="Kansas"/>
    <s v="USA"/>
    <x v="2"/>
  </r>
  <r>
    <s v="CUST1296"/>
    <s v="Jared Moran"/>
    <n v="28"/>
    <s v="Adult"/>
    <s v="Female"/>
    <s v="South David"/>
    <s v="West Virginia"/>
    <s v="USA"/>
    <x v="2"/>
  </r>
  <r>
    <s v="CUST1297"/>
    <s v="Jennifer Carr"/>
    <n v="47"/>
    <s v="Senior"/>
    <s v="Female"/>
    <s v="Lake Brett"/>
    <s v="Missouri"/>
    <s v="USA"/>
    <x v="3"/>
  </r>
  <r>
    <s v="CUST1298"/>
    <s v="Tracy Stephens"/>
    <n v="64"/>
    <s v="Senior"/>
    <s v="Male"/>
    <s v="New Joshuatown"/>
    <s v="Maine"/>
    <s v="USA"/>
    <x v="1"/>
  </r>
  <r>
    <s v="CUST1299"/>
    <s v="Stephanie Jacobs"/>
    <n v="48"/>
    <s v="Senior"/>
    <s v="Female"/>
    <s v="West Robinmouth"/>
    <s v="Louisiana"/>
    <s v="USA"/>
    <x v="1"/>
  </r>
  <r>
    <s v="CUST1300"/>
    <s v="Matthew Avery"/>
    <n v="29"/>
    <s v="Adult"/>
    <s v="Male"/>
    <s v="Lake Melissashire"/>
    <s v="Oregon"/>
    <s v="USA"/>
    <x v="3"/>
  </r>
  <r>
    <s v="CUST1301"/>
    <s v="Ryan Kane"/>
    <n v="50"/>
    <s v="Senior"/>
    <s v="Male"/>
    <s v="West Bruceburgh"/>
    <s v="Virginia"/>
    <s v="USA"/>
    <x v="4"/>
  </r>
  <r>
    <s v="CUST1302"/>
    <s v="Edward Cole"/>
    <n v="36"/>
    <s v="Adult"/>
    <s v="Male"/>
    <s v="Lake Charlotte"/>
    <s v="Arizona"/>
    <s v="USA"/>
    <x v="4"/>
  </r>
  <r>
    <s v="CUST1303"/>
    <s v="John Sloan"/>
    <n v="23"/>
    <s v="Young"/>
    <s v="Female"/>
    <s v="East Johntown"/>
    <s v="Delaware"/>
    <s v="USA"/>
    <x v="1"/>
  </r>
  <r>
    <s v="CUST1304"/>
    <s v="Miss Alexandria Li Dvm"/>
    <n v="41"/>
    <s v="Senior"/>
    <s v="Male"/>
    <s v="Port Jenniferton"/>
    <s v="Kansas"/>
    <s v="USA"/>
    <x v="3"/>
  </r>
  <r>
    <s v="CUST1305"/>
    <s v="Roberta Green"/>
    <n v="64"/>
    <s v="Senior"/>
    <s v="Male"/>
    <s v="West Joseph"/>
    <s v="Washington"/>
    <s v="USA"/>
    <x v="1"/>
  </r>
  <r>
    <s v="CUST1306"/>
    <s v="Angela Robinson"/>
    <n v="44"/>
    <s v="Senior"/>
    <s v="Male"/>
    <s v="New Nicholasstad"/>
    <s v="Tennessee"/>
    <s v="USA"/>
    <x v="1"/>
  </r>
  <r>
    <s v="CUST1307"/>
    <s v="Brandy Thompson"/>
    <n v="56"/>
    <s v="Senior"/>
    <s v="Female"/>
    <s v="West Patriciaview"/>
    <s v="Alabama"/>
    <s v="USA"/>
    <x v="2"/>
  </r>
  <r>
    <s v="CUST1308"/>
    <s v="Jennifer Zamora"/>
    <n v="60"/>
    <s v="Senior"/>
    <s v="Female"/>
    <s v="Sarahland"/>
    <s v="Iowa"/>
    <s v="USA"/>
    <x v="4"/>
  </r>
  <r>
    <s v="CUST1309"/>
    <s v="Stacy Collins"/>
    <n v="41"/>
    <s v="Senior"/>
    <s v="Female"/>
    <s v="Randychester"/>
    <s v="California"/>
    <s v="USA"/>
    <x v="2"/>
  </r>
  <r>
    <s v="CUST1310"/>
    <s v="Kara Dodson"/>
    <n v="20"/>
    <s v="Young"/>
    <s v="Male"/>
    <s v="Joelside"/>
    <s v="Vermont"/>
    <s v="USA"/>
    <x v="3"/>
  </r>
  <r>
    <s v="CUST1311"/>
    <s v="Kevin Larson"/>
    <n v="35"/>
    <s v="Adult"/>
    <s v="Male"/>
    <s v="Port Edwardmouth"/>
    <s v="Oregon"/>
    <s v="USA"/>
    <x v="1"/>
  </r>
  <r>
    <s v="CUST1312"/>
    <s v="Jason Mullins"/>
    <n v="47"/>
    <s v="Senior"/>
    <s v="Female"/>
    <s v="Brianchester"/>
    <s v="Delaware"/>
    <s v="USA"/>
    <x v="3"/>
  </r>
  <r>
    <s v="CUST1313"/>
    <s v="Elizabeth Jones"/>
    <n v="62"/>
    <s v="Senior"/>
    <s v="Male"/>
    <s v="Brownburgh"/>
    <s v="Maryland"/>
    <s v="USA"/>
    <x v="1"/>
  </r>
  <r>
    <s v="CUST1314"/>
    <s v="Elizabeth Johnson"/>
    <n v="53"/>
    <s v="Senior"/>
    <s v="Female"/>
    <s v="Anitaland"/>
    <s v="Washington"/>
    <s v="USA"/>
    <x v="3"/>
  </r>
  <r>
    <s v="CUST1315"/>
    <s v="William Rodriguez"/>
    <n v="49"/>
    <s v="Senior"/>
    <s v="Male"/>
    <s v="Port Chad"/>
    <s v="Massachusetts"/>
    <s v="USA"/>
    <x v="3"/>
  </r>
  <r>
    <s v="CUST1316"/>
    <s v="Robert House"/>
    <n v="34"/>
    <s v="Adult"/>
    <s v="Male"/>
    <s v="Lake James"/>
    <s v="Maryland"/>
    <s v="USA"/>
    <x v="4"/>
  </r>
  <r>
    <s v="CUST1317"/>
    <s v="Tiffany Williams"/>
    <n v="64"/>
    <s v="Senior"/>
    <s v="Female"/>
    <s v="Richardsport"/>
    <s v="New Hampshire"/>
    <s v="USA"/>
    <x v="4"/>
  </r>
  <r>
    <s v="CUST1318"/>
    <s v="Madison Wright"/>
    <n v="25"/>
    <s v="Young"/>
    <s v="Male"/>
    <s v="Monicaview"/>
    <s v="Kansas"/>
    <s v="USA"/>
    <x v="1"/>
  </r>
  <r>
    <s v="CUST1319"/>
    <s v="Casey Simpson"/>
    <n v="54"/>
    <s v="Senior"/>
    <s v="Male"/>
    <s v="West Mathewside"/>
    <s v="Mississippi"/>
    <s v="USA"/>
    <x v="1"/>
  </r>
  <r>
    <s v="CUST1320"/>
    <s v="Jessica Gonzalez"/>
    <n v="34"/>
    <s v="Adult"/>
    <s v="Female"/>
    <s v="South Darrenland"/>
    <s v="Iowa"/>
    <s v="USA"/>
    <x v="2"/>
  </r>
  <r>
    <s v="CUST1321"/>
    <s v="Darren Burton"/>
    <n v="21"/>
    <s v="Young"/>
    <s v="Female"/>
    <s v="Lake Alice"/>
    <s v="Tennessee"/>
    <s v="USA"/>
    <x v="2"/>
  </r>
  <r>
    <s v="CUST1322"/>
    <s v="Samuel Arias"/>
    <n v="54"/>
    <s v="Senior"/>
    <s v="Male"/>
    <s v="North Nicole"/>
    <s v="Wyoming"/>
    <s v="USA"/>
    <x v="2"/>
  </r>
  <r>
    <s v="CUST1323"/>
    <s v="Kristy Dunlap"/>
    <n v="64"/>
    <s v="Senior"/>
    <s v="Female"/>
    <s v="Whiteport"/>
    <s v="North Carolina"/>
    <s v="USA"/>
    <x v="1"/>
  </r>
  <r>
    <s v="CUST1324"/>
    <s v="Alex Mann Ii"/>
    <n v="58"/>
    <s v="Senior"/>
    <s v="Male"/>
    <s v="South Zacharychester"/>
    <s v="Oklahoma"/>
    <s v="USA"/>
    <x v="2"/>
  </r>
  <r>
    <s v="CUST1325"/>
    <s v="Andrew Smith"/>
    <n v="60"/>
    <s v="Senior"/>
    <s v="Male"/>
    <s v="East Matthew"/>
    <s v="Wisconsin"/>
    <s v="USA"/>
    <x v="2"/>
  </r>
  <r>
    <s v="CUST1326"/>
    <s v="Robert King"/>
    <n v="58"/>
    <s v="Senior"/>
    <s v="Female"/>
    <s v="Cindyton"/>
    <s v="Rhode Island"/>
    <s v="USA"/>
    <x v="4"/>
  </r>
  <r>
    <s v="CUST1327"/>
    <s v="Reginald Willis"/>
    <n v="62"/>
    <s v="Senior"/>
    <s v="Female"/>
    <s v="Kellybury"/>
    <s v="New York"/>
    <s v="USA"/>
    <x v="2"/>
  </r>
  <r>
    <s v="CUST1328"/>
    <s v="Mario Harvey Jr."/>
    <n v="46"/>
    <s v="Senior"/>
    <s v="Male"/>
    <s v="Jessicaport"/>
    <s v="Minnesota"/>
    <s v="USA"/>
    <x v="1"/>
  </r>
  <r>
    <s v="CUST1329"/>
    <s v="Victor Mcintosh"/>
    <n v="62"/>
    <s v="Senior"/>
    <s v="Female"/>
    <s v="Tiffanyshire"/>
    <s v="Minnesota"/>
    <s v="USA"/>
    <x v="2"/>
  </r>
  <r>
    <s v="CUST1330"/>
    <s v="Pamela Mcguire"/>
    <n v="54"/>
    <s v="Senior"/>
    <s v="Male"/>
    <s v="South Jasontown"/>
    <s v="Illinois"/>
    <s v="USA"/>
    <x v="1"/>
  </r>
  <r>
    <s v="CUST1331"/>
    <s v="Maria Phillips"/>
    <n v="38"/>
    <s v="Adult"/>
    <s v="Female"/>
    <s v="North Kathytown"/>
    <s v="Montana"/>
    <s v="USA"/>
    <x v="2"/>
  </r>
  <r>
    <s v="CUST1332"/>
    <s v="Dr. Lindsay Hanna"/>
    <n v="34"/>
    <s v="Adult"/>
    <s v="Female"/>
    <s v="New Paulstad"/>
    <s v="Hawaii"/>
    <s v="USA"/>
    <x v="2"/>
  </r>
  <r>
    <s v="CUST1333"/>
    <s v="Teresa Johnson"/>
    <n v="64"/>
    <s v="Senior"/>
    <s v="Female"/>
    <s v="Johnsonbury"/>
    <s v="Georgia"/>
    <s v="USA"/>
    <x v="4"/>
  </r>
  <r>
    <s v="CUST1334"/>
    <s v="Mr. Christopher Sims"/>
    <n v="50"/>
    <s v="Senior"/>
    <s v="Female"/>
    <s v="Donaldsontown"/>
    <s v="Connecticut"/>
    <s v="USA"/>
    <x v="3"/>
  </r>
  <r>
    <s v="CUST1335"/>
    <s v="Jennifer Woods"/>
    <n v="37"/>
    <s v="Adult"/>
    <s v="Male"/>
    <s v="West Brendamouth"/>
    <s v="North Carolina"/>
    <s v="USA"/>
    <x v="1"/>
  </r>
  <r>
    <s v="CUST1336"/>
    <s v="John Jones"/>
    <n v="58"/>
    <s v="Senior"/>
    <s v="Female"/>
    <s v="North Michaelborough"/>
    <s v="Oregon"/>
    <s v="USA"/>
    <x v="3"/>
  </r>
  <r>
    <s v="CUST1337"/>
    <s v="Carol Lewis"/>
    <n v="40"/>
    <s v="Adult"/>
    <s v="Female"/>
    <s v="Ryanport"/>
    <s v="North Carolina"/>
    <s v="USA"/>
    <x v="2"/>
  </r>
  <r>
    <s v="CUST1338"/>
    <s v="Jasmine Snyder"/>
    <n v="46"/>
    <s v="Senior"/>
    <s v="Female"/>
    <s v="Hudsonfort"/>
    <s v="Connecticut"/>
    <s v="USA"/>
    <x v="3"/>
  </r>
  <r>
    <s v="CUST1339"/>
    <s v="Mrs. Susan Buckley"/>
    <n v="52"/>
    <s v="Senior"/>
    <s v="Female"/>
    <s v="Stevensbury"/>
    <s v="Arizona"/>
    <s v="USA"/>
    <x v="1"/>
  </r>
  <r>
    <s v="CUST1340"/>
    <s v="Eric Davis"/>
    <n v="27"/>
    <s v="Adult"/>
    <s v="Male"/>
    <s v="Johntown"/>
    <s v="Colorado"/>
    <s v="USA"/>
    <x v="2"/>
  </r>
  <r>
    <s v="CUST1341"/>
    <s v="Angela Williams"/>
    <n v="56"/>
    <s v="Senior"/>
    <s v="Female"/>
    <s v="Lake Alyssaburgh"/>
    <s v="Illinois"/>
    <s v="USA"/>
    <x v="2"/>
  </r>
  <r>
    <s v="CUST1342"/>
    <s v="Michelle Cunningham"/>
    <n v="30"/>
    <s v="Adult"/>
    <s v="Female"/>
    <s v="Amandaborough"/>
    <s v="Connecticut"/>
    <s v="USA"/>
    <x v="2"/>
  </r>
  <r>
    <s v="CUST1343"/>
    <s v="Ryan Moore"/>
    <n v="38"/>
    <s v="Adult"/>
    <s v="Male"/>
    <s v="Cartershire"/>
    <s v="Virginia"/>
    <s v="USA"/>
    <x v="2"/>
  </r>
  <r>
    <s v="CUST1344"/>
    <s v="Evelyn Brown"/>
    <n v="39"/>
    <s v="Adult"/>
    <s v="Male"/>
    <s v="West Victoriaborough"/>
    <s v="New Mexico"/>
    <s v="USA"/>
    <x v="4"/>
  </r>
  <r>
    <s v="CUST1345"/>
    <s v="Daniel Nelson"/>
    <n v="33"/>
    <s v="Adult"/>
    <s v="Male"/>
    <s v="North Jonathan"/>
    <s v="Oklahoma"/>
    <s v="USA"/>
    <x v="2"/>
  </r>
  <r>
    <s v="CUST1346"/>
    <s v="John Jordan"/>
    <n v="58"/>
    <s v="Senior"/>
    <s v="Female"/>
    <s v="Port Crystalberg"/>
    <s v="Tennessee"/>
    <s v="USA"/>
    <x v="1"/>
  </r>
  <r>
    <s v="CUST1347"/>
    <s v="Justin Mason Dds"/>
    <n v="39"/>
    <s v="Adult"/>
    <s v="Female"/>
    <s v="Peggystad"/>
    <s v="Connecticut"/>
    <s v="USA"/>
    <x v="4"/>
  </r>
  <r>
    <s v="CUST1348"/>
    <s v="Sherry Cabrera"/>
    <n v="55"/>
    <s v="Senior"/>
    <s v="Male"/>
    <s v="Shannonview"/>
    <s v="Pennsylvania"/>
    <s v="USA"/>
    <x v="3"/>
  </r>
  <r>
    <s v="CUST1349"/>
    <s v="Heather Valenzuela"/>
    <n v="31"/>
    <s v="Adult"/>
    <s v="Male"/>
    <s v="New Angiefurt"/>
    <s v="Alaska"/>
    <s v="USA"/>
    <x v="2"/>
  </r>
  <r>
    <s v="CUST1350"/>
    <s v="Charles Miller"/>
    <n v="26"/>
    <s v="Adult"/>
    <s v="Male"/>
    <s v="Lake Allisonborough"/>
    <s v="Iowa"/>
    <s v="USA"/>
    <x v="3"/>
  </r>
  <r>
    <s v="CUST1351"/>
    <s v="Jeffrey Mccarthy"/>
    <n v="25"/>
    <s v="Young"/>
    <s v="Female"/>
    <s v="North Samuel"/>
    <s v="Nebraska"/>
    <s v="USA"/>
    <x v="2"/>
  </r>
  <r>
    <s v="CUST1352"/>
    <s v="Michael Greene"/>
    <n v="52"/>
    <s v="Senior"/>
    <s v="Female"/>
    <s v="Port Saramouth"/>
    <s v="Wisconsin"/>
    <s v="USA"/>
    <x v="3"/>
  </r>
  <r>
    <s v="CUST1353"/>
    <s v="Laura Green"/>
    <n v="56"/>
    <s v="Senior"/>
    <s v="Female"/>
    <s v="Westbury"/>
    <s v="Oregon"/>
    <s v="USA"/>
    <x v="1"/>
  </r>
  <r>
    <s v="CUST1354"/>
    <s v="Ryan Torres"/>
    <n v="38"/>
    <s v="Adult"/>
    <s v="Male"/>
    <s v="Guerreroport"/>
    <s v="Connecticut"/>
    <s v="USA"/>
    <x v="3"/>
  </r>
  <r>
    <s v="CUST1355"/>
    <s v="Carlos Flores"/>
    <n v="20"/>
    <s v="Young"/>
    <s v="Male"/>
    <s v="North Johnfurt"/>
    <s v="Washington"/>
    <s v="USA"/>
    <x v="4"/>
  </r>
  <r>
    <s v="CUST1356"/>
    <s v="Steve Hunt"/>
    <n v="54"/>
    <s v="Senior"/>
    <s v="Male"/>
    <s v="North Richard"/>
    <s v="Virginia"/>
    <s v="USA"/>
    <x v="2"/>
  </r>
  <r>
    <s v="CUST1357"/>
    <s v="Manuel Castillo"/>
    <n v="41"/>
    <s v="Senior"/>
    <s v="Male"/>
    <s v="Nealview"/>
    <s v="Tennessee"/>
    <s v="USA"/>
    <x v="4"/>
  </r>
  <r>
    <s v="CUST1358"/>
    <s v="Ashley Anderson"/>
    <n v="60"/>
    <s v="Senior"/>
    <s v="Female"/>
    <s v="West Johnmouth"/>
    <s v="Mississippi"/>
    <s v="USA"/>
    <x v="4"/>
  </r>
  <r>
    <s v="CUST1359"/>
    <s v="Melanie Lam"/>
    <n v="32"/>
    <s v="Adult"/>
    <s v="Male"/>
    <s v="East Michaelton"/>
    <s v="Kansas"/>
    <s v="USA"/>
    <x v="3"/>
  </r>
  <r>
    <s v="CUST1360"/>
    <s v="Denise Tate"/>
    <n v="34"/>
    <s v="Adult"/>
    <s v="Male"/>
    <s v="Andersonside"/>
    <s v="Arkansas"/>
    <s v="USA"/>
    <x v="1"/>
  </r>
  <r>
    <s v="CUST1361"/>
    <s v="Natalie Johnson"/>
    <n v="64"/>
    <s v="Senior"/>
    <s v="Male"/>
    <s v="New Jessechester"/>
    <s v="Indiana"/>
    <s v="USA"/>
    <x v="1"/>
  </r>
  <r>
    <s v="CUST1362"/>
    <s v="Joshua Smith Dvm"/>
    <n v="60"/>
    <s v="Senior"/>
    <s v="Male"/>
    <s v="Melvinton"/>
    <s v="Alaska"/>
    <s v="USA"/>
    <x v="4"/>
  </r>
  <r>
    <s v="CUST1363"/>
    <s v="Elizabeth Smith"/>
    <n v="23"/>
    <s v="Young"/>
    <s v="Male"/>
    <s v="Murphytown"/>
    <s v="Ohio"/>
    <s v="USA"/>
    <x v="2"/>
  </r>
  <r>
    <s v="CUST1364"/>
    <s v="Chloe Aguilar"/>
    <n v="58"/>
    <s v="Senior"/>
    <s v="Male"/>
    <s v="Lake Johnside"/>
    <s v="Arizona"/>
    <s v="USA"/>
    <x v="2"/>
  </r>
  <r>
    <s v="CUST1365"/>
    <s v="Brandon Mcbride"/>
    <n v="63"/>
    <s v="Senior"/>
    <s v="Female"/>
    <s v="Kellyside"/>
    <s v="Alaska"/>
    <s v="USA"/>
    <x v="1"/>
  </r>
  <r>
    <s v="CUST1366"/>
    <s v="Mallory Allen"/>
    <n v="40"/>
    <s v="Adult"/>
    <s v="Female"/>
    <s v="North Theresa"/>
    <s v="Alabama"/>
    <s v="USA"/>
    <x v="1"/>
  </r>
  <r>
    <s v="CUST1367"/>
    <s v="Melinda Johnson"/>
    <n v="51"/>
    <s v="Senior"/>
    <s v="Male"/>
    <s v="Kaufmanfurt"/>
    <s v="Ohio"/>
    <s v="USA"/>
    <x v="2"/>
  </r>
  <r>
    <s v="CUST1368"/>
    <s v="Miranda King"/>
    <n v="34"/>
    <s v="Adult"/>
    <s v="Female"/>
    <s v="West Mathew"/>
    <s v="New York"/>
    <s v="USA"/>
    <x v="1"/>
  </r>
  <r>
    <s v="CUST1369"/>
    <s v="Gregory Allen"/>
    <n v="20"/>
    <s v="Young"/>
    <s v="Female"/>
    <s v="West Bruce"/>
    <s v="Vermont"/>
    <s v="USA"/>
    <x v="1"/>
  </r>
  <r>
    <s v="CUST1370"/>
    <s v="James Holloway Jr."/>
    <n v="45"/>
    <s v="Senior"/>
    <s v="Male"/>
    <s v="Millston"/>
    <s v="Indiana"/>
    <s v="USA"/>
    <x v="3"/>
  </r>
  <r>
    <s v="CUST1371"/>
    <s v="Michael Garner"/>
    <n v="21"/>
    <s v="Young"/>
    <s v="Female"/>
    <s v="Port Crystal"/>
    <s v="New Hampshire"/>
    <s v="USA"/>
    <x v="1"/>
  </r>
  <r>
    <s v="CUST1372"/>
    <s v="Jacqueline Anthony"/>
    <n v="28"/>
    <s v="Adult"/>
    <s v="Male"/>
    <s v="Vincentside"/>
    <s v="Ohio"/>
    <s v="USA"/>
    <x v="2"/>
  </r>
  <r>
    <s v="CUST1373"/>
    <s v="James Orozco"/>
    <n v="37"/>
    <s v="Adult"/>
    <s v="Female"/>
    <s v="Simpsonfort"/>
    <s v="Maine"/>
    <s v="USA"/>
    <x v="4"/>
  </r>
  <r>
    <s v="CUST1374"/>
    <s v="Emma Wilson"/>
    <n v="60"/>
    <s v="Senior"/>
    <s v="Male"/>
    <s v="Andersonburgh"/>
    <s v="Hawaii"/>
    <s v="USA"/>
    <x v="1"/>
  </r>
  <r>
    <s v="CUST1375"/>
    <s v="Joshua Bell"/>
    <n v="26"/>
    <s v="Adult"/>
    <s v="Male"/>
    <s v="Port Richardshire"/>
    <s v="Minnesota"/>
    <s v="USA"/>
    <x v="1"/>
  </r>
  <r>
    <s v="CUST1376"/>
    <s v="Michele Burke"/>
    <n v="30"/>
    <s v="Adult"/>
    <s v="Male"/>
    <s v="Chambersberg"/>
    <s v="Connecticut"/>
    <s v="USA"/>
    <x v="2"/>
  </r>
  <r>
    <s v="CUST1377"/>
    <s v="Charles Conley"/>
    <n v="39"/>
    <s v="Adult"/>
    <s v="Female"/>
    <s v="Nathanshire"/>
    <s v="Maine"/>
    <s v="USA"/>
    <x v="4"/>
  </r>
  <r>
    <s v="CUST1378"/>
    <s v="Frank Stewart"/>
    <n v="44"/>
    <s v="Senior"/>
    <s v="Female"/>
    <s v="Fischerborough"/>
    <s v="Delaware"/>
    <s v="USA"/>
    <x v="2"/>
  </r>
  <r>
    <s v="CUST1379"/>
    <s v="Tanya Lopez"/>
    <n v="34"/>
    <s v="Adult"/>
    <s v="Female"/>
    <s v="West Jeffreyburgh"/>
    <s v="Iowa"/>
    <s v="USA"/>
    <x v="4"/>
  </r>
  <r>
    <s v="CUST1380"/>
    <s v="Shelley Ponce"/>
    <n v="23"/>
    <s v="Young"/>
    <s v="Male"/>
    <s v="South Cassandrachester"/>
    <s v="Rhode Island"/>
    <s v="USA"/>
    <x v="4"/>
  </r>
  <r>
    <s v="CUST1381"/>
    <s v="Erika Padilla"/>
    <n v="50"/>
    <s v="Senior"/>
    <s v="Male"/>
    <s v="Andrewsland"/>
    <s v="Alabama"/>
    <s v="USA"/>
    <x v="3"/>
  </r>
  <r>
    <s v="CUST1382"/>
    <s v="Martha Brown"/>
    <n v="20"/>
    <s v="Young"/>
    <s v="Female"/>
    <s v="Novakstad"/>
    <s v="California"/>
    <s v="USA"/>
    <x v="4"/>
  </r>
  <r>
    <s v="CUST1383"/>
    <s v="Kristine Higgins"/>
    <n v="27"/>
    <s v="Adult"/>
    <s v="Female"/>
    <s v="Jennifertown"/>
    <s v="South Carolina"/>
    <s v="USA"/>
    <x v="3"/>
  </r>
  <r>
    <s v="CUST1384"/>
    <s v="Andrew Mason"/>
    <n v="52"/>
    <s v="Senior"/>
    <s v="Female"/>
    <s v="North Michael"/>
    <s v="Iowa"/>
    <s v="USA"/>
    <x v="2"/>
  </r>
  <r>
    <s v="CUST1385"/>
    <s v="Tammy Brennan"/>
    <n v="60"/>
    <s v="Senior"/>
    <s v="Male"/>
    <s v="Lake Brandontown"/>
    <s v="South Carolina"/>
    <s v="USA"/>
    <x v="4"/>
  </r>
  <r>
    <s v="CUST1386"/>
    <s v="Melanie Mitchell"/>
    <n v="18"/>
    <s v="Young"/>
    <s v="Female"/>
    <s v="West Laura"/>
    <s v="Maryland"/>
    <s v="USA"/>
    <x v="2"/>
  </r>
  <r>
    <s v="CUST1387"/>
    <s v="Timothy Gardner"/>
    <n v="28"/>
    <s v="Adult"/>
    <s v="Female"/>
    <s v="New Dawn"/>
    <s v="New Jersey"/>
    <s v="USA"/>
    <x v="3"/>
  </r>
  <r>
    <s v="CUST1388"/>
    <s v="Timothy Valenzuela"/>
    <n v="53"/>
    <s v="Senior"/>
    <s v="Male"/>
    <s v="Stevensshire"/>
    <s v="Missouri"/>
    <s v="USA"/>
    <x v="1"/>
  </r>
  <r>
    <s v="CUST1389"/>
    <s v="Cynthia Lopez"/>
    <n v="50"/>
    <s v="Senior"/>
    <s v="Male"/>
    <s v="Joseland"/>
    <s v="Nebraska"/>
    <s v="USA"/>
    <x v="1"/>
  </r>
  <r>
    <s v="CUST1390"/>
    <s v="Daniel Bell"/>
    <n v="56"/>
    <s v="Senior"/>
    <s v="Male"/>
    <s v="Deniseberg"/>
    <s v="Arkansas"/>
    <s v="USA"/>
    <x v="3"/>
  </r>
  <r>
    <s v="CUST1391"/>
    <s v="Heidi Tyler"/>
    <n v="40"/>
    <s v="Adult"/>
    <s v="Female"/>
    <s v="Dawnstad"/>
    <s v="Oregon"/>
    <s v="USA"/>
    <x v="2"/>
  </r>
  <r>
    <s v="CUST1392"/>
    <s v="Jacqueline Payne"/>
    <n v="46"/>
    <s v="Senior"/>
    <s v="Male"/>
    <s v="Gutierrezstad"/>
    <s v="Missouri"/>
    <s v="USA"/>
    <x v="4"/>
  </r>
  <r>
    <s v="CUST1393"/>
    <s v="Michael Mcneil"/>
    <n v="46"/>
    <s v="Senior"/>
    <s v="Male"/>
    <s v="Stewartchester"/>
    <s v="Utah"/>
    <s v="USA"/>
    <x v="2"/>
  </r>
  <r>
    <s v="CUST1394"/>
    <s v="Alejandro Evans"/>
    <n v="43"/>
    <s v="Senior"/>
    <s v="Female"/>
    <s v="Cannonberg"/>
    <s v="Connecticut"/>
    <s v="USA"/>
    <x v="2"/>
  </r>
  <r>
    <s v="CUST1395"/>
    <s v="Brandon Mcguire"/>
    <n v="50"/>
    <s v="Senior"/>
    <s v="Male"/>
    <s v="Lake Morganland"/>
    <s v="Kansas"/>
    <s v="USA"/>
    <x v="4"/>
  </r>
  <r>
    <s v="CUST1396"/>
    <s v="Alexander Byrd"/>
    <n v="25"/>
    <s v="Young"/>
    <s v="Female"/>
    <s v="Parkerview"/>
    <s v="New York"/>
    <s v="USA"/>
    <x v="3"/>
  </r>
  <r>
    <s v="CUST1397"/>
    <s v="Charles Norman Phd"/>
    <n v="62"/>
    <s v="Senior"/>
    <s v="Female"/>
    <s v="East Jennifer"/>
    <s v="Kansas"/>
    <s v="USA"/>
    <x v="1"/>
  </r>
  <r>
    <s v="CUST1398"/>
    <s v="Jennifer Johnson"/>
    <n v="54"/>
    <s v="Senior"/>
    <s v="Male"/>
    <s v="Cheyenneborough"/>
    <s v="New Hampshire"/>
    <s v="USA"/>
    <x v="2"/>
  </r>
  <r>
    <s v="CUST1399"/>
    <s v="John Donaldson"/>
    <n v="27"/>
    <s v="Adult"/>
    <s v="Male"/>
    <s v="New Edward"/>
    <s v="Maine"/>
    <s v="USA"/>
    <x v="2"/>
  </r>
  <r>
    <s v="CUST1400"/>
    <s v="Mark Rogers"/>
    <n v="57"/>
    <s v="Senior"/>
    <s v="Female"/>
    <s v="Bookertown"/>
    <s v="Oklahoma"/>
    <s v="USA"/>
    <x v="1"/>
  </r>
  <r>
    <s v="CUST1401"/>
    <s v="Terry Moses"/>
    <n v="51"/>
    <s v="Senior"/>
    <s v="Female"/>
    <s v="Leahmouth"/>
    <s v="Nevada"/>
    <s v="USA"/>
    <x v="1"/>
  </r>
  <r>
    <s v="CUST1402"/>
    <s v="Cassandra Perez"/>
    <n v="31"/>
    <s v="Adult"/>
    <s v="Male"/>
    <s v="Brandonville"/>
    <s v="Mississippi"/>
    <s v="USA"/>
    <x v="2"/>
  </r>
  <r>
    <s v="CUST1403"/>
    <s v="Justin Ingram"/>
    <n v="34"/>
    <s v="Adult"/>
    <s v="Male"/>
    <s v="Lake Lisaland"/>
    <s v="Louisiana"/>
    <s v="USA"/>
    <x v="2"/>
  </r>
  <r>
    <s v="CUST1404"/>
    <s v="David Ross"/>
    <n v="22"/>
    <s v="Young"/>
    <s v="Female"/>
    <s v="South Angela"/>
    <s v="Arkansas"/>
    <s v="USA"/>
    <x v="3"/>
  </r>
  <r>
    <s v="CUST1405"/>
    <s v="Eric Wolfe"/>
    <n v="18"/>
    <s v="Young"/>
    <s v="Female"/>
    <s v="Garciaview"/>
    <s v="Louisiana"/>
    <s v="USA"/>
    <x v="4"/>
  </r>
  <r>
    <s v="CUST1406"/>
    <s v="David Lozano"/>
    <n v="23"/>
    <s v="Young"/>
    <s v="Female"/>
    <s v="North Michaelfurt"/>
    <s v="Wisconsin"/>
    <s v="USA"/>
    <x v="4"/>
  </r>
  <r>
    <s v="CUST1407"/>
    <s v="Joseph Mendoza"/>
    <n v="33"/>
    <s v="Adult"/>
    <s v="Male"/>
    <s v="Ashleymouth"/>
    <s v="Maryland"/>
    <s v="USA"/>
    <x v="4"/>
  </r>
  <r>
    <s v="CUST1408"/>
    <s v="Isabel Foster"/>
    <n v="36"/>
    <s v="Adult"/>
    <s v="Male"/>
    <s v="Port Joshuaville"/>
    <s v="New Jersey"/>
    <s v="USA"/>
    <x v="4"/>
  </r>
  <r>
    <s v="CUST1409"/>
    <s v="Sarah Smith"/>
    <n v="55"/>
    <s v="Senior"/>
    <s v="Male"/>
    <s v="Kathleenport"/>
    <s v="Wyoming"/>
    <s v="USA"/>
    <x v="4"/>
  </r>
  <r>
    <s v="CUST1410"/>
    <s v="Jackie Thompson"/>
    <n v="48"/>
    <s v="Senior"/>
    <s v="Female"/>
    <s v="South Edwin"/>
    <s v="New Jersey"/>
    <s v="USA"/>
    <x v="2"/>
  </r>
  <r>
    <s v="CUST1411"/>
    <s v="Katrina Perez"/>
    <n v="63"/>
    <s v="Senior"/>
    <s v="Male"/>
    <s v="West Rebecca"/>
    <s v="Ohio"/>
    <s v="USA"/>
    <x v="3"/>
  </r>
  <r>
    <s v="CUST1412"/>
    <s v="Shane Brown"/>
    <n v="23"/>
    <s v="Young"/>
    <s v="Female"/>
    <s v="East Andrea"/>
    <s v="Michigan"/>
    <s v="USA"/>
    <x v="4"/>
  </r>
  <r>
    <s v="CUST1413"/>
    <s v="Megan Ryan"/>
    <n v="59"/>
    <s v="Senior"/>
    <s v="Female"/>
    <s v="Andrewsfurt"/>
    <s v="Idaho"/>
    <s v="USA"/>
    <x v="2"/>
  </r>
  <r>
    <s v="CUST1414"/>
    <s v="Melissa Valentine"/>
    <n v="35"/>
    <s v="Adult"/>
    <s v="Female"/>
    <s v="East Patriciafort"/>
    <s v="Missouri"/>
    <s v="USA"/>
    <x v="4"/>
  </r>
  <r>
    <s v="CUST1415"/>
    <s v="Tyler Cook"/>
    <n v="26"/>
    <s v="Adult"/>
    <s v="Female"/>
    <s v="Kramerview"/>
    <s v="Alaska"/>
    <s v="USA"/>
    <x v="3"/>
  </r>
  <r>
    <s v="CUST1416"/>
    <s v="Jennifer Myers"/>
    <n v="46"/>
    <s v="Senior"/>
    <s v="Male"/>
    <s v="Marthaborough"/>
    <s v="Wisconsin"/>
    <s v="USA"/>
    <x v="1"/>
  </r>
  <r>
    <s v="CUST1417"/>
    <s v="Karen King"/>
    <n v="64"/>
    <s v="Senior"/>
    <s v="Female"/>
    <s v="Kimburgh"/>
    <s v="North Carolina"/>
    <s v="USA"/>
    <x v="2"/>
  </r>
  <r>
    <s v="CUST1418"/>
    <s v="Luke Parks"/>
    <n v="60"/>
    <s v="Senior"/>
    <s v="Female"/>
    <s v="West Mario"/>
    <s v="New Hampshire"/>
    <s v="USA"/>
    <x v="3"/>
  </r>
  <r>
    <s v="CUST1419"/>
    <s v="Monica Miller"/>
    <n v="33"/>
    <s v="Adult"/>
    <s v="Male"/>
    <s v="Lake David"/>
    <s v="Mississippi"/>
    <s v="USA"/>
    <x v="4"/>
  </r>
  <r>
    <s v="CUST1420"/>
    <s v="Dr. Tamara White Md"/>
    <n v="60"/>
    <s v="Senior"/>
    <s v="Male"/>
    <s v="New Benjamin"/>
    <s v="North Carolina"/>
    <s v="USA"/>
    <x v="2"/>
  </r>
  <r>
    <s v="CUST1421"/>
    <s v="Holly Robinson"/>
    <n v="45"/>
    <s v="Senior"/>
    <s v="Female"/>
    <s v="East Amy"/>
    <s v="Washington"/>
    <s v="USA"/>
    <x v="1"/>
  </r>
  <r>
    <s v="CUST1422"/>
    <s v="Brittany Edwards Dds"/>
    <n v="42"/>
    <s v="Senior"/>
    <s v="Female"/>
    <s v="Aliciahaven"/>
    <s v="Kansas"/>
    <s v="USA"/>
    <x v="1"/>
  </r>
  <r>
    <s v="CUST1423"/>
    <s v="Rebecca Baker"/>
    <n v="35"/>
    <s v="Adult"/>
    <s v="Male"/>
    <s v="New Katherine"/>
    <s v="Kansas"/>
    <s v="USA"/>
    <x v="3"/>
  </r>
  <r>
    <s v="CUST1424"/>
    <s v="Edwin Barnes"/>
    <n v="53"/>
    <s v="Senior"/>
    <s v="Male"/>
    <s v="Lake Alexandra"/>
    <s v="North Carolina"/>
    <s v="USA"/>
    <x v="2"/>
  </r>
  <r>
    <s v="CUST1425"/>
    <s v="Bryce Hawkins"/>
    <n v="40"/>
    <s v="Adult"/>
    <s v="Male"/>
    <s v="Lake Monique"/>
    <s v="Utah"/>
    <s v="USA"/>
    <x v="2"/>
  </r>
  <r>
    <s v="CUST1426"/>
    <s v="Jeanette Nichols"/>
    <n v="28"/>
    <s v="Adult"/>
    <s v="Male"/>
    <s v="Aguilarland"/>
    <s v="North Carolina"/>
    <s v="USA"/>
    <x v="1"/>
  </r>
  <r>
    <s v="CUST1427"/>
    <s v="Jose Stewart"/>
    <n v="18"/>
    <s v="Young"/>
    <s v="Female"/>
    <s v="South Robert"/>
    <s v="Maine"/>
    <s v="USA"/>
    <x v="4"/>
  </r>
  <r>
    <s v="CUST1428"/>
    <s v="Samuel Mullins"/>
    <n v="27"/>
    <s v="Adult"/>
    <s v="Female"/>
    <s v="Hartmouth"/>
    <s v="Louisiana"/>
    <s v="USA"/>
    <x v="2"/>
  </r>
  <r>
    <s v="CUST1429"/>
    <s v="Sean Vang"/>
    <n v="43"/>
    <s v="Senior"/>
    <s v="Male"/>
    <s v="Davidchester"/>
    <s v="Idaho"/>
    <s v="USA"/>
    <x v="1"/>
  </r>
  <r>
    <s v="CUST1430"/>
    <s v="Kimberly Roberts"/>
    <n v="36"/>
    <s v="Adult"/>
    <s v="Female"/>
    <s v="Josephchester"/>
    <s v="New Jersey"/>
    <s v="USA"/>
    <x v="4"/>
  </r>
  <r>
    <s v="CUST1431"/>
    <s v="John Smith"/>
    <n v="27"/>
    <s v="Adult"/>
    <s v="Male"/>
    <s v="South Andrewport"/>
    <s v="California"/>
    <s v="USA"/>
    <x v="1"/>
  </r>
  <r>
    <s v="CUST1432"/>
    <s v="Summer Weiss"/>
    <n v="37"/>
    <s v="Adult"/>
    <s v="Male"/>
    <s v="Phyllisport"/>
    <s v="New Jersey"/>
    <s v="USA"/>
    <x v="2"/>
  </r>
  <r>
    <s v="CUST1433"/>
    <s v="Thomas Moore"/>
    <n v="51"/>
    <s v="Senior"/>
    <s v="Female"/>
    <s v="Williamsberg"/>
    <s v="New York"/>
    <s v="USA"/>
    <x v="3"/>
  </r>
  <r>
    <s v="CUST1434"/>
    <s v="Monique Castro"/>
    <n v="48"/>
    <s v="Senior"/>
    <s v="Female"/>
    <s v="New Sarah"/>
    <s v="Indiana"/>
    <s v="USA"/>
    <x v="4"/>
  </r>
  <r>
    <s v="CUST1435"/>
    <s v="Lindsay Beasley"/>
    <n v="37"/>
    <s v="Adult"/>
    <s v="Female"/>
    <s v="Wesleyhaven"/>
    <s v="Idaho"/>
    <s v="USA"/>
    <x v="3"/>
  </r>
  <r>
    <s v="CUST1436"/>
    <s v="Sharon Simpson"/>
    <n v="61"/>
    <s v="Senior"/>
    <s v="Male"/>
    <s v="South Michellebury"/>
    <s v="South Dakota"/>
    <s v="USA"/>
    <x v="4"/>
  </r>
  <r>
    <s v="CUST1437"/>
    <s v="Melinda Rivera"/>
    <n v="47"/>
    <s v="Senior"/>
    <s v="Female"/>
    <s v="East Davidmouth"/>
    <s v="New Hampshire"/>
    <s v="USA"/>
    <x v="1"/>
  </r>
  <r>
    <s v="CUST1438"/>
    <s v="Monica Flynn"/>
    <n v="59"/>
    <s v="Senior"/>
    <s v="Female"/>
    <s v="Amberburgh"/>
    <s v="Tennessee"/>
    <s v="USA"/>
    <x v="1"/>
  </r>
  <r>
    <s v="CUST1439"/>
    <s v="John Compton"/>
    <n v="53"/>
    <s v="Senior"/>
    <s v="Male"/>
    <s v="North Daniel"/>
    <s v="Michigan"/>
    <s v="USA"/>
    <x v="3"/>
  </r>
  <r>
    <s v="CUST1440"/>
    <s v="Tammy Trevino"/>
    <n v="60"/>
    <s v="Senior"/>
    <s v="Male"/>
    <s v="Justinberg"/>
    <s v="North Dakota"/>
    <s v="USA"/>
    <x v="3"/>
  </r>
  <r>
    <s v="CUST1441"/>
    <s v="Dalton Walters"/>
    <n v="31"/>
    <s v="Adult"/>
    <s v="Male"/>
    <s v="Jonesstad"/>
    <s v="Wisconsin"/>
    <s v="USA"/>
    <x v="3"/>
  </r>
  <r>
    <s v="CUST1442"/>
    <s v="Kelli Smith"/>
    <n v="42"/>
    <s v="Senior"/>
    <s v="Female"/>
    <s v="North Maryfort"/>
    <s v="Oregon"/>
    <s v="USA"/>
    <x v="2"/>
  </r>
  <r>
    <s v="CUST1443"/>
    <s v="Adam Castro"/>
    <n v="51"/>
    <s v="Senior"/>
    <s v="Male"/>
    <s v="New Donnabury"/>
    <s v="Texas"/>
    <s v="USA"/>
    <x v="3"/>
  </r>
  <r>
    <s v="CUST1444"/>
    <s v="Cheryl Carr"/>
    <n v="19"/>
    <s v="Young"/>
    <s v="Male"/>
    <s v="Jessicaland"/>
    <s v="Wyoming"/>
    <s v="USA"/>
    <x v="4"/>
  </r>
  <r>
    <s v="CUST1445"/>
    <s v="Gene Lee"/>
    <n v="41"/>
    <s v="Senior"/>
    <s v="Female"/>
    <s v="Mcfarlandmouth"/>
    <s v="Virginia"/>
    <s v="USA"/>
    <x v="1"/>
  </r>
  <r>
    <s v="CUST1446"/>
    <s v="Shannon Turner"/>
    <n v="35"/>
    <s v="Adult"/>
    <s v="Male"/>
    <s v="West Jorge"/>
    <s v="Oklahoma"/>
    <s v="USA"/>
    <x v="3"/>
  </r>
  <r>
    <s v="CUST1447"/>
    <s v="Monica Wright"/>
    <n v="45"/>
    <s v="Senior"/>
    <s v="Male"/>
    <s v="Paulside"/>
    <s v="North Carolina"/>
    <s v="USA"/>
    <x v="4"/>
  </r>
  <r>
    <s v="CUST1448"/>
    <s v="Eric Holmes"/>
    <n v="64"/>
    <s v="Senior"/>
    <s v="Female"/>
    <s v="Smithville"/>
    <s v="Wyoming"/>
    <s v="USA"/>
    <x v="2"/>
  </r>
  <r>
    <s v="CUST1449"/>
    <s v="William Cortez"/>
    <n v="29"/>
    <s v="Adult"/>
    <s v="Male"/>
    <s v="Port Hannahport"/>
    <s v="Ohio"/>
    <s v="USA"/>
    <x v="2"/>
  </r>
  <r>
    <s v="CUST1450"/>
    <s v="Shane Mills"/>
    <n v="59"/>
    <s v="Senior"/>
    <s v="Male"/>
    <s v="Lake Meganstad"/>
    <s v="Nebraska"/>
    <s v="USA"/>
    <x v="2"/>
  </r>
  <r>
    <s v="CUST1451"/>
    <s v="Ashley Roberts"/>
    <n v="46"/>
    <s v="Senior"/>
    <s v="Male"/>
    <s v="Josephmouth"/>
    <s v="New Mexico"/>
    <s v="USA"/>
    <x v="4"/>
  </r>
  <r>
    <s v="CUST1452"/>
    <s v="Jeffery Wolf"/>
    <n v="60"/>
    <s v="Senior"/>
    <s v="Female"/>
    <s v="New Laura"/>
    <s v="Mississippi"/>
    <s v="USA"/>
    <x v="2"/>
  </r>
  <r>
    <s v="CUST1453"/>
    <s v="April Phillips"/>
    <n v="62"/>
    <s v="Senior"/>
    <s v="Female"/>
    <s v="Lake Carolyn"/>
    <s v="Hawaii"/>
    <s v="USA"/>
    <x v="1"/>
  </r>
  <r>
    <s v="CUST1454"/>
    <s v="John Berg"/>
    <n v="60"/>
    <s v="Senior"/>
    <s v="Male"/>
    <s v="Johnsonville"/>
    <s v="Oklahoma"/>
    <s v="USA"/>
    <x v="4"/>
  </r>
  <r>
    <s v="CUST1455"/>
    <s v="Tyler Weber"/>
    <n v="54"/>
    <s v="Senior"/>
    <s v="Male"/>
    <s v="East Yvette"/>
    <s v="Illinois"/>
    <s v="USA"/>
    <x v="4"/>
  </r>
  <r>
    <s v="CUST1456"/>
    <s v="Julie Powell"/>
    <n v="59"/>
    <s v="Senior"/>
    <s v="Female"/>
    <s v="South Barbara"/>
    <s v="Arkansas"/>
    <s v="USA"/>
    <x v="4"/>
  </r>
  <r>
    <s v="CUST1457"/>
    <s v="Christina Robertson"/>
    <n v="59"/>
    <s v="Senior"/>
    <s v="Male"/>
    <s v="Hubbardborough"/>
    <s v="Kentucky"/>
    <s v="USA"/>
    <x v="1"/>
  </r>
  <r>
    <s v="CUST1458"/>
    <s v="Kelly Garrett"/>
    <n v="62"/>
    <s v="Senior"/>
    <s v="Female"/>
    <s v="Port Taylorberg"/>
    <s v="Pennsylvania"/>
    <s v="USA"/>
    <x v="3"/>
  </r>
  <r>
    <s v="CUST1459"/>
    <s v="John Perez"/>
    <n v="29"/>
    <s v="Adult"/>
    <s v="Female"/>
    <s v="Brandontown"/>
    <s v="South Carolina"/>
    <s v="USA"/>
    <x v="4"/>
  </r>
  <r>
    <s v="CUST1460"/>
    <s v="Justin Johnson"/>
    <n v="35"/>
    <s v="Adult"/>
    <s v="Male"/>
    <s v="Hughesview"/>
    <s v="Iowa"/>
    <s v="USA"/>
    <x v="4"/>
  </r>
  <r>
    <s v="CUST1461"/>
    <s v="Paul Cox"/>
    <n v="60"/>
    <s v="Senior"/>
    <s v="Female"/>
    <s v="East Julie"/>
    <s v="Kansas"/>
    <s v="USA"/>
    <x v="3"/>
  </r>
  <r>
    <s v="CUST1462"/>
    <s v="Beth Martin"/>
    <n v="34"/>
    <s v="Adult"/>
    <s v="Female"/>
    <s v="Burkefurt"/>
    <s v="West Virginia"/>
    <s v="USA"/>
    <x v="3"/>
  </r>
  <r>
    <s v="CUST1463"/>
    <s v="Samantha Lee"/>
    <n v="36"/>
    <s v="Adult"/>
    <s v="Female"/>
    <s v="Port Anthony"/>
    <s v="Connecticut"/>
    <s v="USA"/>
    <x v="2"/>
  </r>
  <r>
    <s v="CUST-1464"/>
    <s v="David Pierce"/>
    <n v="45"/>
    <s v="Senior"/>
    <s v="Female"/>
    <s v="Grayland"/>
    <s v="Washington"/>
    <s v="USA"/>
    <x v="1"/>
  </r>
  <r>
    <s v="CUST1465"/>
    <s v="Ronald Ross"/>
    <n v="28"/>
    <s v="Adult"/>
    <s v="Female"/>
    <s v="Hartmanside"/>
    <s v="North Carolina"/>
    <s v="USA"/>
    <x v="3"/>
  </r>
  <r>
    <s v="CUST1466"/>
    <s v="Cynthia Parrish"/>
    <n v="18"/>
    <s v="Young"/>
    <s v="Male"/>
    <s v="Espinozaberg"/>
    <s v="Minnesota"/>
    <s v="USA"/>
    <x v="3"/>
  </r>
  <r>
    <s v="CUST1467"/>
    <s v="Michael Foley"/>
    <n v="63"/>
    <s v="Senior"/>
    <s v="Female"/>
    <s v="Oneillfurt"/>
    <s v="Vermont"/>
    <s v="USA"/>
    <x v="4"/>
  </r>
  <r>
    <s v="CUST1468"/>
    <s v="Gregory Curtis"/>
    <n v="45"/>
    <s v="Senior"/>
    <s v="Male"/>
    <s v="Bergermouth"/>
    <s v="Vermont"/>
    <s v="USA"/>
    <x v="2"/>
  </r>
  <r>
    <s v="CUST1469"/>
    <s v="James Foster"/>
    <n v="19"/>
    <s v="Young"/>
    <s v="Male"/>
    <s v="East Audrey"/>
    <s v="Utah"/>
    <s v="USA"/>
    <x v="4"/>
  </r>
  <r>
    <s v="CUST1470"/>
    <s v="Manuel Fisher"/>
    <n v="21"/>
    <s v="Young"/>
    <s v="Female"/>
    <s v="Kanebury"/>
    <s v="New Hampshire"/>
    <s v="USA"/>
    <x v="4"/>
  </r>
  <r>
    <s v="CUST1471"/>
    <s v="Debra Mccullough"/>
    <n v="42"/>
    <s v="Senior"/>
    <s v="Male"/>
    <s v="Mcdanielfurt"/>
    <s v="Montana"/>
    <s v="USA"/>
    <x v="1"/>
  </r>
  <r>
    <s v="CUST1472"/>
    <s v="Philip Mendoza"/>
    <n v="42"/>
    <s v="Senior"/>
    <s v="Male"/>
    <s v="Tylermouth"/>
    <s v="Massachusetts"/>
    <s v="USA"/>
    <x v="3"/>
  </r>
  <r>
    <s v="CUST1473"/>
    <s v="Laura Mathews"/>
    <n v="53"/>
    <s v="Senior"/>
    <s v="Male"/>
    <s v="Chambersfurt"/>
    <s v="Wisconsin"/>
    <s v="USA"/>
    <x v="2"/>
  </r>
  <r>
    <s v="CUST1474"/>
    <s v="Joshua Howard"/>
    <n v="32"/>
    <s v="Adult"/>
    <s v="Female"/>
    <s v="East Christopherhaven"/>
    <s v="South Dakota"/>
    <s v="USA"/>
    <x v="1"/>
  </r>
  <r>
    <s v="CUST1475"/>
    <s v="Barbara Berry"/>
    <n v="18"/>
    <s v="Young"/>
    <s v="Female"/>
    <s v="Lake Michael"/>
    <s v="Vermont"/>
    <s v="USA"/>
    <x v="1"/>
  </r>
  <r>
    <s v="CUST1476"/>
    <s v="Elizabeth Foster"/>
    <n v="33"/>
    <s v="Adult"/>
    <s v="Female"/>
    <s v="Anthonymouth"/>
    <s v="Oklahoma"/>
    <s v="USA"/>
    <x v="4"/>
  </r>
  <r>
    <s v="CUST1477"/>
    <s v="Andrea Harris"/>
    <n v="41"/>
    <s v="Senior"/>
    <s v="Female"/>
    <s v="West Kelseyberg"/>
    <s v="Kansas"/>
    <s v="USA"/>
    <x v="1"/>
  </r>
  <r>
    <s v="CUST1478"/>
    <s v="Earl Smith Dds"/>
    <n v="59"/>
    <s v="Senior"/>
    <s v="Male"/>
    <s v="West Sarah"/>
    <s v="South Dakota"/>
    <s v="USA"/>
    <x v="4"/>
  </r>
  <r>
    <s v="CUST1479"/>
    <s v="Dylan Gutierrez"/>
    <n v="40"/>
    <s v="Adult"/>
    <s v="Male"/>
    <s v="New Jamesview"/>
    <s v="West Virginia"/>
    <s v="USA"/>
    <x v="2"/>
  </r>
  <r>
    <s v="CUST1480"/>
    <s v="Jordan Medina"/>
    <n v="33"/>
    <s v="Adult"/>
    <s v="Male"/>
    <s v="Robinchester"/>
    <s v="Florida"/>
    <s v="USA"/>
    <x v="2"/>
  </r>
  <r>
    <s v="CUST1481"/>
    <s v="Bryan Tran"/>
    <n v="21"/>
    <s v="Young"/>
    <s v="Male"/>
    <s v="Kelseybury"/>
    <s v="Georgia"/>
    <s v="USA"/>
    <x v="4"/>
  </r>
  <r>
    <s v="CUST1482"/>
    <s v="Sheri Joyce"/>
    <n v="26"/>
    <s v="Adult"/>
    <s v="Male"/>
    <s v="West Tylerfort"/>
    <s v="Kentucky"/>
    <s v="USA"/>
    <x v="1"/>
  </r>
  <r>
    <s v="CUST1483"/>
    <s v="Sarah Smith"/>
    <n v="48"/>
    <s v="Senior"/>
    <s v="Male"/>
    <s v="East Rodney"/>
    <s v="Nevada"/>
    <s v="USA"/>
    <x v="4"/>
  </r>
  <r>
    <s v="CUST1484"/>
    <s v="Jessica Castro"/>
    <n v="32"/>
    <s v="Adult"/>
    <s v="Male"/>
    <s v="West Markton"/>
    <s v="Massachusetts"/>
    <s v="USA"/>
    <x v="2"/>
  </r>
  <r>
    <s v="CUST1485"/>
    <s v="Sara Ingram"/>
    <n v="46"/>
    <s v="Senior"/>
    <s v="Female"/>
    <s v="East Dillonview"/>
    <s v="Virginia"/>
    <s v="USA"/>
    <x v="2"/>
  </r>
  <r>
    <s v="CUST1486"/>
    <s v="Eric Lee"/>
    <n v="22"/>
    <s v="Young"/>
    <s v="Female"/>
    <s v="Lake April"/>
    <s v="Vermont"/>
    <s v="USA"/>
    <x v="2"/>
  </r>
  <r>
    <s v="CUST1487"/>
    <s v="Amanda Medina"/>
    <n v="36"/>
    <s v="Adult"/>
    <s v="Female"/>
    <s v="East Patriciastad"/>
    <s v="Utah"/>
    <s v="USA"/>
    <x v="1"/>
  </r>
  <r>
    <s v="CUST1488"/>
    <s v="Zachary Andrade"/>
    <n v="23"/>
    <s v="Young"/>
    <s v="Female"/>
    <s v="South Davidport"/>
    <s v="California"/>
    <s v="USA"/>
    <x v="1"/>
  </r>
  <r>
    <s v="CUST1489"/>
    <s v="Melinda Thomas"/>
    <n v="42"/>
    <s v="Senior"/>
    <s v="Female"/>
    <s v="Lake Elizabethside"/>
    <s v="Indiana"/>
    <s v="USA"/>
    <x v="3"/>
  </r>
  <r>
    <s v="CUST1490"/>
    <s v="Scott Harris"/>
    <n v="23"/>
    <s v="Young"/>
    <s v="Male"/>
    <s v="North Nataliemouth"/>
    <s v="Maryland"/>
    <s v="USA"/>
    <x v="1"/>
  </r>
  <r>
    <s v="CUST1491"/>
    <s v="Kaitlin Brown"/>
    <n v="52"/>
    <s v="Senior"/>
    <s v="Female"/>
    <s v="Kellyberg"/>
    <s v="South Dakota"/>
    <s v="USA"/>
    <x v="4"/>
  </r>
  <r>
    <s v="CUST1492"/>
    <s v="Darrell Miller"/>
    <n v="59"/>
    <s v="Senior"/>
    <s v="Female"/>
    <s v="Port Carol"/>
    <s v="Florida"/>
    <s v="USA"/>
    <x v="1"/>
  </r>
  <r>
    <s v="CUST1493"/>
    <s v="Amanda Powell"/>
    <n v="28"/>
    <s v="Adult"/>
    <s v="Male"/>
    <s v="South William"/>
    <s v="Alabama"/>
    <s v="USA"/>
    <x v="3"/>
  </r>
  <r>
    <s v="CUST1494"/>
    <s v="Justin Lopez"/>
    <n v="21"/>
    <s v="Young"/>
    <s v="Male"/>
    <s v="Port Cheryl"/>
    <s v="Texas"/>
    <s v="USA"/>
    <x v="4"/>
  </r>
  <r>
    <s v="CUST1495"/>
    <s v="James Berger"/>
    <n v="23"/>
    <s v="Young"/>
    <s v="Female"/>
    <s v="Bryanmouth"/>
    <s v="Delaware"/>
    <s v="USA"/>
    <x v="2"/>
  </r>
  <r>
    <s v="CUST1496"/>
    <s v="Christopher Ford"/>
    <n v="56"/>
    <s v="Senior"/>
    <s v="Male"/>
    <s v="North Seanfurt"/>
    <s v="Ohio"/>
    <s v="USA"/>
    <x v="2"/>
  </r>
  <r>
    <s v="CUST1497"/>
    <s v="Sarah Marsh"/>
    <n v="47"/>
    <s v="Senior"/>
    <s v="Female"/>
    <s v="Port William"/>
    <s v="New York"/>
    <s v="USA"/>
    <x v="4"/>
  </r>
  <r>
    <s v="CUST1498"/>
    <s v="Traci Gonzalez"/>
    <n v="35"/>
    <s v="Adult"/>
    <s v="Male"/>
    <s v="Snyderfurt"/>
    <s v="New Mexico"/>
    <s v="USA"/>
    <x v="3"/>
  </r>
  <r>
    <s v="CUST1499"/>
    <s v="Philip Pennington"/>
    <n v="27"/>
    <s v="Adult"/>
    <s v="Female"/>
    <s v="East Valerieview"/>
    <s v="Oregon"/>
    <s v="USA"/>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201421-4F13-453B-A770-D32B0957FC91}" name="PivotTable21"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
  <location ref="A3:B7" firstHeaderRow="1" firstDataRow="1" firstDataCol="1"/>
  <pivotFields count="5">
    <pivotField dataField="1" compact="0" outline="0" showAll="0" defaultSubtotal="0">
      <items count="20">
        <item x="0"/>
        <item x="1"/>
        <item x="10"/>
        <item x="11"/>
        <item x="12"/>
        <item x="13"/>
        <item x="14"/>
        <item x="15"/>
        <item x="16"/>
        <item x="17"/>
        <item x="18"/>
        <item x="19"/>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items count="20">
        <item x="11"/>
        <item x="4"/>
        <item x="8"/>
        <item x="6"/>
        <item x="2"/>
        <item x="16"/>
        <item x="13"/>
        <item x="5"/>
        <item x="18"/>
        <item x="10"/>
        <item x="17"/>
        <item x="3"/>
        <item x="19"/>
        <item x="1"/>
        <item x="7"/>
        <item x="14"/>
        <item x="9"/>
        <item x="0"/>
        <item x="15"/>
        <item x="12"/>
      </items>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items count="20">
        <item x="17"/>
        <item x="14"/>
        <item x="1"/>
        <item x="10"/>
        <item x="15"/>
        <item x="9"/>
        <item x="18"/>
        <item x="3"/>
        <item x="13"/>
        <item x="11"/>
        <item x="16"/>
        <item x="5"/>
        <item x="2"/>
        <item x="6"/>
        <item x="4"/>
        <item x="12"/>
        <item x="8"/>
        <item x="19"/>
        <item x="0"/>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4">
    <i>
      <x/>
    </i>
    <i>
      <x v="1"/>
    </i>
    <i>
      <x v="2"/>
    </i>
    <i>
      <x v="3"/>
    </i>
  </rowItems>
  <colItems count="1">
    <i/>
  </colItems>
  <dataFields count="1">
    <dataField name="Count of Store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8945D8-8BEB-4C9A-9711-9C5A235009F3}" name="PivotTable1" cacheId="0" applyNumberFormats="0" applyBorderFormats="0" applyFontFormats="0" applyPatternFormats="0" applyAlignmentFormats="0" applyWidthHeightFormats="1" dataCaption="Values" tag="553caf23-dc5d-43ae-9f49-c15aa0845a7b" updatedVersion="7" minRefreshableVersion="3" useAutoFormatting="1" subtotalHiddenItems="1" itemPrintTitles="1" createdVersion="7" indent="0" outline="1" outlineData="1" multipleFieldFilters="0" chartFormat="4">
  <location ref="P2:Q23"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Revenue" fld="1" baseField="0" baseItem="0"/>
  </dataFields>
  <formats count="24">
    <format dxfId="66">
      <pivotArea type="all" dataOnly="0" outline="0" fieldPosition="0"/>
    </format>
    <format dxfId="65">
      <pivotArea outline="0" collapsedLevelsAreSubtotals="1" fieldPosition="0"/>
    </format>
    <format dxfId="64">
      <pivotArea dataOnly="0" labelOnly="1" fieldPosition="0">
        <references count="1">
          <reference field="0" count="0"/>
        </references>
      </pivotArea>
    </format>
    <format dxfId="63">
      <pivotArea dataOnly="0" labelOnly="1" grandRow="1" outline="0" fieldPosition="0"/>
    </format>
    <format dxfId="62">
      <pivotArea field="0" type="button" dataOnly="0" labelOnly="1" outline="0" axis="axisRow" fieldPosition="0"/>
    </format>
    <format dxfId="61">
      <pivotArea dataOnly="0" labelOnly="1" outline="0" axis="axisValues" fieldPosition="0"/>
    </format>
    <format dxfId="60">
      <pivotArea field="0" type="button" dataOnly="0" labelOnly="1" outline="0" axis="axisRow"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0" type="button" dataOnly="0" labelOnly="1" outline="0" axis="axisRow" fieldPosition="0"/>
    </format>
    <format dxfId="55">
      <pivotArea dataOnly="0" labelOnly="1" fieldPosition="0">
        <references count="1">
          <reference field="0" count="0"/>
        </references>
      </pivotArea>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fieldPosition="0">
        <references count="1">
          <reference field="0" count="0"/>
        </references>
      </pivotArea>
    </format>
    <format dxfId="48">
      <pivotArea dataOnly="0" labelOnly="1" grandRow="1" outline="0" fieldPosition="0"/>
    </format>
    <format dxfId="47">
      <pivotArea dataOnly="0" labelOnly="1" outline="0" axis="axisValues" fieldPosition="0"/>
    </format>
    <format dxfId="46">
      <pivotArea outline="0" collapsedLevelsAreSubtotals="1" fieldPosition="0"/>
    </format>
    <format dxfId="45">
      <pivotArea dataOnly="0" labelOnly="1" fieldPosition="0">
        <references count="1">
          <reference field="0" count="0"/>
        </references>
      </pivotArea>
    </format>
    <format dxfId="44">
      <pivotArea dataOnly="0" labelOnly="1" grandRow="1" outline="0" fieldPosition="0"/>
    </format>
    <format dxfId="43">
      <pivotArea dataOnly="0" labelOnly="1" outline="0" axis="axisValues" fieldPosition="0"/>
    </format>
  </formats>
  <chartFormats count="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A57AF4-26E7-4447-B36C-EEBCB128686B}"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ge">
  <location ref="A11:B15" firstHeaderRow="1" firstDataRow="1" firstDataCol="1"/>
  <pivotFields count="9">
    <pivotField dataField="1" showAll="0"/>
    <pivotField showAll="0"/>
    <pivotField showAll="0"/>
    <pivotField axis="axisRow" showAll="0">
      <items count="4">
        <item x="1"/>
        <item x="0"/>
        <item x="2"/>
        <item t="default"/>
      </items>
    </pivotField>
    <pivotField showAll="0"/>
    <pivotField showAll="0"/>
    <pivotField showAll="0"/>
    <pivotField showAll="0"/>
    <pivotField showAll="0"/>
  </pivotFields>
  <rowFields count="1">
    <field x="3"/>
  </rowFields>
  <rowItems count="4">
    <i>
      <x/>
    </i>
    <i>
      <x v="1"/>
    </i>
    <i>
      <x v="2"/>
    </i>
    <i t="grand">
      <x/>
    </i>
  </rowItems>
  <colItems count="1">
    <i/>
  </colItems>
  <dataFields count="1">
    <dataField name="Count of Customer_ID" fld="0"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44D22D-EE46-4088-A23A-DBC7915D41F8}"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B8" firstHeaderRow="1" firstDataRow="1" firstDataCol="1"/>
  <pivotFields count="7">
    <pivotField dataField="1" showAll="0"/>
    <pivotField showAll="0"/>
    <pivotField axis="axisRow" showAll="0">
      <items count="6">
        <item x="2"/>
        <item x="1"/>
        <item x="0"/>
        <item x="3"/>
        <item x="4"/>
        <item t="default"/>
      </items>
    </pivotField>
    <pivotField showAll="0"/>
    <pivotField showAll="0"/>
    <pivotField showAll="0"/>
    <pivotField showAll="0"/>
  </pivotFields>
  <rowFields count="1">
    <field x="2"/>
  </rowFields>
  <rowItems count="6">
    <i>
      <x/>
    </i>
    <i>
      <x v="1"/>
    </i>
    <i>
      <x v="2"/>
    </i>
    <i>
      <x v="3"/>
    </i>
    <i>
      <x v="4"/>
    </i>
    <i t="grand">
      <x/>
    </i>
  </rowItems>
  <colItems count="1">
    <i/>
  </colItems>
  <dataFields count="1">
    <dataField name="Count of Product_ID" fld="0" subtotal="count" baseField="0" baseItem="0"/>
  </dataFields>
  <chartFormats count="7">
    <chartFormat chart="0" format="6"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2" count="1" selected="0">
            <x v="0"/>
          </reference>
        </references>
      </pivotArea>
    </chartFormat>
    <chartFormat chart="3" format="15">
      <pivotArea type="data" outline="0" fieldPosition="0">
        <references count="2">
          <reference field="4294967294" count="1" selected="0">
            <x v="0"/>
          </reference>
          <reference field="2" count="1" selected="0">
            <x v="1"/>
          </reference>
        </references>
      </pivotArea>
    </chartFormat>
    <chartFormat chart="3" format="16">
      <pivotArea type="data" outline="0" fieldPosition="0">
        <references count="2">
          <reference field="4294967294" count="1" selected="0">
            <x v="0"/>
          </reference>
          <reference field="2" count="1" selected="0">
            <x v="2"/>
          </reference>
        </references>
      </pivotArea>
    </chartFormat>
    <chartFormat chart="3" format="17">
      <pivotArea type="data" outline="0" fieldPosition="0">
        <references count="2">
          <reference field="4294967294" count="1" selected="0">
            <x v="0"/>
          </reference>
          <reference field="2" count="1" selected="0">
            <x v="3"/>
          </reference>
        </references>
      </pivotArea>
    </chartFormat>
    <chartFormat chart="3" format="18">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B579BC-D652-4022-87B4-B1039ACC06DB}" name="PivotTable59" cacheId="6"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
  <location ref="I17:J22" firstHeaderRow="1" firstDataRow="1" firstDataCol="1"/>
  <pivotFields count="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2"/>
        <item x="4"/>
        <item x="1"/>
        <item x="3"/>
        <item x="0"/>
      </items>
      <extLst>
        <ext xmlns:x14="http://schemas.microsoft.com/office/spreadsheetml/2009/9/main" uri="{2946ED86-A175-432a-8AC1-64E0C546D7DE}">
          <x14:pivotField fillDownLabels="1"/>
        </ext>
      </extLst>
    </pivotField>
  </pivotFields>
  <rowFields count="1">
    <field x="8"/>
  </rowFields>
  <rowItems count="5">
    <i>
      <x/>
    </i>
    <i>
      <x v="1"/>
    </i>
    <i>
      <x v="2"/>
    </i>
    <i>
      <x v="3"/>
    </i>
    <i>
      <x v="4"/>
    </i>
  </rowItems>
  <colItems count="1">
    <i/>
  </colItems>
  <dataFields count="1">
    <dataField name="Count of Age" fld="2" subtotal="count" baseField="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64A6EB-AD67-4476-A101-B3143BA2B9B0}" name="PivotTable1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1:B26" firstHeaderRow="1" firstDataRow="1" firstDataCol="1" rowPageCount="1" colPageCount="1"/>
  <pivotFields count="5">
    <pivotField dataField="1" showAll="0"/>
    <pivotField showAll="0"/>
    <pivotField axis="axisRow" showAll="0">
      <items count="5">
        <item x="0"/>
        <item x="1"/>
        <item x="2"/>
        <item x="3"/>
        <item t="default"/>
      </items>
    </pivotField>
    <pivotField showAll="0">
      <items count="21">
        <item x="17"/>
        <item x="14"/>
        <item x="1"/>
        <item x="10"/>
        <item x="15"/>
        <item x="9"/>
        <item x="18"/>
        <item x="3"/>
        <item x="13"/>
        <item x="11"/>
        <item x="16"/>
        <item x="5"/>
        <item x="2"/>
        <item x="6"/>
        <item x="4"/>
        <item x="12"/>
        <item x="8"/>
        <item x="19"/>
        <item x="0"/>
        <item x="7"/>
        <item t="default"/>
      </items>
    </pivotField>
    <pivotField axis="axisPage" showAll="0">
      <items count="4">
        <item x="0"/>
        <item x="2"/>
        <item x="1"/>
        <item t="default"/>
      </items>
    </pivotField>
  </pivotFields>
  <rowFields count="1">
    <field x="2"/>
  </rowFields>
  <rowItems count="5">
    <i>
      <x/>
    </i>
    <i>
      <x v="1"/>
    </i>
    <i>
      <x v="2"/>
    </i>
    <i>
      <x v="3"/>
    </i>
    <i t="grand">
      <x/>
    </i>
  </rowItems>
  <colItems count="1">
    <i/>
  </colItems>
  <pageFields count="1">
    <pageField fld="4" hier="-1"/>
  </pageFields>
  <dataFields count="1">
    <dataField name="Count of Store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55B14C-7809-40CC-A1DA-732835DCFDAF}" name="PivotTable1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3:I6" firstHeaderRow="0" firstDataRow="1" firstDataCol="1"/>
  <pivotFields count="12">
    <pivotField showAll="0"/>
    <pivotField axis="axisRow" numFmtId="164" showAll="0">
      <items count="15">
        <item x="0"/>
        <item x="1"/>
        <item x="2"/>
        <item x="3"/>
        <item x="4"/>
        <item x="5"/>
        <item x="6"/>
        <item x="7"/>
        <item x="8"/>
        <item x="9"/>
        <item x="10"/>
        <item x="11"/>
        <item x="12"/>
        <item x="13"/>
        <item t="default"/>
      </items>
    </pivotField>
    <pivotField showAll="0">
      <items count="493">
        <item x="267"/>
        <item h="1" x="283"/>
        <item h="1" x="93"/>
        <item h="1" x="458"/>
        <item h="1" x="435"/>
        <item h="1" x="399"/>
        <item h="1" x="279"/>
        <item h="1" x="69"/>
        <item h="1" x="46"/>
        <item h="1" x="442"/>
        <item h="1" x="81"/>
        <item h="1" x="311"/>
        <item h="1" x="172"/>
        <item h="1" x="199"/>
        <item h="1" x="251"/>
        <item h="1" x="270"/>
        <item h="1" x="6"/>
        <item h="1" x="223"/>
        <item h="1" x="456"/>
        <item h="1" x="68"/>
        <item h="1" x="135"/>
        <item h="1" x="460"/>
        <item h="1" x="128"/>
        <item h="1" x="193"/>
        <item h="1" x="385"/>
        <item h="1" x="480"/>
        <item h="1" x="339"/>
        <item h="1" x="250"/>
        <item h="1" x="29"/>
        <item h="1" x="92"/>
        <item h="1" x="454"/>
        <item h="1" x="189"/>
        <item h="1" x="326"/>
        <item h="1" x="153"/>
        <item h="1" x="247"/>
        <item h="1" x="67"/>
        <item h="1" x="357"/>
        <item h="1" x="65"/>
        <item h="1" x="165"/>
        <item h="1" x="276"/>
        <item h="1" x="345"/>
        <item h="1" x="95"/>
        <item h="1" x="229"/>
        <item h="1" x="278"/>
        <item h="1" x="197"/>
        <item h="1" x="444"/>
        <item h="1" x="330"/>
        <item h="1" x="234"/>
        <item h="1" x="369"/>
        <item h="1" x="184"/>
        <item h="1" x="274"/>
        <item h="1" x="370"/>
        <item h="1" x="406"/>
        <item h="1" x="286"/>
        <item h="1" x="76"/>
        <item h="1" x="366"/>
        <item h="1" x="2"/>
        <item h="1" x="333"/>
        <item h="1" x="63"/>
        <item h="1" x="358"/>
        <item h="1" x="426"/>
        <item h="1" x="252"/>
        <item h="1" x="336"/>
        <item h="1" x="464"/>
        <item h="1" x="10"/>
        <item h="1" x="149"/>
        <item h="1" x="101"/>
        <item h="1" x="127"/>
        <item h="1" x="182"/>
        <item h="1" x="45"/>
        <item h="1" x="291"/>
        <item h="1" x="39"/>
        <item h="1" x="137"/>
        <item h="1" x="481"/>
        <item h="1" x="178"/>
        <item h="1" x="136"/>
        <item h="1" x="259"/>
        <item h="1" x="417"/>
        <item h="1" x="17"/>
        <item h="1" x="52"/>
        <item h="1" x="150"/>
        <item h="1" x="196"/>
        <item h="1" x="192"/>
        <item h="1" x="42"/>
        <item h="1" x="245"/>
        <item h="1" x="35"/>
        <item h="1" x="98"/>
        <item h="1" x="236"/>
        <item h="1" x="269"/>
        <item h="1" x="465"/>
        <item h="1" x="158"/>
        <item h="1" x="325"/>
        <item h="1" x="126"/>
        <item h="1" x="18"/>
        <item h="1" x="50"/>
        <item h="1" x="181"/>
        <item h="1" x="90"/>
        <item h="1" x="288"/>
        <item h="1" x="179"/>
        <item h="1" x="323"/>
        <item h="1" x="210"/>
        <item h="1" x="257"/>
        <item h="1" x="202"/>
        <item h="1" x="253"/>
        <item h="1" x="102"/>
        <item h="1" x="476"/>
        <item h="1" x="183"/>
        <item h="1" x="140"/>
        <item h="1" x="423"/>
        <item h="1" x="407"/>
        <item h="1" x="489"/>
        <item h="1" x="459"/>
        <item h="1" x="121"/>
        <item h="1" x="284"/>
        <item h="1" x="71"/>
        <item h="1" x="5"/>
        <item h="1" x="355"/>
        <item h="1" x="208"/>
        <item h="1" x="97"/>
        <item h="1" x="263"/>
        <item h="1" x="418"/>
        <item h="1" x="397"/>
        <item h="1" x="331"/>
        <item h="1" x="377"/>
        <item h="1" x="265"/>
        <item h="1" x="56"/>
        <item h="1" x="294"/>
        <item h="1" x="147"/>
        <item h="1" x="298"/>
        <item h="1" x="390"/>
        <item h="1" x="87"/>
        <item h="1" x="483"/>
        <item h="1" x="244"/>
        <item h="1" x="211"/>
        <item h="1" x="163"/>
        <item h="1" x="200"/>
        <item h="1" x="488"/>
        <item h="1" x="160"/>
        <item h="1" x="379"/>
        <item h="1" x="429"/>
        <item h="1" x="206"/>
        <item h="1" x="48"/>
        <item h="1" x="80"/>
        <item h="1" x="20"/>
        <item h="1" x="281"/>
        <item h="1" x="310"/>
        <item h="1" x="347"/>
        <item h="1" x="28"/>
        <item h="1" x="341"/>
        <item h="1" x="249"/>
        <item h="1" x="383"/>
        <item h="1" x="7"/>
        <item h="1" x="175"/>
        <item h="1" x="431"/>
        <item h="1" x="440"/>
        <item h="1" x="308"/>
        <item h="1" x="332"/>
        <item h="1" x="103"/>
        <item h="1" x="287"/>
        <item h="1" x="318"/>
        <item h="1" x="261"/>
        <item h="1" x="58"/>
        <item h="1" x="300"/>
        <item h="1" x="112"/>
        <item h="1" x="255"/>
        <item h="1" x="305"/>
        <item h="1" x="313"/>
        <item h="1" x="64"/>
        <item h="1" x="186"/>
        <item h="1" x="166"/>
        <item h="1" x="120"/>
        <item h="1" x="396"/>
        <item h="1" x="348"/>
        <item h="1" x="468"/>
        <item h="1" x="143"/>
        <item h="1" x="72"/>
        <item h="1" x="372"/>
        <item h="1" x="118"/>
        <item h="1" x="449"/>
        <item h="1" x="367"/>
        <item h="1" x="282"/>
        <item h="1" x="91"/>
        <item h="1" x="79"/>
        <item h="1" x="170"/>
        <item h="1" x="169"/>
        <item h="1" x="24"/>
        <item h="1" x="8"/>
        <item h="1" x="338"/>
        <item h="1" x="37"/>
        <item h="1" x="410"/>
        <item h="1" x="226"/>
        <item h="1" x="375"/>
        <item h="1" x="425"/>
        <item h="1" x="437"/>
        <item h="1" x="420"/>
        <item h="1" x="381"/>
        <item h="1" x="303"/>
        <item h="1" x="227"/>
        <item h="1" x="174"/>
        <item h="1" x="27"/>
        <item h="1" x="114"/>
        <item h="1" x="349"/>
        <item h="1" x="43"/>
        <item h="1" x="329"/>
        <item h="1" x="297"/>
        <item h="1" x="271"/>
        <item h="1" x="477"/>
        <item h="1" x="266"/>
        <item h="1" x="204"/>
        <item h="1" x="256"/>
        <item h="1" x="225"/>
        <item h="1" x="314"/>
        <item h="1" x="26"/>
        <item h="1" x="96"/>
        <item h="1" x="295"/>
        <item h="1" x="188"/>
        <item h="1" x="478"/>
        <item h="1" x="34"/>
        <item h="1" x="209"/>
        <item h="1" x="233"/>
        <item h="1" x="70"/>
        <item h="1" x="248"/>
        <item h="1" x="307"/>
        <item h="1" x="224"/>
        <item h="1" x="219"/>
        <item h="1" x="473"/>
        <item h="1" x="466"/>
        <item h="1" x="324"/>
        <item h="1" x="296"/>
        <item h="1" x="409"/>
        <item h="1" x="104"/>
        <item h="1" x="309"/>
        <item h="1" x="320"/>
        <item h="1" x="241"/>
        <item h="1" x="328"/>
        <item h="1" x="471"/>
        <item h="1" x="12"/>
        <item h="1" x="472"/>
        <item h="1" x="19"/>
        <item h="1" x="195"/>
        <item h="1" x="254"/>
        <item h="1" x="346"/>
        <item h="1" x="129"/>
        <item h="1" x="85"/>
        <item h="1" x="427"/>
        <item h="1" x="177"/>
        <item h="1" x="400"/>
        <item h="1" x="201"/>
        <item h="1" x="434"/>
        <item h="1" x="475"/>
        <item h="1" x="243"/>
        <item h="1" x="487"/>
        <item h="1" x="73"/>
        <item h="1" x="463"/>
        <item h="1" x="57"/>
        <item h="1" x="142"/>
        <item h="1" x="99"/>
        <item h="1" x="470"/>
        <item h="1" x="415"/>
        <item h="1" x="218"/>
        <item h="1" x="321"/>
        <item h="1" x="217"/>
        <item h="1" x="221"/>
        <item h="1" x="105"/>
        <item h="1" x="299"/>
        <item h="1" x="176"/>
        <item h="1" x="424"/>
        <item h="1" x="59"/>
        <item h="1" x="334"/>
        <item h="1" x="398"/>
        <item h="1" x="156"/>
        <item h="1" x="66"/>
        <item h="1" x="387"/>
        <item h="1" x="185"/>
        <item h="1" x="16"/>
        <item h="1" x="107"/>
        <item h="1" x="335"/>
        <item h="1" x="419"/>
        <item h="1" x="432"/>
        <item h="1" x="373"/>
        <item h="1" x="205"/>
        <item h="1" x="413"/>
        <item h="1" x="344"/>
        <item h="1" x="380"/>
        <item h="1" x="322"/>
        <item h="1" x="86"/>
        <item h="1" x="285"/>
        <item h="1" x="486"/>
        <item h="1" x="469"/>
        <item h="1" x="404"/>
        <item h="1" x="145"/>
        <item h="1" x="125"/>
        <item h="1" x="138"/>
        <item h="1" x="272"/>
        <item h="1" x="239"/>
        <item h="1" x="83"/>
        <item h="1" x="462"/>
        <item h="1" x="301"/>
        <item h="1" x="443"/>
        <item h="1" x="40"/>
        <item h="1" x="77"/>
        <item h="1" x="235"/>
        <item h="1" x="428"/>
        <item h="1" x="408"/>
        <item h="1" x="132"/>
        <item h="1" x="482"/>
        <item h="1" x="430"/>
        <item h="1" x="441"/>
        <item h="1" x="315"/>
        <item h="1" x="212"/>
        <item h="1" x="455"/>
        <item h="1" x="130"/>
        <item h="1" x="109"/>
        <item h="1" x="214"/>
        <item h="1" x="352"/>
        <item h="1" x="479"/>
        <item h="1" x="133"/>
        <item h="1" x="11"/>
        <item h="1" x="84"/>
        <item h="1" x="242"/>
        <item h="1" x="162"/>
        <item h="1" x="49"/>
        <item h="1" x="88"/>
        <item h="1" x="215"/>
        <item h="1" x="78"/>
        <item h="1" x="342"/>
        <item h="1" x="113"/>
        <item h="1" x="393"/>
        <item h="1" x="474"/>
        <item h="1" x="238"/>
        <item h="1" x="203"/>
        <item h="1" x="159"/>
        <item h="1" x="41"/>
        <item h="1" x="361"/>
        <item h="1" x="119"/>
        <item h="1" x="94"/>
        <item h="1" x="350"/>
        <item h="1" x="452"/>
        <item h="1" x="389"/>
        <item h="1" x="395"/>
        <item h="1" x="110"/>
        <item h="1" x="33"/>
        <item h="1" x="290"/>
        <item h="1" x="3"/>
        <item h="1" x="268"/>
        <item h="1" x="14"/>
        <item h="1" x="116"/>
        <item h="1" x="401"/>
        <item h="1" x="378"/>
        <item h="1" x="316"/>
        <item h="1" x="356"/>
        <item h="1" x="368"/>
        <item h="1" x="394"/>
        <item h="1" x="412"/>
        <item h="1" x="374"/>
        <item h="1" x="237"/>
        <item h="1" x="448"/>
        <item h="1" x="258"/>
        <item h="1" x="447"/>
        <item h="1" x="319"/>
        <item h="1" x="402"/>
        <item h="1" x="190"/>
        <item h="1" x="317"/>
        <item h="1" x="302"/>
        <item h="1" x="54"/>
        <item h="1" x="23"/>
        <item h="1" x="89"/>
        <item h="1" x="260"/>
        <item h="1" x="171"/>
        <item h="1" x="61"/>
        <item h="1" x="141"/>
        <item h="1" x="446"/>
        <item h="1" x="365"/>
        <item h="1" x="146"/>
        <item h="1" x="74"/>
        <item h="1" x="273"/>
        <item h="1" x="386"/>
        <item h="1" x="25"/>
        <item h="1" x="157"/>
        <item h="1" x="280"/>
        <item h="1" x="304"/>
        <item h="1" x="392"/>
        <item h="1" x="391"/>
        <item h="1" x="327"/>
        <item h="1" x="337"/>
        <item h="1" x="360"/>
        <item h="1" x="277"/>
        <item h="1" x="422"/>
        <item h="1" x="485"/>
        <item h="1" x="134"/>
        <item h="1" x="21"/>
        <item h="1" x="108"/>
        <item h="1" x="31"/>
        <item h="1" x="122"/>
        <item h="1" x="453"/>
        <item h="1" x="123"/>
        <item h="1" x="363"/>
        <item h="1" x="75"/>
        <item h="1" x="53"/>
        <item h="1" x="131"/>
        <item h="1" x="82"/>
        <item h="1" x="416"/>
        <item h="1" x="55"/>
        <item h="1" x="0"/>
        <item h="1" x="362"/>
        <item h="1" x="359"/>
        <item h="1" x="30"/>
        <item h="1" x="275"/>
        <item h="1" x="445"/>
        <item h="1" x="139"/>
        <item h="1" x="51"/>
        <item h="1" x="222"/>
        <item h="1" x="306"/>
        <item h="1" x="100"/>
        <item h="1" x="47"/>
        <item h="1" x="436"/>
        <item h="1" x="293"/>
        <item h="1" x="62"/>
        <item h="1" x="161"/>
        <item h="1" x="353"/>
        <item h="1" x="438"/>
        <item h="1" x="115"/>
        <item h="1" x="155"/>
        <item h="1" x="351"/>
        <item h="1" x="38"/>
        <item h="1" x="450"/>
        <item h="1" x="207"/>
        <item h="1" x="490"/>
        <item h="1" x="15"/>
        <item h="1" x="439"/>
        <item h="1" x="168"/>
        <item h="1" x="240"/>
        <item h="1" x="461"/>
        <item h="1" x="364"/>
        <item h="1" x="411"/>
        <item h="1" x="173"/>
        <item h="1" x="13"/>
        <item h="1" x="433"/>
        <item h="1" x="312"/>
        <item h="1" x="384"/>
        <item h="1" x="467"/>
        <item h="1" x="164"/>
        <item h="1" x="194"/>
        <item h="1" x="457"/>
        <item h="1" x="231"/>
        <item h="1" x="340"/>
        <item h="1" x="32"/>
        <item h="1" x="491"/>
        <item h="1" x="264"/>
        <item h="1" x="376"/>
        <item h="1" x="414"/>
        <item h="1" x="246"/>
        <item h="1" x="124"/>
        <item h="1" x="484"/>
        <item h="1" x="343"/>
        <item h="1" x="152"/>
        <item h="1" x="191"/>
        <item h="1" x="9"/>
        <item h="1" x="421"/>
        <item h="1" x="220"/>
        <item h="1" x="1"/>
        <item h="1" x="228"/>
        <item h="1" x="262"/>
        <item h="1" x="44"/>
        <item h="1" x="198"/>
        <item h="1" x="167"/>
        <item h="1" x="117"/>
        <item h="1" x="403"/>
        <item h="1" x="405"/>
        <item h="1" x="22"/>
        <item h="1" x="292"/>
        <item h="1" x="151"/>
        <item h="1" x="232"/>
        <item h="1" x="451"/>
        <item h="1" x="230"/>
        <item h="1" x="382"/>
        <item h="1" x="60"/>
        <item h="1" x="213"/>
        <item h="1" x="144"/>
        <item h="1" x="371"/>
        <item h="1" x="289"/>
        <item h="1" x="154"/>
        <item h="1" x="216"/>
        <item h="1" x="354"/>
        <item h="1" x="36"/>
        <item h="1" x="4"/>
        <item h="1" x="187"/>
        <item h="1" x="180"/>
        <item h="1" x="111"/>
        <item h="1" x="388"/>
        <item h="1" x="106"/>
        <item h="1" x="148"/>
        <item t="default"/>
      </items>
    </pivotField>
    <pivotField showAll="0"/>
    <pivotField showAll="0"/>
    <pivotField dataField="1" showAll="0">
      <items count="6">
        <item x="4"/>
        <item x="0"/>
        <item x="3"/>
        <item x="1"/>
        <item x="2"/>
        <item t="default"/>
      </items>
    </pivotField>
    <pivotField numFmtId="166" showAll="0"/>
    <pivotField showAll="0"/>
    <pivotField dataField="1" numFmtId="166" showAll="0"/>
    <pivotField showAll="0"/>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3">
    <field x="11"/>
    <field x="10"/>
    <field x="1"/>
  </rowFields>
  <rowItems count="3">
    <i>
      <x v="2"/>
    </i>
    <i>
      <x v="3"/>
    </i>
    <i t="grand">
      <x/>
    </i>
  </rowItems>
  <colFields count="1">
    <field x="-2"/>
  </colFields>
  <colItems count="2">
    <i>
      <x/>
    </i>
    <i i="1">
      <x v="1"/>
    </i>
  </colItems>
  <dataFields count="2">
    <dataField name="Sum of Total Revenue" fld="8" baseField="0" baseItem="0"/>
    <dataField name="Sum of Quantity" fld="5"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A8757215-66CE-4971-BDE7-44EDC4AC1181}" autoFormatId="16" applyNumberFormats="0" applyBorderFormats="0" applyFontFormats="0" applyPatternFormats="0" applyAlignmentFormats="0" applyWidthHeightFormats="0">
  <queryTableRefresh nextId="6">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D33C051F-9280-4926-B918-FF0576F1EF52}" autoFormatId="16" applyNumberFormats="0" applyBorderFormats="0" applyFontFormats="0" applyPatternFormats="0" applyAlignmentFormats="0" applyWidthHeightFormats="0">
  <queryTableRefresh nextId="15">
    <queryTableFields count="10">
      <queryTableField id="1" name="Sales_ID" tableColumnId="1"/>
      <queryTableField id="2" name="Order_Date" tableColumnId="2"/>
      <queryTableField id="3" name="Customer_ID" tableColumnId="3"/>
      <queryTableField id="4" name="Product_ID" tableColumnId="4"/>
      <queryTableField id="5" name="Store_ID" tableColumnId="5"/>
      <queryTableField id="6" name="Quantity" tableColumnId="6"/>
      <queryTableField id="7" name="Unit_Price" tableColumnId="7"/>
      <queryTableField id="8" name="Discount" tableColumnId="8"/>
      <queryTableField id="11" name="Total Revenue" tableColumnId="11"/>
      <queryTableField id="9" name="Payment_Type"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49A70E38-CC50-4A55-8212-7DAF86754FCE}" autoFormatId="16" applyNumberFormats="0" applyBorderFormats="0" applyFontFormats="0" applyPatternFormats="0" applyAlignmentFormats="0" applyWidthHeightFormats="0">
  <queryTableRefresh nextId="11">
    <queryTableFields count="9">
      <queryTableField id="1" name="Customer_ID" tableColumnId="1"/>
      <queryTableField id="2" name="Name" tableColumnId="2"/>
      <queryTableField id="3" name="Age" tableColumnId="3"/>
      <queryTableField id="9" dataBound="0" tableColumnId="9"/>
      <queryTableField id="4" name="Gender" tableColumnId="4"/>
      <queryTableField id="5" name="City" tableColumnId="5"/>
      <queryTableField id="6" name="State" tableColumnId="6"/>
      <queryTableField id="7" name="Country" tableColumnId="7"/>
      <queryTableField id="8" name="Loyalty_Level"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6B756BDC-7BF0-4B96-8918-AB92428726D9}" autoFormatId="16" applyNumberFormats="0" applyBorderFormats="0" applyFontFormats="0" applyPatternFormats="0" applyAlignmentFormats="0" applyWidthHeightFormats="0">
  <queryTableRefresh nextId="8">
    <queryTableFields count="7">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D3D35A-FED6-48F3-AD3A-B407788582D9}" sourceName="Region">
  <pivotTables>
    <pivotTable tabId="18" name="PivotTable14"/>
  </pivotTables>
  <data>
    <tabular pivotCacheId="56062560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2D3E27B4-0C9A-4D04-842D-A235115AFA0F}" sourceName="Customer_ID">
  <pivotTables>
    <pivotTable tabId="18" name="PivotTable12"/>
  </pivotTables>
  <data>
    <tabular pivotCacheId="1490720432">
      <items count="492">
        <i x="267" s="1"/>
        <i x="283"/>
        <i x="93"/>
        <i x="458"/>
        <i x="435"/>
        <i x="399"/>
        <i x="279"/>
        <i x="69"/>
        <i x="46"/>
        <i x="442"/>
        <i x="81"/>
        <i x="311"/>
        <i x="172"/>
        <i x="199"/>
        <i x="251"/>
        <i x="270"/>
        <i x="6"/>
        <i x="223"/>
        <i x="456"/>
        <i x="68"/>
        <i x="135"/>
        <i x="460"/>
        <i x="128"/>
        <i x="193"/>
        <i x="385"/>
        <i x="480"/>
        <i x="339"/>
        <i x="250"/>
        <i x="29"/>
        <i x="92"/>
        <i x="454"/>
        <i x="189"/>
        <i x="326"/>
        <i x="153"/>
        <i x="247"/>
        <i x="67"/>
        <i x="357"/>
        <i x="65"/>
        <i x="165"/>
        <i x="276"/>
        <i x="345"/>
        <i x="95"/>
        <i x="229"/>
        <i x="278"/>
        <i x="197"/>
        <i x="444"/>
        <i x="330"/>
        <i x="234"/>
        <i x="369"/>
        <i x="184"/>
        <i x="274"/>
        <i x="370"/>
        <i x="406"/>
        <i x="286"/>
        <i x="76"/>
        <i x="366"/>
        <i x="2"/>
        <i x="333"/>
        <i x="63"/>
        <i x="358"/>
        <i x="426"/>
        <i x="252"/>
        <i x="336"/>
        <i x="464"/>
        <i x="10"/>
        <i x="149"/>
        <i x="101"/>
        <i x="127"/>
        <i x="182"/>
        <i x="45"/>
        <i x="291"/>
        <i x="39"/>
        <i x="137"/>
        <i x="481"/>
        <i x="178"/>
        <i x="136"/>
        <i x="259"/>
        <i x="417"/>
        <i x="17"/>
        <i x="52"/>
        <i x="150"/>
        <i x="196"/>
        <i x="192"/>
        <i x="42"/>
        <i x="245"/>
        <i x="35"/>
        <i x="98"/>
        <i x="236"/>
        <i x="269"/>
        <i x="465"/>
        <i x="158"/>
        <i x="325"/>
        <i x="126"/>
        <i x="18"/>
        <i x="50"/>
        <i x="181"/>
        <i x="90"/>
        <i x="288"/>
        <i x="179"/>
        <i x="323"/>
        <i x="210"/>
        <i x="257"/>
        <i x="202"/>
        <i x="253"/>
        <i x="102"/>
        <i x="476"/>
        <i x="183"/>
        <i x="140"/>
        <i x="423"/>
        <i x="407"/>
        <i x="489"/>
        <i x="459"/>
        <i x="121"/>
        <i x="284"/>
        <i x="71"/>
        <i x="5"/>
        <i x="355"/>
        <i x="208"/>
        <i x="97"/>
        <i x="263"/>
        <i x="418"/>
        <i x="397"/>
        <i x="331"/>
        <i x="377"/>
        <i x="265"/>
        <i x="56"/>
        <i x="294"/>
        <i x="147"/>
        <i x="298"/>
        <i x="390"/>
        <i x="87"/>
        <i x="483"/>
        <i x="244"/>
        <i x="211"/>
        <i x="163"/>
        <i x="200"/>
        <i x="488"/>
        <i x="160"/>
        <i x="379"/>
        <i x="429"/>
        <i x="206"/>
        <i x="48"/>
        <i x="80"/>
        <i x="20"/>
        <i x="281"/>
        <i x="310"/>
        <i x="347"/>
        <i x="28"/>
        <i x="341"/>
        <i x="249"/>
        <i x="383"/>
        <i x="7"/>
        <i x="175"/>
        <i x="431"/>
        <i x="440"/>
        <i x="308"/>
        <i x="332"/>
        <i x="103"/>
        <i x="287"/>
        <i x="318"/>
        <i x="261"/>
        <i x="58"/>
        <i x="300"/>
        <i x="112"/>
        <i x="255"/>
        <i x="305"/>
        <i x="313"/>
        <i x="64"/>
        <i x="186"/>
        <i x="166"/>
        <i x="120"/>
        <i x="396"/>
        <i x="348"/>
        <i x="468"/>
        <i x="143"/>
        <i x="72"/>
        <i x="372"/>
        <i x="118"/>
        <i x="449"/>
        <i x="367"/>
        <i x="282"/>
        <i x="91"/>
        <i x="79"/>
        <i x="170"/>
        <i x="169"/>
        <i x="24"/>
        <i x="8"/>
        <i x="338"/>
        <i x="37"/>
        <i x="410"/>
        <i x="226"/>
        <i x="375"/>
        <i x="425"/>
        <i x="437"/>
        <i x="420"/>
        <i x="381"/>
        <i x="303"/>
        <i x="227"/>
        <i x="174"/>
        <i x="27"/>
        <i x="114"/>
        <i x="349"/>
        <i x="43"/>
        <i x="329"/>
        <i x="297"/>
        <i x="271"/>
        <i x="477"/>
        <i x="266"/>
        <i x="204"/>
        <i x="256"/>
        <i x="225"/>
        <i x="314"/>
        <i x="26"/>
        <i x="96"/>
        <i x="295"/>
        <i x="188"/>
        <i x="478"/>
        <i x="34"/>
        <i x="209"/>
        <i x="233"/>
        <i x="70"/>
        <i x="248"/>
        <i x="307"/>
        <i x="224"/>
        <i x="219"/>
        <i x="473"/>
        <i x="466"/>
        <i x="324"/>
        <i x="296"/>
        <i x="409"/>
        <i x="104"/>
        <i x="309"/>
        <i x="320"/>
        <i x="241"/>
        <i x="328"/>
        <i x="471"/>
        <i x="12"/>
        <i x="472"/>
        <i x="19"/>
        <i x="195"/>
        <i x="254"/>
        <i x="346"/>
        <i x="129"/>
        <i x="85"/>
        <i x="427"/>
        <i x="177"/>
        <i x="400"/>
        <i x="201"/>
        <i x="434"/>
        <i x="475"/>
        <i x="243"/>
        <i x="487"/>
        <i x="73"/>
        <i x="463"/>
        <i x="57"/>
        <i x="142"/>
        <i x="99"/>
        <i x="470"/>
        <i x="415"/>
        <i x="218"/>
        <i x="321"/>
        <i x="217"/>
        <i x="221"/>
        <i x="105"/>
        <i x="299"/>
        <i x="176"/>
        <i x="424"/>
        <i x="59"/>
        <i x="334"/>
        <i x="398"/>
        <i x="156"/>
        <i x="66"/>
        <i x="387"/>
        <i x="185"/>
        <i x="16"/>
        <i x="107"/>
        <i x="335"/>
        <i x="419"/>
        <i x="432"/>
        <i x="373"/>
        <i x="205"/>
        <i x="413"/>
        <i x="344"/>
        <i x="380"/>
        <i x="322"/>
        <i x="86"/>
        <i x="285"/>
        <i x="486"/>
        <i x="469"/>
        <i x="404"/>
        <i x="145"/>
        <i x="125"/>
        <i x="138"/>
        <i x="272"/>
        <i x="239"/>
        <i x="83"/>
        <i x="462"/>
        <i x="301"/>
        <i x="443"/>
        <i x="40"/>
        <i x="77"/>
        <i x="235"/>
        <i x="428"/>
        <i x="408"/>
        <i x="132"/>
        <i x="482"/>
        <i x="430"/>
        <i x="441"/>
        <i x="315"/>
        <i x="212"/>
        <i x="455"/>
        <i x="130"/>
        <i x="109"/>
        <i x="214"/>
        <i x="352"/>
        <i x="479"/>
        <i x="133"/>
        <i x="11"/>
        <i x="84"/>
        <i x="242"/>
        <i x="162"/>
        <i x="49"/>
        <i x="88"/>
        <i x="215"/>
        <i x="78"/>
        <i x="342"/>
        <i x="113"/>
        <i x="393"/>
        <i x="474"/>
        <i x="238"/>
        <i x="203"/>
        <i x="159"/>
        <i x="41"/>
        <i x="361"/>
        <i x="119"/>
        <i x="94"/>
        <i x="350"/>
        <i x="452"/>
        <i x="389"/>
        <i x="395"/>
        <i x="110"/>
        <i x="33"/>
        <i x="290"/>
        <i x="3"/>
        <i x="268"/>
        <i x="14"/>
        <i x="116"/>
        <i x="401"/>
        <i x="378"/>
        <i x="316"/>
        <i x="356"/>
        <i x="368"/>
        <i x="394"/>
        <i x="412"/>
        <i x="374"/>
        <i x="237"/>
        <i x="448"/>
        <i x="258"/>
        <i x="447"/>
        <i x="319"/>
        <i x="402"/>
        <i x="190"/>
        <i x="317"/>
        <i x="302"/>
        <i x="54"/>
        <i x="23"/>
        <i x="89"/>
        <i x="260"/>
        <i x="171"/>
        <i x="61"/>
        <i x="141"/>
        <i x="446"/>
        <i x="365"/>
        <i x="146"/>
        <i x="74"/>
        <i x="273"/>
        <i x="386"/>
        <i x="25"/>
        <i x="157"/>
        <i x="280"/>
        <i x="304"/>
        <i x="392"/>
        <i x="391"/>
        <i x="327"/>
        <i x="337"/>
        <i x="360"/>
        <i x="277"/>
        <i x="422"/>
        <i x="485"/>
        <i x="134"/>
        <i x="21"/>
        <i x="108"/>
        <i x="31"/>
        <i x="122"/>
        <i x="453"/>
        <i x="123"/>
        <i x="363"/>
        <i x="75"/>
        <i x="53"/>
        <i x="131"/>
        <i x="82"/>
        <i x="416"/>
        <i x="55"/>
        <i x="0"/>
        <i x="362"/>
        <i x="359"/>
        <i x="30"/>
        <i x="275"/>
        <i x="445"/>
        <i x="139"/>
        <i x="51"/>
        <i x="222"/>
        <i x="306"/>
        <i x="100"/>
        <i x="47"/>
        <i x="436"/>
        <i x="293"/>
        <i x="62"/>
        <i x="161"/>
        <i x="353"/>
        <i x="438"/>
        <i x="115"/>
        <i x="155"/>
        <i x="351"/>
        <i x="38"/>
        <i x="450"/>
        <i x="207"/>
        <i x="490"/>
        <i x="15"/>
        <i x="439"/>
        <i x="168"/>
        <i x="240"/>
        <i x="461"/>
        <i x="364"/>
        <i x="411"/>
        <i x="173"/>
        <i x="13"/>
        <i x="433"/>
        <i x="312"/>
        <i x="384"/>
        <i x="467"/>
        <i x="164"/>
        <i x="194"/>
        <i x="457"/>
        <i x="231"/>
        <i x="340"/>
        <i x="32"/>
        <i x="491"/>
        <i x="264"/>
        <i x="376"/>
        <i x="414"/>
        <i x="246"/>
        <i x="124"/>
        <i x="484"/>
        <i x="343"/>
        <i x="152"/>
        <i x="191"/>
        <i x="9"/>
        <i x="421"/>
        <i x="220"/>
        <i x="1"/>
        <i x="228"/>
        <i x="262"/>
        <i x="44"/>
        <i x="198"/>
        <i x="167"/>
        <i x="117"/>
        <i x="403"/>
        <i x="405"/>
        <i x="22"/>
        <i x="292"/>
        <i x="151"/>
        <i x="232"/>
        <i x="451"/>
        <i x="230"/>
        <i x="382"/>
        <i x="60"/>
        <i x="213"/>
        <i x="144"/>
        <i x="371"/>
        <i x="289"/>
        <i x="154"/>
        <i x="216"/>
        <i x="354"/>
        <i x="36"/>
        <i x="4"/>
        <i x="187"/>
        <i x="180"/>
        <i x="111"/>
        <i x="388"/>
        <i x="106"/>
        <i x="148"/>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44277967-8E20-4DE0-AA38-871935E431A2}" sourceName="Quantity">
  <pivotTables>
    <pivotTable tabId="18" name="PivotTable12"/>
  </pivotTables>
  <data>
    <tabular pivotCacheId="1490720432">
      <items count="5">
        <i x="0" s="1"/>
        <i x="3" s="1"/>
        <i x="1" s="1"/>
        <i x="4" s="1" nd="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36FE75B-B270-4C4D-8EE1-E35EE4EC9164}" sourceName="City">
  <pivotTables>
    <pivotTable tabId="21" name="PivotTable21"/>
  </pivotTables>
  <data>
    <tabular pivotCacheId="1680256229">
      <items count="20">
        <i x="17" s="1"/>
        <i x="14" s="1"/>
        <i x="1" s="1"/>
        <i x="10" s="1"/>
        <i x="15" s="1"/>
        <i x="9" s="1"/>
        <i x="18" s="1"/>
        <i x="3" s="1"/>
        <i x="13" s="1"/>
        <i x="11" s="1"/>
        <i x="16" s="1"/>
        <i x="5" s="1"/>
        <i x="2" s="1"/>
        <i x="6" s="1"/>
        <i x="4" s="1"/>
        <i x="12" s="1"/>
        <i x="8" s="1"/>
        <i x="19" s="1"/>
        <i x="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AAB97BC-BFE4-430C-9D2C-3F0AB2195834}" cache="Slicer_City" caption="C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6DE34FE-5DC8-4763-B6ED-9F0726C44783}" cache="Slicer_Region" caption="Region" rowHeight="241300"/>
  <slicer name="Customer_ID" xr10:uid="{B8DBF88B-9781-4F80-A3AB-0A907820CFCA}" cache="Slicer_Customer_ID" caption="Customer_ID" startItem="18" rowHeight="241300"/>
  <slicer name="Quantity" xr10:uid="{20459FE5-33DC-4C5A-97BB-934E65DE6BF8}" cache="Slicer_Quantity" caption="Quantit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A853C1-5294-459C-9D8E-734025D16AC3}" name="Store_Dim" displayName="Store_Dim" ref="A1:E21" tableType="queryTable" totalsRowShown="0" headerRowDxfId="76" dataDxfId="74" headerRowBorderDxfId="75" tableBorderDxfId="73" totalsRowBorderDxfId="72">
  <autoFilter ref="A1:E21" xr:uid="{E7A853C1-5294-459C-9D8E-734025D16AC3}"/>
  <tableColumns count="5">
    <tableColumn id="1" xr3:uid="{007C9185-27DC-492A-AC26-2C19ED0C6F80}" uniqueName="1" name="Store_ID" queryTableFieldId="1" dataDxfId="71"/>
    <tableColumn id="2" xr3:uid="{5D5420DA-9339-47AD-94A6-28EABF9F418B}" uniqueName="2" name="Store_Name" queryTableFieldId="2" dataDxfId="70"/>
    <tableColumn id="3" xr3:uid="{48904A0E-DA16-4297-AF6A-5E51AE879D03}" uniqueName="3" name="Region" queryTableFieldId="3" dataDxfId="69"/>
    <tableColumn id="4" xr3:uid="{EA035734-7E8C-42BF-BDBA-8625FFE388F7}" uniqueName="4" name="City" queryTableFieldId="4" dataDxfId="68"/>
    <tableColumn id="5" xr3:uid="{D8DA7E17-54BC-46CE-9A6B-6A96A5D16274}" uniqueName="5" name="Store_Type" queryTableFieldId="5" dataDxfId="6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99D684-E6C6-4700-B352-2D1B893C008E}" name="Sales_Fact" displayName="Sales_Fact" ref="A1:J2002" tableType="queryTable" totalsRowCount="1" headerRowDxfId="42" dataDxfId="40" headerRowBorderDxfId="41" tableBorderDxfId="39" totalsRowBorderDxfId="38">
  <autoFilter ref="A1:J2001" xr:uid="{0799D684-E6C6-4700-B352-2D1B893C008E}"/>
  <tableColumns count="10">
    <tableColumn id="1" xr3:uid="{90C7E5D4-B62E-4D57-AB45-99BBC93C54FB}" uniqueName="1" name="Sales_ID" queryTableFieldId="1" dataDxfId="37" totalsRowDxfId="36"/>
    <tableColumn id="2" xr3:uid="{F761054D-99F8-43AF-AA6E-6758F9A0CD11}" uniqueName="2" name="Order_Date" queryTableFieldId="2" dataDxfId="35" totalsRowDxfId="34"/>
    <tableColumn id="3" xr3:uid="{11C151C0-74AB-4949-8CFC-BD2B165F7755}" uniqueName="3" name="Customer_ID" queryTableFieldId="3" dataDxfId="33" totalsRowDxfId="32"/>
    <tableColumn id="4" xr3:uid="{8CF21CEC-6C1A-4E62-980F-BB9E105253A3}" uniqueName="4" name="Product_ID" queryTableFieldId="4" dataDxfId="31" totalsRowDxfId="30"/>
    <tableColumn id="5" xr3:uid="{01944615-A31B-4EC2-B376-BB1D1331F912}" uniqueName="5" name="Store_ID" queryTableFieldId="5" dataDxfId="29" totalsRowDxfId="28"/>
    <tableColumn id="6" xr3:uid="{300DF281-4A9E-49BB-8421-5BC40FE15FB1}" uniqueName="6" name="Quantity" queryTableFieldId="6" dataDxfId="27" totalsRowDxfId="26"/>
    <tableColumn id="7" xr3:uid="{FFC32372-0FCE-487F-8E56-01BEB73F3128}" uniqueName="7" name="Unit_Price" queryTableFieldId="7" dataDxfId="25" totalsRowDxfId="24"/>
    <tableColumn id="8" xr3:uid="{E34FDEAB-839B-4736-BD3C-5CCAF5F14986}" uniqueName="8" name="Discount" totalsRowLabel="Total Revenue" queryTableFieldId="8" dataDxfId="23" totalsRowDxfId="22"/>
    <tableColumn id="11" xr3:uid="{297B7398-C688-4817-9CC4-BEFB76F3906D}" uniqueName="11" name="Total Revenue" totalsRowFunction="custom" queryTableFieldId="11" dataDxfId="21" totalsRowDxfId="20">
      <totalsRowFormula>SUM(Sales_Fact[Total Revenue])</totalsRowFormula>
    </tableColumn>
    <tableColumn id="9" xr3:uid="{5B2A9D32-B7E6-4A62-ACD8-09B11565A70E}" uniqueName="9" name="Payment_Type" queryTableFieldId="9" dataDxfId="19" totalsRow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1F3CD4-B850-45D1-A965-24048259DDDE}" name="Customer_Dim" displayName="Customer_Dim" ref="A1:I501" tableType="queryTable" totalsRowShown="0" headerRowDxfId="17">
  <autoFilter ref="A1:I501" xr:uid="{C71F3CD4-B850-45D1-A965-24048259DDDE}"/>
  <tableColumns count="9">
    <tableColumn id="1" xr3:uid="{F56A2804-456D-4261-8378-3C44E1F6AFAA}" uniqueName="1" name="Customer_ID" queryTableFieldId="1" dataDxfId="16"/>
    <tableColumn id="2" xr3:uid="{06D56B5F-B9AB-4A37-B5A1-288FF24EE404}" uniqueName="2" name="Name" queryTableFieldId="2" dataDxfId="15"/>
    <tableColumn id="3" xr3:uid="{C636500B-F569-4DA7-BD1E-7677FF12BDE0}" uniqueName="3" name="Age" queryTableFieldId="3" dataDxfId="14"/>
    <tableColumn id="9" xr3:uid="{DC5ED179-6786-4900-B997-345B770A274D}" uniqueName="9" name="Age Group" queryTableFieldId="9" dataDxfId="13">
      <calculatedColumnFormula>IF(C2&lt;=25,"Young",IF(C2&lt;=40,"Adult","Senior"))</calculatedColumnFormula>
    </tableColumn>
    <tableColumn id="4" xr3:uid="{A928A865-2091-4553-85CA-7178ADB0A3C8}" uniqueName="4" name="Gender" queryTableFieldId="4" dataDxfId="12"/>
    <tableColumn id="5" xr3:uid="{D4D171F9-1AC5-4493-A59A-133F5BA38CAE}" uniqueName="5" name="City" queryTableFieldId="5" dataDxfId="11"/>
    <tableColumn id="6" xr3:uid="{68E078DD-E1C4-48D6-BDFC-FF46279E7718}" uniqueName="6" name="State" queryTableFieldId="6" dataDxfId="10"/>
    <tableColumn id="7" xr3:uid="{7AEEC87A-9922-4A0D-B02C-9FB4BE23C102}" uniqueName="7" name="Country" queryTableFieldId="7" dataDxfId="9"/>
    <tableColumn id="8" xr3:uid="{F726113C-2B46-4214-B958-0E302E25E6CB}" uniqueName="8" name="Loyalty_Level" queryTableFieldId="8" dataDxf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1ADBDB-4375-415F-8B4F-44210BC344A8}" name="Product_Dim" displayName="Product_Dim" ref="A1:G101" tableType="queryTable" totalsRowShown="0" headerRowDxfId="7">
  <autoFilter ref="A1:G101" xr:uid="{F21ADBDB-4375-415F-8B4F-44210BC344A8}"/>
  <tableColumns count="7">
    <tableColumn id="1" xr3:uid="{CF6CB204-539D-4FC5-9B74-3FC10A77868F}" uniqueName="1" name="Product_ID" queryTableFieldId="1" dataDxfId="6"/>
    <tableColumn id="2" xr3:uid="{033E6395-A8BE-4A42-A2B5-A91208CB6F65}" uniqueName="2" name="Product_Name" queryTableFieldId="2" dataDxfId="5"/>
    <tableColumn id="3" xr3:uid="{FCC3C695-A2C7-4DC7-832E-ECC1BA0541AC}" uniqueName="3" name="Category" queryTableFieldId="3" dataDxfId="4"/>
    <tableColumn id="4" xr3:uid="{25124A16-E5AE-433F-AE7D-DA9CB230475C}" uniqueName="4" name="Sub_Category" queryTableFieldId="4" dataDxfId="3"/>
    <tableColumn id="5" xr3:uid="{5270B959-B516-421E-A3BF-E7E249B1C8E3}" uniqueName="5" name="Brand" queryTableFieldId="5" dataDxfId="2"/>
    <tableColumn id="6" xr3:uid="{F88A75FC-99ED-43F0-B8D8-FC272CF88F7F}" uniqueName="6" name="Cost" queryTableFieldId="6" dataDxfId="1"/>
    <tableColumn id="7" xr3:uid="{94372063-8559-42A9-B3EC-DC0438132E03}" uniqueName="7" name="Stock"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5.xml"/><Relationship Id="rId7"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rinterSettings" Target="../printerSettings/printerSettings3.bin"/><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C5680-8CA1-4CF1-BE89-E2528B29A34E}">
  <dimension ref="A3:B7"/>
  <sheetViews>
    <sheetView workbookViewId="0">
      <selection activeCell="M10" sqref="M10"/>
    </sheetView>
  </sheetViews>
  <sheetFormatPr defaultRowHeight="15" x14ac:dyDescent="0.25"/>
  <cols>
    <col min="1" max="1" width="9.42578125" bestFit="1" customWidth="1"/>
    <col min="2" max="2" width="16.7109375" bestFit="1" customWidth="1"/>
  </cols>
  <sheetData>
    <row r="3" spans="1:2" x14ac:dyDescent="0.25">
      <c r="A3" s="61" t="s">
        <v>4004</v>
      </c>
      <c r="B3" t="s">
        <v>4155</v>
      </c>
    </row>
    <row r="4" spans="1:2" x14ac:dyDescent="0.25">
      <c r="A4" t="s">
        <v>4007</v>
      </c>
      <c r="B4" s="1">
        <v>6</v>
      </c>
    </row>
    <row r="5" spans="1:2" x14ac:dyDescent="0.25">
      <c r="A5" t="s">
        <v>4011</v>
      </c>
      <c r="B5" s="1">
        <v>6</v>
      </c>
    </row>
    <row r="6" spans="1:2" x14ac:dyDescent="0.25">
      <c r="A6" t="s">
        <v>4014</v>
      </c>
      <c r="B6" s="1">
        <v>6</v>
      </c>
    </row>
    <row r="7" spans="1:2" x14ac:dyDescent="0.25">
      <c r="A7" t="s">
        <v>4029</v>
      </c>
      <c r="B7" s="1">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51546-BAB6-4949-95E0-FC62520A9941}">
  <dimension ref="A1:E21"/>
  <sheetViews>
    <sheetView workbookViewId="0">
      <selection activeCell="J12" sqref="J12"/>
    </sheetView>
  </sheetViews>
  <sheetFormatPr defaultRowHeight="15" x14ac:dyDescent="0.25"/>
  <cols>
    <col min="1" max="1" width="15.7109375" style="2" bestFit="1" customWidth="1"/>
    <col min="2" max="2" width="32.28515625" bestFit="1" customWidth="1"/>
    <col min="3" max="3" width="13.28515625" style="5" bestFit="1" customWidth="1"/>
    <col min="4" max="4" width="19.5703125" style="7" bestFit="1" customWidth="1"/>
    <col min="5" max="5" width="18.42578125" style="7" bestFit="1" customWidth="1"/>
    <col min="8" max="8" width="13.140625" bestFit="1" customWidth="1"/>
    <col min="9" max="9" width="16.7109375" bestFit="1" customWidth="1"/>
    <col min="11" max="11" width="13.140625" bestFit="1" customWidth="1"/>
  </cols>
  <sheetData>
    <row r="1" spans="1:5" x14ac:dyDescent="0.25">
      <c r="A1" s="26" t="s">
        <v>1874</v>
      </c>
      <c r="B1" s="27" t="s">
        <v>4003</v>
      </c>
      <c r="C1" s="27" t="s">
        <v>4004</v>
      </c>
      <c r="D1" s="27" t="s">
        <v>4</v>
      </c>
      <c r="E1" s="28" t="s">
        <v>4005</v>
      </c>
    </row>
    <row r="2" spans="1:5" x14ac:dyDescent="0.25">
      <c r="A2" s="29" t="s">
        <v>4050</v>
      </c>
      <c r="B2" s="30" t="s">
        <v>4006</v>
      </c>
      <c r="C2" s="31" t="s">
        <v>4007</v>
      </c>
      <c r="D2" s="30" t="s">
        <v>4008</v>
      </c>
      <c r="E2" s="32" t="s">
        <v>4009</v>
      </c>
    </row>
    <row r="3" spans="1:5" x14ac:dyDescent="0.25">
      <c r="A3" s="29" t="s">
        <v>4051</v>
      </c>
      <c r="B3" s="30" t="s">
        <v>4010</v>
      </c>
      <c r="C3" s="31" t="s">
        <v>4011</v>
      </c>
      <c r="D3" s="30" t="s">
        <v>4012</v>
      </c>
      <c r="E3" s="32" t="s">
        <v>4009</v>
      </c>
    </row>
    <row r="4" spans="1:5" x14ac:dyDescent="0.25">
      <c r="A4" s="29" t="s">
        <v>4052</v>
      </c>
      <c r="B4" s="30" t="s">
        <v>4013</v>
      </c>
      <c r="C4" s="31" t="s">
        <v>4014</v>
      </c>
      <c r="D4" s="30" t="s">
        <v>4015</v>
      </c>
      <c r="E4" s="32" t="s">
        <v>4016</v>
      </c>
    </row>
    <row r="5" spans="1:5" x14ac:dyDescent="0.25">
      <c r="A5" s="29" t="s">
        <v>4053</v>
      </c>
      <c r="B5" s="30" t="s">
        <v>4017</v>
      </c>
      <c r="C5" s="31" t="s">
        <v>4011</v>
      </c>
      <c r="D5" s="30" t="s">
        <v>4018</v>
      </c>
      <c r="E5" s="32" t="s">
        <v>4016</v>
      </c>
    </row>
    <row r="6" spans="1:5" x14ac:dyDescent="0.25">
      <c r="A6" s="29" t="s">
        <v>4054</v>
      </c>
      <c r="B6" s="30" t="s">
        <v>4019</v>
      </c>
      <c r="C6" s="31" t="s">
        <v>4014</v>
      </c>
      <c r="D6" s="30" t="s">
        <v>4020</v>
      </c>
      <c r="E6" s="32" t="s">
        <v>4021</v>
      </c>
    </row>
    <row r="7" spans="1:5" x14ac:dyDescent="0.25">
      <c r="A7" s="29" t="s">
        <v>4055</v>
      </c>
      <c r="B7" s="30" t="s">
        <v>4022</v>
      </c>
      <c r="C7" s="31" t="s">
        <v>4011</v>
      </c>
      <c r="D7" s="30" t="s">
        <v>4023</v>
      </c>
      <c r="E7" s="32" t="s">
        <v>4016</v>
      </c>
    </row>
    <row r="8" spans="1:5" x14ac:dyDescent="0.25">
      <c r="A8" s="29" t="s">
        <v>4056</v>
      </c>
      <c r="B8" s="30" t="s">
        <v>4024</v>
      </c>
      <c r="C8" s="31" t="s">
        <v>4007</v>
      </c>
      <c r="D8" s="30" t="s">
        <v>4025</v>
      </c>
      <c r="E8" s="32" t="s">
        <v>4021</v>
      </c>
    </row>
    <row r="9" spans="1:5" x14ac:dyDescent="0.25">
      <c r="A9" s="29" t="s">
        <v>4057</v>
      </c>
      <c r="B9" s="30" t="s">
        <v>4026</v>
      </c>
      <c r="C9" s="31" t="s">
        <v>4014</v>
      </c>
      <c r="D9" s="30" t="s">
        <v>4027</v>
      </c>
      <c r="E9" s="32" t="s">
        <v>4021</v>
      </c>
    </row>
    <row r="10" spans="1:5" x14ac:dyDescent="0.25">
      <c r="A10" s="29" t="s">
        <v>4058</v>
      </c>
      <c r="B10" s="30" t="s">
        <v>4028</v>
      </c>
      <c r="C10" s="31" t="s">
        <v>4029</v>
      </c>
      <c r="D10" s="30" t="s">
        <v>4030</v>
      </c>
      <c r="E10" s="32" t="s">
        <v>4021</v>
      </c>
    </row>
    <row r="11" spans="1:5" x14ac:dyDescent="0.25">
      <c r="A11" s="29" t="s">
        <v>4059</v>
      </c>
      <c r="B11" s="30" t="s">
        <v>4031</v>
      </c>
      <c r="C11" s="31" t="s">
        <v>4014</v>
      </c>
      <c r="D11" s="30" t="s">
        <v>4032</v>
      </c>
      <c r="E11" s="32" t="s">
        <v>4009</v>
      </c>
    </row>
    <row r="12" spans="1:5" x14ac:dyDescent="0.25">
      <c r="A12" s="29" t="s">
        <v>4060</v>
      </c>
      <c r="B12" s="30" t="s">
        <v>4033</v>
      </c>
      <c r="C12" s="31" t="s">
        <v>4007</v>
      </c>
      <c r="D12" s="30" t="s">
        <v>4034</v>
      </c>
      <c r="E12" s="32" t="s">
        <v>4021</v>
      </c>
    </row>
    <row r="13" spans="1:5" x14ac:dyDescent="0.25">
      <c r="A13" s="29" t="s">
        <v>4061</v>
      </c>
      <c r="B13" s="30" t="s">
        <v>4035</v>
      </c>
      <c r="C13" s="31" t="s">
        <v>4014</v>
      </c>
      <c r="D13" s="30" t="s">
        <v>400</v>
      </c>
      <c r="E13" s="32" t="s">
        <v>4021</v>
      </c>
    </row>
    <row r="14" spans="1:5" x14ac:dyDescent="0.25">
      <c r="A14" s="29" t="s">
        <v>4062</v>
      </c>
      <c r="B14" s="30" t="s">
        <v>4036</v>
      </c>
      <c r="C14" s="31" t="s">
        <v>4011</v>
      </c>
      <c r="D14" s="30" t="s">
        <v>4037</v>
      </c>
      <c r="E14" s="32" t="s">
        <v>4021</v>
      </c>
    </row>
    <row r="15" spans="1:5" x14ac:dyDescent="0.25">
      <c r="A15" s="29" t="s">
        <v>4063</v>
      </c>
      <c r="B15" s="30" t="s">
        <v>4038</v>
      </c>
      <c r="C15" s="31" t="s">
        <v>4007</v>
      </c>
      <c r="D15" s="30" t="s">
        <v>134</v>
      </c>
      <c r="E15" s="32" t="s">
        <v>4009</v>
      </c>
    </row>
    <row r="16" spans="1:5" x14ac:dyDescent="0.25">
      <c r="A16" s="29" t="s">
        <v>4064</v>
      </c>
      <c r="B16" s="30" t="s">
        <v>4039</v>
      </c>
      <c r="C16" s="31" t="s">
        <v>4014</v>
      </c>
      <c r="D16" s="30" t="s">
        <v>212</v>
      </c>
      <c r="E16" s="32" t="s">
        <v>4016</v>
      </c>
    </row>
    <row r="17" spans="1:5" x14ac:dyDescent="0.25">
      <c r="A17" s="29" t="s">
        <v>4065</v>
      </c>
      <c r="B17" s="30" t="s">
        <v>4040</v>
      </c>
      <c r="C17" s="31" t="s">
        <v>4011</v>
      </c>
      <c r="D17" s="30" t="s">
        <v>4041</v>
      </c>
      <c r="E17" s="32" t="s">
        <v>4009</v>
      </c>
    </row>
    <row r="18" spans="1:5" x14ac:dyDescent="0.25">
      <c r="A18" s="29" t="s">
        <v>4066</v>
      </c>
      <c r="B18" s="30" t="s">
        <v>4042</v>
      </c>
      <c r="C18" s="31" t="s">
        <v>4029</v>
      </c>
      <c r="D18" s="30" t="s">
        <v>4043</v>
      </c>
      <c r="E18" s="32" t="s">
        <v>4009</v>
      </c>
    </row>
    <row r="19" spans="1:5" x14ac:dyDescent="0.25">
      <c r="A19" s="29" t="s">
        <v>4067</v>
      </c>
      <c r="B19" s="30" t="s">
        <v>4044</v>
      </c>
      <c r="C19" s="31" t="s">
        <v>4011</v>
      </c>
      <c r="D19" s="30" t="s">
        <v>4045</v>
      </c>
      <c r="E19" s="32" t="s">
        <v>4009</v>
      </c>
    </row>
    <row r="20" spans="1:5" x14ac:dyDescent="0.25">
      <c r="A20" s="29" t="s">
        <v>4068</v>
      </c>
      <c r="B20" s="30" t="s">
        <v>4046</v>
      </c>
      <c r="C20" s="31" t="s">
        <v>4007</v>
      </c>
      <c r="D20" s="30" t="s">
        <v>4047</v>
      </c>
      <c r="E20" s="32" t="s">
        <v>4009</v>
      </c>
    </row>
    <row r="21" spans="1:5" x14ac:dyDescent="0.25">
      <c r="A21" s="33" t="s">
        <v>4069</v>
      </c>
      <c r="B21" s="34" t="s">
        <v>4048</v>
      </c>
      <c r="C21" s="35" t="s">
        <v>4007</v>
      </c>
      <c r="D21" s="34" t="s">
        <v>4049</v>
      </c>
      <c r="E21" s="36" t="s">
        <v>4021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135E3-8DA8-4335-AF24-C08FC7BCFF8C}">
  <dimension ref="A1:W2002"/>
  <sheetViews>
    <sheetView workbookViewId="0">
      <selection activeCell="S36" sqref="S36"/>
    </sheetView>
  </sheetViews>
  <sheetFormatPr defaultRowHeight="15" x14ac:dyDescent="0.25"/>
  <cols>
    <col min="1" max="1" width="15.7109375" style="4" customWidth="1"/>
    <col min="2" max="2" width="18.7109375" style="9" bestFit="1" customWidth="1"/>
    <col min="3" max="3" width="20.140625" style="8" bestFit="1" customWidth="1"/>
    <col min="4" max="4" width="18.28515625" bestFit="1" customWidth="1"/>
    <col min="5" max="5" width="15.7109375" bestFit="1" customWidth="1"/>
    <col min="6" max="6" width="15.140625" style="6" bestFit="1" customWidth="1"/>
    <col min="7" max="7" width="17.28515625" style="60" bestFit="1" customWidth="1"/>
    <col min="8" max="8" width="15.140625" style="6" bestFit="1" customWidth="1"/>
    <col min="9" max="9" width="21.28515625" style="57" bestFit="1" customWidth="1"/>
    <col min="10" max="10" width="21.85546875" style="8" bestFit="1" customWidth="1"/>
    <col min="12" max="12" width="16" style="62" customWidth="1"/>
    <col min="13" max="13" width="9.42578125" style="62" customWidth="1"/>
    <col min="14" max="14" width="13.85546875" style="62" customWidth="1"/>
    <col min="15" max="15" width="15.42578125" bestFit="1" customWidth="1"/>
    <col min="16" max="16" width="20.5703125" style="4" bestFit="1" customWidth="1"/>
    <col min="17" max="17" width="15.42578125" style="4" bestFit="1" customWidth="1"/>
  </cols>
  <sheetData>
    <row r="1" spans="1:23" x14ac:dyDescent="0.25">
      <c r="A1" s="10" t="s">
        <v>1872</v>
      </c>
      <c r="B1" s="11" t="s">
        <v>1873</v>
      </c>
      <c r="C1" s="12" t="s">
        <v>0</v>
      </c>
      <c r="D1" s="12" t="s">
        <v>1547</v>
      </c>
      <c r="E1" s="12" t="s">
        <v>1874</v>
      </c>
      <c r="F1" s="12" t="s">
        <v>1875</v>
      </c>
      <c r="G1" s="54" t="s">
        <v>1876</v>
      </c>
      <c r="H1" s="12" t="s">
        <v>1877</v>
      </c>
      <c r="I1" s="54" t="s">
        <v>4070</v>
      </c>
      <c r="J1" s="13" t="s">
        <v>1878</v>
      </c>
      <c r="L1" s="64" t="s">
        <v>4071</v>
      </c>
      <c r="M1" s="64" t="s">
        <v>4072</v>
      </c>
      <c r="N1" s="64" t="s">
        <v>4073</v>
      </c>
    </row>
    <row r="2" spans="1:23" ht="18.75" x14ac:dyDescent="0.25">
      <c r="A2" s="14" t="s">
        <v>1879</v>
      </c>
      <c r="B2" s="15">
        <v>45480</v>
      </c>
      <c r="C2" s="16" t="s">
        <v>1283</v>
      </c>
      <c r="D2" s="17" t="s">
        <v>1880</v>
      </c>
      <c r="E2" s="17" t="s">
        <v>1881</v>
      </c>
      <c r="F2" s="18">
        <v>1</v>
      </c>
      <c r="G2" s="58">
        <v>219</v>
      </c>
      <c r="H2" s="18">
        <v>0.09</v>
      </c>
      <c r="I2" s="55">
        <v>199.29</v>
      </c>
      <c r="J2" s="19" t="s">
        <v>1882</v>
      </c>
      <c r="L2" s="63" t="str">
        <f>_xlfn.XLOOKUP(D2,Product_Dim[Product_ID],Product_Dim[Cost])</f>
        <v>246</v>
      </c>
      <c r="M2" s="63" t="str">
        <f>VLOOKUP(D2,Sales_Fact[[Product_ID]:[Payment_Type]],2,0)</f>
        <v>STORE3</v>
      </c>
      <c r="N2" s="63" t="str">
        <f>HLOOKUP($D$2,Sales_Fact[[Product_ID]:[Payment_Type]],2,0)</f>
        <v>PROD74</v>
      </c>
      <c r="P2" s="65" t="s">
        <v>4075</v>
      </c>
      <c r="Q2" s="68" t="s">
        <v>4077</v>
      </c>
    </row>
    <row r="3" spans="1:23" x14ac:dyDescent="0.25">
      <c r="A3" s="14" t="s">
        <v>1883</v>
      </c>
      <c r="B3" s="15">
        <v>45285</v>
      </c>
      <c r="C3" s="16" t="s">
        <v>1451</v>
      </c>
      <c r="D3" s="17" t="s">
        <v>1884</v>
      </c>
      <c r="E3" s="17" t="s">
        <v>1885</v>
      </c>
      <c r="F3" s="18">
        <v>3</v>
      </c>
      <c r="G3" s="58">
        <v>105</v>
      </c>
      <c r="H3" s="18">
        <v>0.27</v>
      </c>
      <c r="I3" s="55">
        <v>229.95</v>
      </c>
      <c r="J3" s="19" t="s">
        <v>1886</v>
      </c>
      <c r="L3" s="63" t="str">
        <f>_xlfn.XLOOKUP(D3,Product_Dim[Product_ID],Product_Dim[Cost])</f>
        <v>404</v>
      </c>
      <c r="M3" s="63" t="str">
        <f>VLOOKUP(D3,Sales_Fact[[Product_ID]:[Payment_Type]],2,0)</f>
        <v>STORE17</v>
      </c>
      <c r="N3" s="63" t="str">
        <f>HLOOKUP($D$2,Sales_Fact[[Product_ID]:[Payment_Type]],2,0)</f>
        <v>PROD74</v>
      </c>
      <c r="P3" s="66" t="s">
        <v>1909</v>
      </c>
      <c r="Q3" s="67">
        <v>85220.38</v>
      </c>
    </row>
    <row r="4" spans="1:23" x14ac:dyDescent="0.25">
      <c r="A4" s="14" t="s">
        <v>1887</v>
      </c>
      <c r="B4" s="15">
        <v>45446</v>
      </c>
      <c r="C4" s="16" t="s">
        <v>216</v>
      </c>
      <c r="D4" s="17" t="s">
        <v>1888</v>
      </c>
      <c r="E4" s="17" t="s">
        <v>1889</v>
      </c>
      <c r="F4" s="18">
        <v>4</v>
      </c>
      <c r="G4" s="58">
        <v>915</v>
      </c>
      <c r="H4" s="18">
        <v>0.25</v>
      </c>
      <c r="I4" s="55">
        <v>2745</v>
      </c>
      <c r="J4" s="19" t="s">
        <v>1882</v>
      </c>
      <c r="L4" s="63" t="str">
        <f>_xlfn.XLOOKUP(D4,Product_Dim[Product_ID],Product_Dim[Cost])</f>
        <v>43</v>
      </c>
      <c r="M4" s="63" t="str">
        <f>VLOOKUP(D4,Sales_Fact[[Product_ID]:[Payment_Type]],2,0)</f>
        <v>STORE8</v>
      </c>
      <c r="N4" s="63" t="str">
        <f>HLOOKUP($D$2,Sales_Fact[[Product_ID]:[Payment_Type]],2,0)</f>
        <v>PROD74</v>
      </c>
      <c r="P4" s="66" t="s">
        <v>1915</v>
      </c>
      <c r="Q4" s="67">
        <v>99014.1</v>
      </c>
    </row>
    <row r="5" spans="1:23" x14ac:dyDescent="0.25">
      <c r="A5" s="14" t="s">
        <v>1890</v>
      </c>
      <c r="B5" s="15">
        <v>45259</v>
      </c>
      <c r="C5" s="16" t="s">
        <v>1096</v>
      </c>
      <c r="D5" s="17" t="s">
        <v>1891</v>
      </c>
      <c r="E5" s="17" t="s">
        <v>1889</v>
      </c>
      <c r="F5" s="18">
        <v>1</v>
      </c>
      <c r="G5" s="58">
        <v>922</v>
      </c>
      <c r="H5" s="18">
        <v>0.16</v>
      </c>
      <c r="I5" s="55">
        <v>774.48</v>
      </c>
      <c r="J5" s="19" t="s">
        <v>1892</v>
      </c>
      <c r="L5" s="63" t="str">
        <f>_xlfn.XLOOKUP(D5,Product_Dim[Product_ID],Product_Dim[Cost])</f>
        <v>393</v>
      </c>
      <c r="M5" s="63" t="str">
        <f>VLOOKUP(D5,Sales_Fact[[Product_ID]:[Payment_Type]],2,0)</f>
        <v>STORE8</v>
      </c>
      <c r="N5" s="63" t="str">
        <f>HLOOKUP($D$2,Sales_Fact[[Product_ID]:[Payment_Type]],2,0)</f>
        <v>PROD74</v>
      </c>
      <c r="P5" s="66" t="s">
        <v>1942</v>
      </c>
      <c r="Q5" s="67">
        <v>109896.29</v>
      </c>
    </row>
    <row r="6" spans="1:23" x14ac:dyDescent="0.25">
      <c r="A6" s="14" t="s">
        <v>1893</v>
      </c>
      <c r="B6" s="15">
        <v>45297</v>
      </c>
      <c r="C6" s="16" t="s">
        <v>1527</v>
      </c>
      <c r="D6" s="17" t="s">
        <v>1894</v>
      </c>
      <c r="E6" s="17" t="s">
        <v>1895</v>
      </c>
      <c r="F6" s="18">
        <v>3</v>
      </c>
      <c r="G6" s="58">
        <v>746</v>
      </c>
      <c r="H6" s="18">
        <v>0.18</v>
      </c>
      <c r="I6" s="55">
        <v>1835.16</v>
      </c>
      <c r="J6" s="19" t="s">
        <v>1882</v>
      </c>
      <c r="L6" s="63" t="str">
        <f>_xlfn.XLOOKUP(D6,Product_Dim[Product_ID],Product_Dim[Cost])</f>
        <v>17</v>
      </c>
      <c r="M6" s="63" t="str">
        <f>VLOOKUP(D6,Sales_Fact[[Product_ID]:[Payment_Type]],2,0)</f>
        <v>STORE5</v>
      </c>
      <c r="N6" s="63" t="str">
        <f>HLOOKUP($D$2,Sales_Fact[[Product_ID]:[Payment_Type]],2,0)</f>
        <v>PROD74</v>
      </c>
      <c r="P6" s="66" t="s">
        <v>1988</v>
      </c>
      <c r="Q6" s="67">
        <v>93126.56</v>
      </c>
    </row>
    <row r="7" spans="1:23" x14ac:dyDescent="0.25">
      <c r="A7" s="14" t="s">
        <v>1896</v>
      </c>
      <c r="B7" s="15">
        <v>45499</v>
      </c>
      <c r="C7" s="16" t="s">
        <v>410</v>
      </c>
      <c r="D7" s="17" t="s">
        <v>1897</v>
      </c>
      <c r="E7" s="17" t="s">
        <v>1898</v>
      </c>
      <c r="F7" s="18">
        <v>3</v>
      </c>
      <c r="G7" s="58">
        <v>148</v>
      </c>
      <c r="H7" s="18">
        <v>0.19</v>
      </c>
      <c r="I7" s="55">
        <v>359.64</v>
      </c>
      <c r="J7" s="19" t="s">
        <v>1892</v>
      </c>
      <c r="L7" s="63" t="str">
        <f>_xlfn.XLOOKUP(D7,Product_Dim[Product_ID],Product_Dim[Cost])</f>
        <v>465</v>
      </c>
      <c r="M7" s="63" t="str">
        <f>VLOOKUP(D7,Sales_Fact[[Product_ID]:[Payment_Type]],2,0)</f>
        <v>STORE7</v>
      </c>
      <c r="N7" s="63" t="str">
        <f>HLOOKUP($D$2,Sales_Fact[[Product_ID]:[Payment_Type]],2,0)</f>
        <v>PROD74</v>
      </c>
      <c r="P7" s="66" t="s">
        <v>1961</v>
      </c>
      <c r="Q7" s="67">
        <v>116940.52</v>
      </c>
    </row>
    <row r="8" spans="1:23" x14ac:dyDescent="0.25">
      <c r="A8" s="14" t="s">
        <v>1899</v>
      </c>
      <c r="B8" s="15">
        <v>45850</v>
      </c>
      <c r="C8" s="16" t="s">
        <v>79</v>
      </c>
      <c r="D8" s="17" t="s">
        <v>1900</v>
      </c>
      <c r="E8" s="17" t="s">
        <v>1901</v>
      </c>
      <c r="F8" s="18">
        <v>2</v>
      </c>
      <c r="G8" s="58">
        <v>786</v>
      </c>
      <c r="H8" s="18">
        <v>0.15</v>
      </c>
      <c r="I8" s="55">
        <v>1336.2</v>
      </c>
      <c r="J8" s="19" t="s">
        <v>1886</v>
      </c>
      <c r="L8" s="63" t="str">
        <f>_xlfn.XLOOKUP(D8,Product_Dim[Product_ID],Product_Dim[Cost])</f>
        <v>461</v>
      </c>
      <c r="M8" s="63" t="str">
        <f>VLOOKUP(D8,Sales_Fact[[Product_ID]:[Payment_Type]],2,0)</f>
        <v>STORE4</v>
      </c>
      <c r="N8" s="63" t="str">
        <f>HLOOKUP($D$2,Sales_Fact[[Product_ID]:[Payment_Type]],2,0)</f>
        <v>PROD74</v>
      </c>
      <c r="P8" s="66" t="s">
        <v>1934</v>
      </c>
      <c r="Q8" s="67">
        <v>114688.66</v>
      </c>
    </row>
    <row r="9" spans="1:23" x14ac:dyDescent="0.25">
      <c r="A9" s="14" t="s">
        <v>1902</v>
      </c>
      <c r="B9" s="15">
        <v>45248</v>
      </c>
      <c r="C9" s="16" t="s">
        <v>518</v>
      </c>
      <c r="D9" s="17" t="s">
        <v>1903</v>
      </c>
      <c r="E9" s="17" t="s">
        <v>1889</v>
      </c>
      <c r="F9" s="18">
        <v>4</v>
      </c>
      <c r="G9" s="58">
        <v>343</v>
      </c>
      <c r="H9" s="18">
        <v>0.23</v>
      </c>
      <c r="I9" s="55">
        <v>1056.44</v>
      </c>
      <c r="J9" s="19" t="s">
        <v>1886</v>
      </c>
      <c r="L9" s="63" t="str">
        <f>_xlfn.XLOOKUP(D9,Product_Dim[Product_ID],Product_Dim[Cost])</f>
        <v>138</v>
      </c>
      <c r="M9" s="63" t="str">
        <f>VLOOKUP(D9,Sales_Fact[[Product_ID]:[Payment_Type]],2,0)</f>
        <v>STORE8</v>
      </c>
      <c r="N9" s="63" t="str">
        <f>HLOOKUP($D$2,Sales_Fact[[Product_ID]:[Payment_Type]],2,0)</f>
        <v>PROD74</v>
      </c>
      <c r="P9" s="66" t="s">
        <v>1912</v>
      </c>
      <c r="Q9" s="67">
        <v>106341.64</v>
      </c>
    </row>
    <row r="10" spans="1:23" x14ac:dyDescent="0.25">
      <c r="A10" s="14" t="s">
        <v>1904</v>
      </c>
      <c r="B10" s="15">
        <v>45781</v>
      </c>
      <c r="C10" s="16" t="s">
        <v>623</v>
      </c>
      <c r="D10" s="17" t="s">
        <v>1905</v>
      </c>
      <c r="E10" s="17" t="s">
        <v>1895</v>
      </c>
      <c r="F10" s="18">
        <v>0</v>
      </c>
      <c r="G10" s="58">
        <v>449</v>
      </c>
      <c r="H10" s="18">
        <v>7.0000000000000007E-2</v>
      </c>
      <c r="I10" s="55">
        <v>0</v>
      </c>
      <c r="J10" s="19" t="s">
        <v>1886</v>
      </c>
      <c r="L10" s="63" t="str">
        <f>_xlfn.XLOOKUP(D10,Product_Dim[Product_ID],Product_Dim[Cost])</f>
        <v>201</v>
      </c>
      <c r="M10" s="63" t="str">
        <f>VLOOKUP(D10,Sales_Fact[[Product_ID]:[Payment_Type]],2,0)</f>
        <v>STORE5</v>
      </c>
      <c r="N10" s="63" t="str">
        <f>HLOOKUP($D$2,Sales_Fact[[Product_ID]:[Payment_Type]],2,0)</f>
        <v>PROD74</v>
      </c>
      <c r="P10" s="66" t="s">
        <v>1922</v>
      </c>
      <c r="Q10" s="67">
        <v>99787.67</v>
      </c>
    </row>
    <row r="11" spans="1:23" x14ac:dyDescent="0.25">
      <c r="A11" s="14" t="s">
        <v>1906</v>
      </c>
      <c r="B11" s="15">
        <v>45869</v>
      </c>
      <c r="C11" s="16" t="s">
        <v>1907</v>
      </c>
      <c r="D11" s="17" t="s">
        <v>1908</v>
      </c>
      <c r="E11" s="17" t="s">
        <v>1909</v>
      </c>
      <c r="F11" s="18">
        <v>2</v>
      </c>
      <c r="G11" s="58">
        <v>874</v>
      </c>
      <c r="H11" s="18">
        <v>0.23</v>
      </c>
      <c r="I11" s="55">
        <v>1345.96</v>
      </c>
      <c r="J11" s="19" t="s">
        <v>1886</v>
      </c>
      <c r="L11" s="63" t="str">
        <f>_xlfn.XLOOKUP(D11,Product_Dim[Product_ID],Product_Dim[Cost])</f>
        <v>180</v>
      </c>
      <c r="M11" s="63" t="str">
        <f>VLOOKUP(D11,Sales_Fact[[Product_ID]:[Payment_Type]],2,0)</f>
        <v>STORE0</v>
      </c>
      <c r="N11" s="63" t="str">
        <f>HLOOKUP($D$2,Sales_Fact[[Product_ID]:[Payment_Type]],2,0)</f>
        <v>PROD74</v>
      </c>
      <c r="P11" s="66" t="s">
        <v>1920</v>
      </c>
      <c r="Q11" s="67">
        <v>111811.29</v>
      </c>
    </row>
    <row r="12" spans="1:23" x14ac:dyDescent="0.25">
      <c r="A12" s="14" t="s">
        <v>1910</v>
      </c>
      <c r="B12" s="15">
        <v>45335</v>
      </c>
      <c r="C12" s="16" t="s">
        <v>246</v>
      </c>
      <c r="D12" s="17" t="s">
        <v>1911</v>
      </c>
      <c r="E12" s="17" t="s">
        <v>1912</v>
      </c>
      <c r="F12" s="18">
        <v>1</v>
      </c>
      <c r="G12" s="58">
        <v>279</v>
      </c>
      <c r="H12" s="18">
        <v>7.0000000000000007E-2</v>
      </c>
      <c r="I12" s="55">
        <v>259.47000000000003</v>
      </c>
      <c r="J12" s="19" t="s">
        <v>1882</v>
      </c>
      <c r="L12" s="63" t="str">
        <f>_xlfn.XLOOKUP(D12,Product_Dim[Product_ID],Product_Dim[Cost])</f>
        <v>166</v>
      </c>
      <c r="M12" s="63" t="str">
        <f>VLOOKUP(D12,Sales_Fact[[Product_ID]:[Payment_Type]],2,0)</f>
        <v>STORE14</v>
      </c>
      <c r="N12" s="63" t="str">
        <f>HLOOKUP($D$2,Sales_Fact[[Product_ID]:[Payment_Type]],2,0)</f>
        <v>PROD74</v>
      </c>
      <c r="P12" s="66" t="s">
        <v>1885</v>
      </c>
      <c r="Q12" s="67">
        <v>120420.95</v>
      </c>
    </row>
    <row r="13" spans="1:23" x14ac:dyDescent="0.25">
      <c r="A13" s="14" t="s">
        <v>1913</v>
      </c>
      <c r="B13" s="15">
        <v>45801</v>
      </c>
      <c r="C13" s="16" t="s">
        <v>1018</v>
      </c>
      <c r="D13" s="17" t="s">
        <v>1914</v>
      </c>
      <c r="E13" s="17" t="s">
        <v>1915</v>
      </c>
      <c r="F13" s="18">
        <v>4</v>
      </c>
      <c r="G13" s="58">
        <v>287</v>
      </c>
      <c r="H13" s="18">
        <v>0.17</v>
      </c>
      <c r="I13" s="55">
        <v>952.84</v>
      </c>
      <c r="J13" s="19" t="s">
        <v>1882</v>
      </c>
      <c r="L13" s="63" t="str">
        <f>_xlfn.XLOOKUP(D13,Product_Dim[Product_ID],Product_Dim[Cost])</f>
        <v>326</v>
      </c>
      <c r="M13" s="63" t="str">
        <f>VLOOKUP(D13,Sales_Fact[[Product_ID]:[Payment_Type]],2,0)</f>
        <v>STORE1</v>
      </c>
      <c r="N13" s="63" t="str">
        <f>HLOOKUP($D$2,Sales_Fact[[Product_ID]:[Payment_Type]],2,0)</f>
        <v>PROD74</v>
      </c>
      <c r="P13" s="66" t="s">
        <v>1939</v>
      </c>
      <c r="Q13" s="67">
        <v>105545.62</v>
      </c>
    </row>
    <row r="14" spans="1:23" x14ac:dyDescent="0.25">
      <c r="A14" s="14" t="s">
        <v>1916</v>
      </c>
      <c r="B14" s="15">
        <v>45528</v>
      </c>
      <c r="C14" s="16" t="s">
        <v>771</v>
      </c>
      <c r="D14" s="17" t="s">
        <v>1917</v>
      </c>
      <c r="E14" s="17" t="s">
        <v>1901</v>
      </c>
      <c r="F14" s="18">
        <v>4</v>
      </c>
      <c r="G14" s="58">
        <v>645</v>
      </c>
      <c r="H14" s="18">
        <v>0.01</v>
      </c>
      <c r="I14" s="55">
        <v>2554.1999999999998</v>
      </c>
      <c r="J14" s="19" t="s">
        <v>1882</v>
      </c>
      <c r="L14" s="63" t="str">
        <f>_xlfn.XLOOKUP(D14,Product_Dim[Product_ID],Product_Dim[Cost])</f>
        <v>131</v>
      </c>
      <c r="M14" s="63" t="str">
        <f>VLOOKUP(D14,Sales_Fact[[Product_ID]:[Payment_Type]],2,0)</f>
        <v>STORE4</v>
      </c>
      <c r="N14" s="63" t="str">
        <f>HLOOKUP($D$2,Sales_Fact[[Product_ID]:[Payment_Type]],2,0)</f>
        <v>PROD74</v>
      </c>
      <c r="P14" s="66" t="s">
        <v>1928</v>
      </c>
      <c r="Q14" s="67">
        <v>94322.37</v>
      </c>
      <c r="V14" s="69"/>
      <c r="W14" s="69"/>
    </row>
    <row r="15" spans="1:23" x14ac:dyDescent="0.25">
      <c r="A15" s="14" t="s">
        <v>1918</v>
      </c>
      <c r="B15" s="15">
        <v>45875</v>
      </c>
      <c r="C15" s="16" t="s">
        <v>1382</v>
      </c>
      <c r="D15" s="17" t="s">
        <v>1919</v>
      </c>
      <c r="E15" s="17" t="s">
        <v>1920</v>
      </c>
      <c r="F15" s="18">
        <v>2</v>
      </c>
      <c r="G15" s="58">
        <v>317</v>
      </c>
      <c r="H15" s="18">
        <v>0.3</v>
      </c>
      <c r="I15" s="55">
        <v>443.8</v>
      </c>
      <c r="J15" s="19" t="s">
        <v>1886</v>
      </c>
      <c r="L15" s="63" t="str">
        <f>_xlfn.XLOOKUP(D15,Product_Dim[Product_ID],Product_Dim[Cost])</f>
        <v>419</v>
      </c>
      <c r="M15" s="63" t="str">
        <f>VLOOKUP(D15,Sales_Fact[[Product_ID]:[Payment_Type]],2,0)</f>
        <v>STORE16</v>
      </c>
      <c r="N15" s="63" t="str">
        <f>HLOOKUP($D$2,Sales_Fact[[Product_ID]:[Payment_Type]],2,0)</f>
        <v>PROD74</v>
      </c>
      <c r="P15" s="66" t="s">
        <v>1956</v>
      </c>
      <c r="Q15" s="67">
        <v>99172.41</v>
      </c>
    </row>
    <row r="16" spans="1:23" x14ac:dyDescent="0.25">
      <c r="A16" s="14" t="s">
        <v>1921</v>
      </c>
      <c r="B16" s="15">
        <v>45829</v>
      </c>
      <c r="C16" s="16" t="s">
        <v>1102</v>
      </c>
      <c r="D16" s="17" t="s">
        <v>1911</v>
      </c>
      <c r="E16" s="17" t="s">
        <v>1922</v>
      </c>
      <c r="F16" s="18">
        <v>4</v>
      </c>
      <c r="G16" s="58">
        <v>404</v>
      </c>
      <c r="H16" s="18">
        <v>0.28999999999999998</v>
      </c>
      <c r="I16" s="55">
        <v>1147.3599999999999</v>
      </c>
      <c r="J16" s="19" t="s">
        <v>1886</v>
      </c>
      <c r="L16" s="63" t="str">
        <f>_xlfn.XLOOKUP(D16,Product_Dim[Product_ID],Product_Dim[Cost])</f>
        <v>166</v>
      </c>
      <c r="M16" s="63" t="str">
        <f>VLOOKUP(D16,Sales_Fact[[Product_ID]:[Payment_Type]],2,0)</f>
        <v>STORE14</v>
      </c>
      <c r="N16" s="63" t="str">
        <f>HLOOKUP($D$2,Sales_Fact[[Product_ID]:[Payment_Type]],2,0)</f>
        <v>PROD74</v>
      </c>
      <c r="P16" s="66" t="s">
        <v>1881</v>
      </c>
      <c r="Q16" s="67">
        <v>123594.87</v>
      </c>
    </row>
    <row r="17" spans="1:17" x14ac:dyDescent="0.25">
      <c r="A17" s="14" t="s">
        <v>1923</v>
      </c>
      <c r="B17" s="15">
        <v>45636</v>
      </c>
      <c r="C17" s="16" t="s">
        <v>1360</v>
      </c>
      <c r="D17" s="17" t="s">
        <v>1924</v>
      </c>
      <c r="E17" s="17" t="s">
        <v>1925</v>
      </c>
      <c r="F17" s="18">
        <v>0</v>
      </c>
      <c r="G17" s="58">
        <v>872</v>
      </c>
      <c r="H17" s="18">
        <v>0.04</v>
      </c>
      <c r="I17" s="55">
        <v>0</v>
      </c>
      <c r="J17" s="19" t="s">
        <v>1892</v>
      </c>
      <c r="L17" s="63" t="str">
        <f>_xlfn.XLOOKUP(D17,Product_Dim[Product_ID],Product_Dim[Cost])</f>
        <v>223</v>
      </c>
      <c r="M17" s="63" t="str">
        <f>VLOOKUP(D17,Sales_Fact[[Product_ID]:[Payment_Type]],2,0)</f>
        <v>STORE9</v>
      </c>
      <c r="N17" s="63" t="str">
        <f>HLOOKUP($D$2,Sales_Fact[[Product_ID]:[Payment_Type]],2,0)</f>
        <v>PROD74</v>
      </c>
      <c r="P17" s="66" t="s">
        <v>1901</v>
      </c>
      <c r="Q17" s="67">
        <v>118923.62</v>
      </c>
    </row>
    <row r="18" spans="1:17" x14ac:dyDescent="0.25">
      <c r="A18" s="14" t="s">
        <v>1926</v>
      </c>
      <c r="B18" s="15">
        <v>45913</v>
      </c>
      <c r="C18" s="16" t="s">
        <v>888</v>
      </c>
      <c r="D18" s="17" t="s">
        <v>1927</v>
      </c>
      <c r="E18" s="17" t="s">
        <v>1928</v>
      </c>
      <c r="F18" s="18">
        <v>2</v>
      </c>
      <c r="G18" s="58">
        <v>452</v>
      </c>
      <c r="H18" s="18">
        <v>0.25</v>
      </c>
      <c r="I18" s="55">
        <v>678</v>
      </c>
      <c r="J18" s="19" t="s">
        <v>1882</v>
      </c>
      <c r="L18" s="63" t="str">
        <f>_xlfn.XLOOKUP(D18,Product_Dim[Product_ID],Product_Dim[Cost])</f>
        <v>241</v>
      </c>
      <c r="M18" s="63" t="str">
        <f>VLOOKUP(D18,Sales_Fact[[Product_ID]:[Payment_Type]],2,0)</f>
        <v>STORE19</v>
      </c>
      <c r="N18" s="63" t="str">
        <f>HLOOKUP($D$2,Sales_Fact[[Product_ID]:[Payment_Type]],2,0)</f>
        <v>PROD74</v>
      </c>
      <c r="P18" s="66" t="s">
        <v>1895</v>
      </c>
      <c r="Q18" s="67">
        <v>80166.820000000007</v>
      </c>
    </row>
    <row r="19" spans="1:17" x14ac:dyDescent="0.25">
      <c r="A19" s="14" t="s">
        <v>1929</v>
      </c>
      <c r="B19" s="15">
        <v>45637</v>
      </c>
      <c r="C19" s="16" t="s">
        <v>293</v>
      </c>
      <c r="D19" s="17" t="s">
        <v>1930</v>
      </c>
      <c r="E19" s="17" t="s">
        <v>1901</v>
      </c>
      <c r="F19" s="18">
        <v>2</v>
      </c>
      <c r="G19" s="58">
        <v>503</v>
      </c>
      <c r="H19" s="18">
        <v>0.23</v>
      </c>
      <c r="I19" s="55">
        <v>774.62</v>
      </c>
      <c r="J19" s="19" t="s">
        <v>1882</v>
      </c>
      <c r="L19" s="63" t="str">
        <f>_xlfn.XLOOKUP(D19,Product_Dim[Product_ID],Product_Dim[Cost])</f>
        <v>239</v>
      </c>
      <c r="M19" s="63" t="str">
        <f>VLOOKUP(D19,Sales_Fact[[Product_ID]:[Payment_Type]],2,0)</f>
        <v>STORE4</v>
      </c>
      <c r="N19" s="63" t="str">
        <f>HLOOKUP($D$2,Sales_Fact[[Product_ID]:[Payment_Type]],2,0)</f>
        <v>PROD74</v>
      </c>
      <c r="P19" s="66" t="s">
        <v>1947</v>
      </c>
      <c r="Q19" s="67">
        <v>115704.72</v>
      </c>
    </row>
    <row r="20" spans="1:17" x14ac:dyDescent="0.25">
      <c r="A20" s="14" t="s">
        <v>1931</v>
      </c>
      <c r="B20" s="15">
        <v>45517</v>
      </c>
      <c r="C20" s="16" t="s">
        <v>343</v>
      </c>
      <c r="D20" s="17" t="s">
        <v>1914</v>
      </c>
      <c r="E20" s="17" t="s">
        <v>1901</v>
      </c>
      <c r="F20" s="18">
        <v>2</v>
      </c>
      <c r="G20" s="58">
        <v>560</v>
      </c>
      <c r="H20" s="18">
        <v>0.25</v>
      </c>
      <c r="I20" s="55">
        <v>840</v>
      </c>
      <c r="J20" s="19" t="s">
        <v>1892</v>
      </c>
      <c r="L20" s="63" t="str">
        <f>_xlfn.XLOOKUP(D20,Product_Dim[Product_ID],Product_Dim[Cost])</f>
        <v>326</v>
      </c>
      <c r="M20" s="63" t="str">
        <f>VLOOKUP(D20,Sales_Fact[[Product_ID]:[Payment_Type]],2,0)</f>
        <v>STORE1</v>
      </c>
      <c r="N20" s="63" t="str">
        <f>HLOOKUP($D$2,Sales_Fact[[Product_ID]:[Payment_Type]],2,0)</f>
        <v>PROD74</v>
      </c>
      <c r="P20" s="66" t="s">
        <v>1898</v>
      </c>
      <c r="Q20" s="67">
        <v>108542.43</v>
      </c>
    </row>
    <row r="21" spans="1:17" x14ac:dyDescent="0.25">
      <c r="A21" s="14" t="s">
        <v>1932</v>
      </c>
      <c r="B21" s="15">
        <v>45369</v>
      </c>
      <c r="C21" s="16" t="s">
        <v>777</v>
      </c>
      <c r="D21" s="17" t="s">
        <v>1933</v>
      </c>
      <c r="E21" s="17" t="s">
        <v>1934</v>
      </c>
      <c r="F21" s="18">
        <v>4</v>
      </c>
      <c r="G21" s="58">
        <v>514</v>
      </c>
      <c r="H21" s="18">
        <v>0.04</v>
      </c>
      <c r="I21" s="55">
        <v>1973.76</v>
      </c>
      <c r="J21" s="19" t="s">
        <v>1892</v>
      </c>
      <c r="L21" s="63" t="str">
        <f>_xlfn.XLOOKUP(D21,Product_Dim[Product_ID],Product_Dim[Cost])</f>
        <v>483</v>
      </c>
      <c r="M21" s="63" t="str">
        <f>VLOOKUP(D21,Sales_Fact[[Product_ID]:[Payment_Type]],2,0)</f>
        <v>STORE13</v>
      </c>
      <c r="N21" s="63" t="str">
        <f>HLOOKUP($D$2,Sales_Fact[[Product_ID]:[Payment_Type]],2,0)</f>
        <v>PROD74</v>
      </c>
      <c r="P21" s="66" t="s">
        <v>1889</v>
      </c>
      <c r="Q21" s="67">
        <v>159148.07999999999</v>
      </c>
    </row>
    <row r="22" spans="1:17" x14ac:dyDescent="0.25">
      <c r="A22" s="14" t="s">
        <v>1935</v>
      </c>
      <c r="B22" s="15">
        <v>45843</v>
      </c>
      <c r="C22" s="16" t="s">
        <v>494</v>
      </c>
      <c r="D22" s="17" t="s">
        <v>1936</v>
      </c>
      <c r="E22" s="17" t="s">
        <v>1885</v>
      </c>
      <c r="F22" s="18">
        <v>3</v>
      </c>
      <c r="G22" s="58">
        <v>987</v>
      </c>
      <c r="H22" s="18">
        <v>0.27</v>
      </c>
      <c r="I22" s="55">
        <v>2161.5300000000002</v>
      </c>
      <c r="J22" s="19" t="s">
        <v>1892</v>
      </c>
      <c r="L22" s="63" t="str">
        <f>_xlfn.XLOOKUP(D22,Product_Dim[Product_ID],Product_Dim[Cost])</f>
        <v>478</v>
      </c>
      <c r="M22" s="63" t="str">
        <f>VLOOKUP(D22,Sales_Fact[[Product_ID]:[Payment_Type]],2,0)</f>
        <v>STORE17</v>
      </c>
      <c r="N22" s="63" t="str">
        <f>HLOOKUP($D$2,Sales_Fact[[Product_ID]:[Payment_Type]],2,0)</f>
        <v>PROD74</v>
      </c>
      <c r="P22" s="66" t="s">
        <v>1925</v>
      </c>
      <c r="Q22" s="67">
        <v>107698.41</v>
      </c>
    </row>
    <row r="23" spans="1:17" x14ac:dyDescent="0.25">
      <c r="A23" s="14" t="s">
        <v>1937</v>
      </c>
      <c r="B23" s="15">
        <v>45447</v>
      </c>
      <c r="C23" s="16" t="s">
        <v>1246</v>
      </c>
      <c r="D23" s="17" t="s">
        <v>1938</v>
      </c>
      <c r="E23" s="17" t="s">
        <v>1939</v>
      </c>
      <c r="F23" s="18">
        <v>1</v>
      </c>
      <c r="G23" s="58">
        <v>590</v>
      </c>
      <c r="H23" s="18">
        <v>0.22</v>
      </c>
      <c r="I23" s="55">
        <v>460.2</v>
      </c>
      <c r="J23" s="19" t="s">
        <v>1882</v>
      </c>
      <c r="L23" s="63" t="str">
        <f>_xlfn.XLOOKUP(D23,Product_Dim[Product_ID],Product_Dim[Cost])</f>
        <v>253</v>
      </c>
      <c r="M23" s="63" t="str">
        <f>VLOOKUP(D23,Sales_Fact[[Product_ID]:[Payment_Type]],2,0)</f>
        <v>STORE18</v>
      </c>
      <c r="N23" s="63" t="str">
        <f>HLOOKUP($D$2,Sales_Fact[[Product_ID]:[Payment_Type]],2,0)</f>
        <v>PROD74</v>
      </c>
      <c r="P23" s="66" t="s">
        <v>4076</v>
      </c>
      <c r="Q23" s="67">
        <v>2170067.41</v>
      </c>
    </row>
    <row r="24" spans="1:17" x14ac:dyDescent="0.25">
      <c r="A24" s="14" t="s">
        <v>1940</v>
      </c>
      <c r="B24" s="15">
        <v>45394</v>
      </c>
      <c r="C24" s="16" t="s">
        <v>1477</v>
      </c>
      <c r="D24" s="17" t="s">
        <v>1941</v>
      </c>
      <c r="E24" s="17" t="s">
        <v>1942</v>
      </c>
      <c r="F24" s="18">
        <v>3</v>
      </c>
      <c r="G24" s="58">
        <v>980</v>
      </c>
      <c r="H24" s="18">
        <v>0.03</v>
      </c>
      <c r="I24" s="55">
        <v>2851.8</v>
      </c>
      <c r="J24" s="19" t="s">
        <v>1886</v>
      </c>
      <c r="L24" s="63" t="str">
        <f>_xlfn.XLOOKUP(D24,Product_Dim[Product_ID],Product_Dim[Cost])</f>
        <v>218</v>
      </c>
      <c r="M24" s="63" t="str">
        <f>VLOOKUP(D24,Sales_Fact[[Product_ID]:[Payment_Type]],2,0)</f>
        <v>STORE10</v>
      </c>
      <c r="N24" s="63" t="str">
        <f>HLOOKUP($D$2,Sales_Fact[[Product_ID]:[Payment_Type]],2,0)</f>
        <v>PROD74</v>
      </c>
    </row>
    <row r="25" spans="1:17" x14ac:dyDescent="0.25">
      <c r="A25" s="14" t="s">
        <v>1943</v>
      </c>
      <c r="B25" s="15">
        <v>45466</v>
      </c>
      <c r="C25" s="16" t="s">
        <v>1162</v>
      </c>
      <c r="D25" s="17" t="s">
        <v>1944</v>
      </c>
      <c r="E25" s="17" t="s">
        <v>1889</v>
      </c>
      <c r="F25" s="18">
        <v>1</v>
      </c>
      <c r="G25" s="58">
        <v>720</v>
      </c>
      <c r="H25" s="18">
        <v>0.08</v>
      </c>
      <c r="I25" s="55">
        <v>662.4</v>
      </c>
      <c r="J25" s="19" t="s">
        <v>1882</v>
      </c>
      <c r="L25" s="63" t="str">
        <f>_xlfn.XLOOKUP(D25,Product_Dim[Product_ID],Product_Dim[Cost])</f>
        <v>116</v>
      </c>
      <c r="M25" s="63" t="str">
        <f>VLOOKUP(D25,Sales_Fact[[Product_ID]:[Payment_Type]],2,0)</f>
        <v>STORE8</v>
      </c>
      <c r="N25" s="63" t="str">
        <f>HLOOKUP($D$2,Sales_Fact[[Product_ID]:[Payment_Type]],2,0)</f>
        <v>PROD74</v>
      </c>
    </row>
    <row r="26" spans="1:17" x14ac:dyDescent="0.25">
      <c r="A26" s="14" t="s">
        <v>1945</v>
      </c>
      <c r="B26" s="15">
        <v>45908</v>
      </c>
      <c r="C26" s="16" t="s">
        <v>620</v>
      </c>
      <c r="D26" s="17" t="s">
        <v>1946</v>
      </c>
      <c r="E26" s="17" t="s">
        <v>1947</v>
      </c>
      <c r="F26" s="18">
        <v>3</v>
      </c>
      <c r="G26" s="58">
        <v>78</v>
      </c>
      <c r="H26" s="18">
        <v>7.0000000000000007E-2</v>
      </c>
      <c r="I26" s="55">
        <v>217.62</v>
      </c>
      <c r="J26" s="19" t="s">
        <v>1882</v>
      </c>
      <c r="L26" s="63" t="str">
        <f>_xlfn.XLOOKUP(D26,Product_Dim[Product_ID],Product_Dim[Cost])</f>
        <v>349</v>
      </c>
      <c r="M26" s="63" t="str">
        <f>VLOOKUP(D26,Sales_Fact[[Product_ID]:[Payment_Type]],2,0)</f>
        <v>STORE6</v>
      </c>
      <c r="N26" s="63" t="str">
        <f>HLOOKUP($D$2,Sales_Fact[[Product_ID]:[Payment_Type]],2,0)</f>
        <v>PROD74</v>
      </c>
    </row>
    <row r="27" spans="1:17" x14ac:dyDescent="0.25">
      <c r="A27" s="14" t="s">
        <v>1948</v>
      </c>
      <c r="B27" s="15">
        <v>45552</v>
      </c>
      <c r="C27" s="16" t="s">
        <v>1201</v>
      </c>
      <c r="D27" s="17" t="s">
        <v>1949</v>
      </c>
      <c r="E27" s="17" t="s">
        <v>1881</v>
      </c>
      <c r="F27" s="18">
        <v>4</v>
      </c>
      <c r="G27" s="58">
        <v>853</v>
      </c>
      <c r="H27" s="18">
        <v>0.14000000000000001</v>
      </c>
      <c r="I27" s="55">
        <v>2934.32</v>
      </c>
      <c r="J27" s="19" t="s">
        <v>1886</v>
      </c>
      <c r="L27" s="63" t="str">
        <f>_xlfn.XLOOKUP(D27,Product_Dim[Product_ID],Product_Dim[Cost])</f>
        <v>261</v>
      </c>
      <c r="M27" s="63" t="str">
        <f>VLOOKUP(D27,Sales_Fact[[Product_ID]:[Payment_Type]],2,0)</f>
        <v>STORE3</v>
      </c>
      <c r="N27" s="63" t="str">
        <f>HLOOKUP($D$2,Sales_Fact[[Product_ID]:[Payment_Type]],2,0)</f>
        <v>PROD74</v>
      </c>
      <c r="P27"/>
      <c r="Q27"/>
    </row>
    <row r="28" spans="1:17" x14ac:dyDescent="0.25">
      <c r="A28" s="14" t="s">
        <v>1950</v>
      </c>
      <c r="B28" s="15">
        <v>45294</v>
      </c>
      <c r="C28" s="16" t="s">
        <v>700</v>
      </c>
      <c r="D28" s="17" t="s">
        <v>1951</v>
      </c>
      <c r="E28" s="17" t="s">
        <v>1889</v>
      </c>
      <c r="F28" s="18">
        <v>4</v>
      </c>
      <c r="G28" s="58">
        <v>157</v>
      </c>
      <c r="H28" s="18">
        <v>0</v>
      </c>
      <c r="I28" s="55">
        <v>628</v>
      </c>
      <c r="J28" s="19" t="s">
        <v>1882</v>
      </c>
      <c r="L28" s="63" t="str">
        <f>_xlfn.XLOOKUP(D28,Product_Dim[Product_ID],Product_Dim[Cost])</f>
        <v>432</v>
      </c>
      <c r="M28" s="63" t="str">
        <f>VLOOKUP(D28,Sales_Fact[[Product_ID]:[Payment_Type]],2,0)</f>
        <v>STORE8</v>
      </c>
      <c r="N28" s="63" t="str">
        <f>HLOOKUP($D$2,Sales_Fact[[Product_ID]:[Payment_Type]],2,0)</f>
        <v>PROD74</v>
      </c>
      <c r="P28"/>
      <c r="Q28"/>
    </row>
    <row r="29" spans="1:17" x14ac:dyDescent="0.25">
      <c r="A29" s="14" t="s">
        <v>1952</v>
      </c>
      <c r="B29" s="15">
        <v>45710</v>
      </c>
      <c r="C29" s="16" t="s">
        <v>661</v>
      </c>
      <c r="D29" s="17" t="s">
        <v>1953</v>
      </c>
      <c r="E29" s="17" t="s">
        <v>1889</v>
      </c>
      <c r="F29" s="18">
        <v>3</v>
      </c>
      <c r="G29" s="58">
        <v>816</v>
      </c>
      <c r="H29" s="18">
        <v>0.17</v>
      </c>
      <c r="I29" s="55">
        <v>2031.84</v>
      </c>
      <c r="J29" s="19" t="s">
        <v>1882</v>
      </c>
      <c r="L29" s="63" t="str">
        <f>_xlfn.XLOOKUP(D29,Product_Dim[Product_ID],Product_Dim[Cost])</f>
        <v>481</v>
      </c>
      <c r="M29" s="63" t="str">
        <f>VLOOKUP(D29,Sales_Fact[[Product_ID]:[Payment_Type]],2,0)</f>
        <v>STORE8</v>
      </c>
      <c r="N29" s="63" t="str">
        <f>HLOOKUP($D$2,Sales_Fact[[Product_ID]:[Payment_Type]],2,0)</f>
        <v>PROD74</v>
      </c>
      <c r="P29"/>
      <c r="Q29"/>
    </row>
    <row r="30" spans="1:17" x14ac:dyDescent="0.25">
      <c r="A30" s="14" t="s">
        <v>1954</v>
      </c>
      <c r="B30" s="15">
        <v>45923</v>
      </c>
      <c r="C30" s="16" t="s">
        <v>506</v>
      </c>
      <c r="D30" s="17" t="s">
        <v>1955</v>
      </c>
      <c r="E30" s="17" t="s">
        <v>1956</v>
      </c>
      <c r="F30" s="18">
        <v>2</v>
      </c>
      <c r="G30" s="58">
        <v>75</v>
      </c>
      <c r="H30" s="18">
        <v>0.11</v>
      </c>
      <c r="I30" s="55">
        <v>133.5</v>
      </c>
      <c r="J30" s="19" t="s">
        <v>1886</v>
      </c>
      <c r="L30" s="63" t="str">
        <f>_xlfn.XLOOKUP(D30,Product_Dim[Product_ID],Product_Dim[Cost])</f>
        <v>242</v>
      </c>
      <c r="M30" s="63" t="str">
        <f>VLOOKUP(D30,Sales_Fact[[Product_ID]:[Payment_Type]],2,0)</f>
        <v>STORE2</v>
      </c>
      <c r="N30" s="63" t="str">
        <f>HLOOKUP($D$2,Sales_Fact[[Product_ID]:[Payment_Type]],2,0)</f>
        <v>PROD74</v>
      </c>
      <c r="P30"/>
      <c r="Q30"/>
    </row>
    <row r="31" spans="1:17" x14ac:dyDescent="0.25">
      <c r="A31" s="14" t="s">
        <v>1957</v>
      </c>
      <c r="B31" s="15">
        <v>45302</v>
      </c>
      <c r="C31" s="16" t="s">
        <v>1102</v>
      </c>
      <c r="D31" s="17" t="s">
        <v>1905</v>
      </c>
      <c r="E31" s="17" t="s">
        <v>1881</v>
      </c>
      <c r="F31" s="18">
        <v>0</v>
      </c>
      <c r="G31" s="58">
        <v>452</v>
      </c>
      <c r="H31" s="18">
        <v>0.15</v>
      </c>
      <c r="I31" s="55">
        <v>0</v>
      </c>
      <c r="J31" s="19" t="s">
        <v>1882</v>
      </c>
      <c r="L31" s="63" t="str">
        <f>_xlfn.XLOOKUP(D31,Product_Dim[Product_ID],Product_Dim[Cost])</f>
        <v>201</v>
      </c>
      <c r="M31" s="63" t="str">
        <f>VLOOKUP(D31,Sales_Fact[[Product_ID]:[Payment_Type]],2,0)</f>
        <v>STORE5</v>
      </c>
      <c r="N31" s="63" t="str">
        <f>HLOOKUP($D$2,Sales_Fact[[Product_ID]:[Payment_Type]],2,0)</f>
        <v>PROD74</v>
      </c>
      <c r="P31"/>
      <c r="Q31"/>
    </row>
    <row r="32" spans="1:17" x14ac:dyDescent="0.25">
      <c r="A32" s="14" t="s">
        <v>1958</v>
      </c>
      <c r="B32" s="15">
        <v>45217</v>
      </c>
      <c r="C32" s="16" t="s">
        <v>123</v>
      </c>
      <c r="D32" s="17" t="s">
        <v>1949</v>
      </c>
      <c r="E32" s="17" t="s">
        <v>1928</v>
      </c>
      <c r="F32" s="18">
        <v>1</v>
      </c>
      <c r="G32" s="58">
        <v>430</v>
      </c>
      <c r="H32" s="18">
        <v>0.13</v>
      </c>
      <c r="I32" s="55">
        <v>374.1</v>
      </c>
      <c r="J32" s="19" t="s">
        <v>1886</v>
      </c>
      <c r="L32" s="63" t="str">
        <f>_xlfn.XLOOKUP(D32,Product_Dim[Product_ID],Product_Dim[Cost])</f>
        <v>261</v>
      </c>
      <c r="M32" s="63" t="str">
        <f>VLOOKUP(D32,Sales_Fact[[Product_ID]:[Payment_Type]],2,0)</f>
        <v>STORE3</v>
      </c>
      <c r="N32" s="63" t="str">
        <f>HLOOKUP($D$2,Sales_Fact[[Product_ID]:[Payment_Type]],2,0)</f>
        <v>PROD74</v>
      </c>
    </row>
    <row r="33" spans="1:14" x14ac:dyDescent="0.25">
      <c r="A33" s="14" t="s">
        <v>1959</v>
      </c>
      <c r="B33" s="15">
        <v>45593</v>
      </c>
      <c r="C33" s="16" t="s">
        <v>1292</v>
      </c>
      <c r="D33" s="17" t="s">
        <v>1960</v>
      </c>
      <c r="E33" s="17" t="s">
        <v>1961</v>
      </c>
      <c r="F33" s="18">
        <v>2</v>
      </c>
      <c r="G33" s="58">
        <v>149</v>
      </c>
      <c r="H33" s="18">
        <v>0.03</v>
      </c>
      <c r="I33" s="55">
        <v>289.06</v>
      </c>
      <c r="J33" s="19" t="s">
        <v>1892</v>
      </c>
      <c r="L33" s="63" t="str">
        <f>_xlfn.XLOOKUP(D33,Product_Dim[Product_ID],Product_Dim[Cost])</f>
        <v>387</v>
      </c>
      <c r="M33" s="63" t="str">
        <f>VLOOKUP(D33,Sales_Fact[[Product_ID]:[Payment_Type]],2,0)</f>
        <v>STORE12</v>
      </c>
      <c r="N33" s="63" t="str">
        <f>HLOOKUP($D$2,Sales_Fact[[Product_ID]:[Payment_Type]],2,0)</f>
        <v>PROD74</v>
      </c>
    </row>
    <row r="34" spans="1:14" x14ac:dyDescent="0.25">
      <c r="A34" s="14" t="s">
        <v>1962</v>
      </c>
      <c r="B34" s="15">
        <v>45597</v>
      </c>
      <c r="C34" s="16" t="s">
        <v>1251</v>
      </c>
      <c r="D34" s="17" t="s">
        <v>1963</v>
      </c>
      <c r="E34" s="17" t="s">
        <v>1889</v>
      </c>
      <c r="F34" s="18">
        <v>4</v>
      </c>
      <c r="G34" s="58">
        <v>314</v>
      </c>
      <c r="H34" s="18">
        <v>0.08</v>
      </c>
      <c r="I34" s="55">
        <v>1155.52</v>
      </c>
      <c r="J34" s="19" t="s">
        <v>1882</v>
      </c>
      <c r="L34" s="63" t="str">
        <f>_xlfn.XLOOKUP(D34,Product_Dim[Product_ID],Product_Dim[Cost])</f>
        <v>158</v>
      </c>
      <c r="M34" s="63" t="str">
        <f>VLOOKUP(D34,Sales_Fact[[Product_ID]:[Payment_Type]],2,0)</f>
        <v>STORE8</v>
      </c>
      <c r="N34" s="63" t="str">
        <f>HLOOKUP($D$2,Sales_Fact[[Product_ID]:[Payment_Type]],2,0)</f>
        <v>PROD74</v>
      </c>
    </row>
    <row r="35" spans="1:14" x14ac:dyDescent="0.25">
      <c r="A35" s="14" t="s">
        <v>1964</v>
      </c>
      <c r="B35" s="15">
        <v>45620</v>
      </c>
      <c r="C35" s="16" t="s">
        <v>1411</v>
      </c>
      <c r="D35" s="17" t="s">
        <v>1944</v>
      </c>
      <c r="E35" s="17" t="s">
        <v>1947</v>
      </c>
      <c r="F35" s="18">
        <v>2</v>
      </c>
      <c r="G35" s="58">
        <v>718</v>
      </c>
      <c r="H35" s="18">
        <v>0.15</v>
      </c>
      <c r="I35" s="55">
        <v>1220.5999999999999</v>
      </c>
      <c r="J35" s="19" t="s">
        <v>1882</v>
      </c>
      <c r="L35" s="63" t="str">
        <f>_xlfn.XLOOKUP(D35,Product_Dim[Product_ID],Product_Dim[Cost])</f>
        <v>116</v>
      </c>
      <c r="M35" s="63" t="str">
        <f>VLOOKUP(D35,Sales_Fact[[Product_ID]:[Payment_Type]],2,0)</f>
        <v>STORE8</v>
      </c>
      <c r="N35" s="63" t="str">
        <f>HLOOKUP($D$2,Sales_Fact[[Product_ID]:[Payment_Type]],2,0)</f>
        <v>PROD74</v>
      </c>
    </row>
    <row r="36" spans="1:14" x14ac:dyDescent="0.25">
      <c r="A36" s="14" t="s">
        <v>1965</v>
      </c>
      <c r="B36" s="15">
        <v>45215</v>
      </c>
      <c r="C36" s="16" t="s">
        <v>1090</v>
      </c>
      <c r="D36" s="17" t="s">
        <v>1966</v>
      </c>
      <c r="E36" s="17" t="s">
        <v>1915</v>
      </c>
      <c r="F36" s="18">
        <v>0</v>
      </c>
      <c r="G36" s="58">
        <v>874</v>
      </c>
      <c r="H36" s="18">
        <v>0.18</v>
      </c>
      <c r="I36" s="55">
        <v>0</v>
      </c>
      <c r="J36" s="19" t="s">
        <v>1882</v>
      </c>
      <c r="L36" s="63" t="str">
        <f>_xlfn.XLOOKUP(D36,Product_Dim[Product_ID],Product_Dim[Cost])</f>
        <v>229</v>
      </c>
      <c r="M36" s="63" t="str">
        <f>VLOOKUP(D36,Sales_Fact[[Product_ID]:[Payment_Type]],2,0)</f>
        <v>STORE1</v>
      </c>
      <c r="N36" s="63" t="str">
        <f>HLOOKUP($D$2,Sales_Fact[[Product_ID]:[Payment_Type]],2,0)</f>
        <v>PROD74</v>
      </c>
    </row>
    <row r="37" spans="1:14" x14ac:dyDescent="0.25">
      <c r="A37" s="14" t="s">
        <v>1967</v>
      </c>
      <c r="B37" s="15">
        <v>45878</v>
      </c>
      <c r="C37" s="16" t="s">
        <v>715</v>
      </c>
      <c r="D37" s="17" t="s">
        <v>1968</v>
      </c>
      <c r="E37" s="17" t="s">
        <v>1881</v>
      </c>
      <c r="F37" s="18">
        <v>4</v>
      </c>
      <c r="G37" s="58">
        <v>110</v>
      </c>
      <c r="H37" s="18">
        <v>0.19</v>
      </c>
      <c r="I37" s="55">
        <v>356.4</v>
      </c>
      <c r="J37" s="19" t="s">
        <v>1892</v>
      </c>
      <c r="L37" s="63" t="str">
        <f>_xlfn.XLOOKUP(D37,Product_Dim[Product_ID],Product_Dim[Cost])</f>
        <v>337</v>
      </c>
      <c r="M37" s="63" t="str">
        <f>VLOOKUP(D37,Sales_Fact[[Product_ID]:[Payment_Type]],2,0)</f>
        <v>STORE3</v>
      </c>
      <c r="N37" s="63" t="str">
        <f>HLOOKUP($D$2,Sales_Fact[[Product_ID]:[Payment_Type]],2,0)</f>
        <v>PROD74</v>
      </c>
    </row>
    <row r="38" spans="1:14" x14ac:dyDescent="0.25">
      <c r="A38" s="14" t="s">
        <v>1969</v>
      </c>
      <c r="B38" s="15">
        <v>45635</v>
      </c>
      <c r="C38" s="16" t="s">
        <v>315</v>
      </c>
      <c r="D38" s="17" t="s">
        <v>1949</v>
      </c>
      <c r="E38" s="17" t="s">
        <v>1898</v>
      </c>
      <c r="F38" s="18">
        <v>3</v>
      </c>
      <c r="G38" s="58">
        <v>560</v>
      </c>
      <c r="H38" s="18">
        <v>0.16</v>
      </c>
      <c r="I38" s="55">
        <v>1411.2</v>
      </c>
      <c r="J38" s="19" t="s">
        <v>1886</v>
      </c>
      <c r="L38" s="63" t="str">
        <f>_xlfn.XLOOKUP(D38,Product_Dim[Product_ID],Product_Dim[Cost])</f>
        <v>261</v>
      </c>
      <c r="M38" s="63" t="str">
        <f>VLOOKUP(D38,Sales_Fact[[Product_ID]:[Payment_Type]],2,0)</f>
        <v>STORE3</v>
      </c>
      <c r="N38" s="63" t="str">
        <f>HLOOKUP($D$2,Sales_Fact[[Product_ID]:[Payment_Type]],2,0)</f>
        <v>PROD74</v>
      </c>
    </row>
    <row r="39" spans="1:14" x14ac:dyDescent="0.25">
      <c r="A39" s="14" t="s">
        <v>1970</v>
      </c>
      <c r="B39" s="15">
        <v>45329</v>
      </c>
      <c r="C39" s="16" t="s">
        <v>1524</v>
      </c>
      <c r="D39" s="17" t="s">
        <v>1971</v>
      </c>
      <c r="E39" s="17" t="s">
        <v>1885</v>
      </c>
      <c r="F39" s="18">
        <v>3</v>
      </c>
      <c r="G39" s="58">
        <v>122</v>
      </c>
      <c r="H39" s="18">
        <v>0.27</v>
      </c>
      <c r="I39" s="55">
        <v>267.18</v>
      </c>
      <c r="J39" s="19" t="s">
        <v>1886</v>
      </c>
      <c r="L39" s="63" t="str">
        <f>_xlfn.XLOOKUP(D39,Product_Dim[Product_ID],Product_Dim[Cost])</f>
        <v>299</v>
      </c>
      <c r="M39" s="63" t="str">
        <f>VLOOKUP(D39,Sales_Fact[[Product_ID]:[Payment_Type]],2,0)</f>
        <v>STORE17</v>
      </c>
      <c r="N39" s="63" t="str">
        <f>HLOOKUP($D$2,Sales_Fact[[Product_ID]:[Payment_Type]],2,0)</f>
        <v>PROD74</v>
      </c>
    </row>
    <row r="40" spans="1:14" x14ac:dyDescent="0.25">
      <c r="A40" s="14" t="s">
        <v>1972</v>
      </c>
      <c r="B40" s="15">
        <v>45378</v>
      </c>
      <c r="C40" s="16" t="s">
        <v>629</v>
      </c>
      <c r="D40" s="17" t="s">
        <v>1908</v>
      </c>
      <c r="E40" s="17" t="s">
        <v>1934</v>
      </c>
      <c r="F40" s="18">
        <v>4</v>
      </c>
      <c r="G40" s="58">
        <v>736</v>
      </c>
      <c r="H40" s="18">
        <v>0.06</v>
      </c>
      <c r="I40" s="55">
        <v>2767.36</v>
      </c>
      <c r="J40" s="19" t="s">
        <v>1892</v>
      </c>
      <c r="L40" s="63" t="str">
        <f>_xlfn.XLOOKUP(D40,Product_Dim[Product_ID],Product_Dim[Cost])</f>
        <v>180</v>
      </c>
      <c r="M40" s="63" t="str">
        <f>VLOOKUP(D40,Sales_Fact[[Product_ID]:[Payment_Type]],2,0)</f>
        <v>STORE0</v>
      </c>
      <c r="N40" s="63" t="str">
        <f>HLOOKUP($D$2,Sales_Fact[[Product_ID]:[Payment_Type]],2,0)</f>
        <v>PROD74</v>
      </c>
    </row>
    <row r="41" spans="1:14" x14ac:dyDescent="0.25">
      <c r="A41" s="14" t="s">
        <v>1973</v>
      </c>
      <c r="B41" s="15">
        <v>45264</v>
      </c>
      <c r="C41" s="16" t="s">
        <v>1348</v>
      </c>
      <c r="D41" s="17" t="s">
        <v>1974</v>
      </c>
      <c r="E41" s="17" t="s">
        <v>1881</v>
      </c>
      <c r="F41" s="18">
        <v>2</v>
      </c>
      <c r="G41" s="58">
        <v>601</v>
      </c>
      <c r="H41" s="18">
        <v>0.08</v>
      </c>
      <c r="I41" s="55">
        <v>1105.8399999999999</v>
      </c>
      <c r="J41" s="19" t="s">
        <v>1882</v>
      </c>
      <c r="L41" s="63" t="str">
        <f>_xlfn.XLOOKUP(D41,Product_Dim[Product_ID],Product_Dim[Cost])</f>
        <v>358</v>
      </c>
      <c r="M41" s="63" t="str">
        <f>VLOOKUP(D41,Sales_Fact[[Product_ID]:[Payment_Type]],2,0)</f>
        <v>STORE3</v>
      </c>
      <c r="N41" s="63" t="str">
        <f>HLOOKUP($D$2,Sales_Fact[[Product_ID]:[Payment_Type]],2,0)</f>
        <v>PROD74</v>
      </c>
    </row>
    <row r="42" spans="1:14" x14ac:dyDescent="0.25">
      <c r="A42" s="14" t="s">
        <v>1975</v>
      </c>
      <c r="B42" s="15">
        <v>45486</v>
      </c>
      <c r="C42" s="16" t="s">
        <v>269</v>
      </c>
      <c r="D42" s="17" t="s">
        <v>1976</v>
      </c>
      <c r="E42" s="17" t="s">
        <v>1928</v>
      </c>
      <c r="F42" s="18">
        <v>2</v>
      </c>
      <c r="G42" s="58">
        <v>874</v>
      </c>
      <c r="H42" s="18">
        <v>7.0000000000000007E-2</v>
      </c>
      <c r="I42" s="55">
        <v>1625.64</v>
      </c>
      <c r="J42" s="19" t="s">
        <v>1892</v>
      </c>
      <c r="L42" s="63" t="str">
        <f>_xlfn.XLOOKUP(D42,Product_Dim[Product_ID],Product_Dim[Cost])</f>
        <v>322</v>
      </c>
      <c r="M42" s="63" t="str">
        <f>VLOOKUP(D42,Sales_Fact[[Product_ID]:[Payment_Type]],2,0)</f>
        <v>STORE19</v>
      </c>
      <c r="N42" s="63" t="str">
        <f>HLOOKUP($D$2,Sales_Fact[[Product_ID]:[Payment_Type]],2,0)</f>
        <v>PROD74</v>
      </c>
    </row>
    <row r="43" spans="1:14" x14ac:dyDescent="0.25">
      <c r="A43" s="14" t="s">
        <v>1977</v>
      </c>
      <c r="B43" s="15">
        <v>45241</v>
      </c>
      <c r="C43" s="16" t="s">
        <v>964</v>
      </c>
      <c r="D43" s="17" t="s">
        <v>1978</v>
      </c>
      <c r="E43" s="17" t="s">
        <v>1889</v>
      </c>
      <c r="F43" s="18">
        <v>3</v>
      </c>
      <c r="G43" s="58">
        <v>343</v>
      </c>
      <c r="H43" s="18">
        <v>0.08</v>
      </c>
      <c r="I43" s="55">
        <v>946.68</v>
      </c>
      <c r="J43" s="19" t="s">
        <v>1886</v>
      </c>
      <c r="L43" s="63" t="str">
        <f>_xlfn.XLOOKUP(D43,Product_Dim[Product_ID],Product_Dim[Cost])</f>
        <v>239</v>
      </c>
      <c r="M43" s="63" t="str">
        <f>VLOOKUP(D43,Sales_Fact[[Product_ID]:[Payment_Type]],2,0)</f>
        <v>STORE8</v>
      </c>
      <c r="N43" s="63" t="str">
        <f>HLOOKUP($D$2,Sales_Fact[[Product_ID]:[Payment_Type]],2,0)</f>
        <v>PROD74</v>
      </c>
    </row>
    <row r="44" spans="1:14" x14ac:dyDescent="0.25">
      <c r="A44" s="14" t="s">
        <v>1979</v>
      </c>
      <c r="B44" s="15">
        <v>45649</v>
      </c>
      <c r="C44" s="16" t="s">
        <v>1063</v>
      </c>
      <c r="D44" s="17" t="s">
        <v>1980</v>
      </c>
      <c r="E44" s="17" t="s">
        <v>1925</v>
      </c>
      <c r="F44" s="18">
        <v>2</v>
      </c>
      <c r="G44" s="58">
        <v>916</v>
      </c>
      <c r="H44" s="18">
        <v>0.16</v>
      </c>
      <c r="I44" s="55">
        <v>1538.88</v>
      </c>
      <c r="J44" s="19" t="s">
        <v>1886</v>
      </c>
      <c r="L44" s="63" t="str">
        <f>_xlfn.XLOOKUP(D44,Product_Dim[Product_ID],Product_Dim[Cost])</f>
        <v>218</v>
      </c>
      <c r="M44" s="63" t="str">
        <f>VLOOKUP(D44,Sales_Fact[[Product_ID]:[Payment_Type]],2,0)</f>
        <v>STORE9</v>
      </c>
      <c r="N44" s="63" t="str">
        <f>HLOOKUP($D$2,Sales_Fact[[Product_ID]:[Payment_Type]],2,0)</f>
        <v>PROD74</v>
      </c>
    </row>
    <row r="45" spans="1:14" x14ac:dyDescent="0.25">
      <c r="A45" s="14" t="s">
        <v>1981</v>
      </c>
      <c r="B45" s="15">
        <v>45677</v>
      </c>
      <c r="C45" s="16" t="s">
        <v>309</v>
      </c>
      <c r="D45" s="17" t="s">
        <v>1908</v>
      </c>
      <c r="E45" s="17" t="s">
        <v>1885</v>
      </c>
      <c r="F45" s="18">
        <v>0</v>
      </c>
      <c r="G45" s="58">
        <v>864</v>
      </c>
      <c r="H45" s="18">
        <v>0.28000000000000003</v>
      </c>
      <c r="I45" s="55">
        <v>0</v>
      </c>
      <c r="J45" s="19" t="s">
        <v>1886</v>
      </c>
      <c r="L45" s="63" t="str">
        <f>_xlfn.XLOOKUP(D45,Product_Dim[Product_ID],Product_Dim[Cost])</f>
        <v>180</v>
      </c>
      <c r="M45" s="63" t="str">
        <f>VLOOKUP(D45,Sales_Fact[[Product_ID]:[Payment_Type]],2,0)</f>
        <v>STORE0</v>
      </c>
      <c r="N45" s="63" t="str">
        <f>HLOOKUP($D$2,Sales_Fact[[Product_ID]:[Payment_Type]],2,0)</f>
        <v>PROD74</v>
      </c>
    </row>
    <row r="46" spans="1:14" x14ac:dyDescent="0.25">
      <c r="A46" s="14" t="s">
        <v>1982</v>
      </c>
      <c r="B46" s="15">
        <v>45538</v>
      </c>
      <c r="C46" s="16" t="s">
        <v>670</v>
      </c>
      <c r="D46" s="17" t="s">
        <v>1938</v>
      </c>
      <c r="E46" s="17" t="s">
        <v>1961</v>
      </c>
      <c r="F46" s="18">
        <v>2</v>
      </c>
      <c r="G46" s="58">
        <v>210</v>
      </c>
      <c r="H46" s="18">
        <v>0.23</v>
      </c>
      <c r="I46" s="55">
        <v>323.39999999999998</v>
      </c>
      <c r="J46" s="19" t="s">
        <v>1892</v>
      </c>
      <c r="L46" s="63" t="str">
        <f>_xlfn.XLOOKUP(D46,Product_Dim[Product_ID],Product_Dim[Cost])</f>
        <v>253</v>
      </c>
      <c r="M46" s="63" t="str">
        <f>VLOOKUP(D46,Sales_Fact[[Product_ID]:[Payment_Type]],2,0)</f>
        <v>STORE18</v>
      </c>
      <c r="N46" s="63" t="str">
        <f>HLOOKUP($D$2,Sales_Fact[[Product_ID]:[Payment_Type]],2,0)</f>
        <v>PROD74</v>
      </c>
    </row>
    <row r="47" spans="1:14" x14ac:dyDescent="0.25">
      <c r="A47" s="14" t="s">
        <v>1983</v>
      </c>
      <c r="B47" s="15">
        <v>45606</v>
      </c>
      <c r="C47" s="16" t="s">
        <v>1460</v>
      </c>
      <c r="D47" s="17" t="s">
        <v>1894</v>
      </c>
      <c r="E47" s="17" t="s">
        <v>1889</v>
      </c>
      <c r="F47" s="18">
        <v>4</v>
      </c>
      <c r="G47" s="58">
        <v>289</v>
      </c>
      <c r="H47" s="18">
        <v>0.09</v>
      </c>
      <c r="I47" s="55">
        <v>1051.96</v>
      </c>
      <c r="J47" s="19" t="s">
        <v>1886</v>
      </c>
      <c r="L47" s="63" t="str">
        <f>_xlfn.XLOOKUP(D47,Product_Dim[Product_ID],Product_Dim[Cost])</f>
        <v>17</v>
      </c>
      <c r="M47" s="63" t="str">
        <f>VLOOKUP(D47,Sales_Fact[[Product_ID]:[Payment_Type]],2,0)</f>
        <v>STORE5</v>
      </c>
      <c r="N47" s="63" t="str">
        <f>HLOOKUP($D$2,Sales_Fact[[Product_ID]:[Payment_Type]],2,0)</f>
        <v>PROD74</v>
      </c>
    </row>
    <row r="48" spans="1:14" x14ac:dyDescent="0.25">
      <c r="A48" s="14" t="s">
        <v>1984</v>
      </c>
      <c r="B48" s="15">
        <v>45570</v>
      </c>
      <c r="C48" s="16" t="s">
        <v>263</v>
      </c>
      <c r="D48" s="17" t="s">
        <v>1985</v>
      </c>
      <c r="E48" s="17" t="s">
        <v>1920</v>
      </c>
      <c r="F48" s="18">
        <v>1</v>
      </c>
      <c r="G48" s="58">
        <v>419</v>
      </c>
      <c r="H48" s="18">
        <v>0.06</v>
      </c>
      <c r="I48" s="55">
        <v>393.86</v>
      </c>
      <c r="J48" s="19" t="s">
        <v>1886</v>
      </c>
      <c r="L48" s="63" t="str">
        <f>_xlfn.XLOOKUP(D48,Product_Dim[Product_ID],Product_Dim[Cost])</f>
        <v>325</v>
      </c>
      <c r="M48" s="63" t="str">
        <f>VLOOKUP(D48,Sales_Fact[[Product_ID]:[Payment_Type]],2,0)</f>
        <v>STORE16</v>
      </c>
      <c r="N48" s="63" t="str">
        <f>HLOOKUP($D$2,Sales_Fact[[Product_ID]:[Payment_Type]],2,0)</f>
        <v>PROD74</v>
      </c>
    </row>
    <row r="49" spans="1:14" x14ac:dyDescent="0.25">
      <c r="A49" s="14" t="s">
        <v>1986</v>
      </c>
      <c r="B49" s="15">
        <v>45466</v>
      </c>
      <c r="C49" s="16" t="s">
        <v>47</v>
      </c>
      <c r="D49" s="17" t="s">
        <v>1987</v>
      </c>
      <c r="E49" s="17" t="s">
        <v>1988</v>
      </c>
      <c r="F49" s="18">
        <v>1</v>
      </c>
      <c r="G49" s="58">
        <v>136</v>
      </c>
      <c r="H49" s="18">
        <v>0.14000000000000001</v>
      </c>
      <c r="I49" s="55">
        <v>116.96</v>
      </c>
      <c r="J49" s="19" t="s">
        <v>1886</v>
      </c>
      <c r="L49" s="63" t="str">
        <f>_xlfn.XLOOKUP(D49,Product_Dim[Product_ID],Product_Dim[Cost])</f>
        <v>20</v>
      </c>
      <c r="M49" s="63" t="str">
        <f>VLOOKUP(D49,Sales_Fact[[Product_ID]:[Payment_Type]],2,0)</f>
        <v>STORE11</v>
      </c>
      <c r="N49" s="63" t="str">
        <f>HLOOKUP($D$2,Sales_Fact[[Product_ID]:[Payment_Type]],2,0)</f>
        <v>PROD74</v>
      </c>
    </row>
    <row r="50" spans="1:14" x14ac:dyDescent="0.25">
      <c r="A50" s="14" t="s">
        <v>1989</v>
      </c>
      <c r="B50" s="15">
        <v>45218</v>
      </c>
      <c r="C50" s="16" t="s">
        <v>670</v>
      </c>
      <c r="D50" s="17" t="s">
        <v>1990</v>
      </c>
      <c r="E50" s="17" t="s">
        <v>1885</v>
      </c>
      <c r="F50" s="18">
        <v>1</v>
      </c>
      <c r="G50" s="58">
        <v>518</v>
      </c>
      <c r="H50" s="18">
        <v>0.28000000000000003</v>
      </c>
      <c r="I50" s="55">
        <v>372.96</v>
      </c>
      <c r="J50" s="19" t="s">
        <v>1882</v>
      </c>
      <c r="L50" s="63" t="str">
        <f>_xlfn.XLOOKUP(D50,Product_Dim[Product_ID],Product_Dim[Cost])</f>
        <v>167</v>
      </c>
      <c r="M50" s="63" t="str">
        <f>VLOOKUP(D50,Sales_Fact[[Product_ID]:[Payment_Type]],2,0)</f>
        <v>STORE17</v>
      </c>
      <c r="N50" s="63" t="str">
        <f>HLOOKUP($D$2,Sales_Fact[[Product_ID]:[Payment_Type]],2,0)</f>
        <v>PROD74</v>
      </c>
    </row>
    <row r="51" spans="1:14" x14ac:dyDescent="0.25">
      <c r="A51" s="14" t="s">
        <v>1991</v>
      </c>
      <c r="B51" s="15">
        <v>45607</v>
      </c>
      <c r="C51" s="16" t="s">
        <v>1315</v>
      </c>
      <c r="D51" s="17" t="s">
        <v>1992</v>
      </c>
      <c r="E51" s="17" t="s">
        <v>1920</v>
      </c>
      <c r="F51" s="18">
        <v>2</v>
      </c>
      <c r="G51" s="58">
        <v>385</v>
      </c>
      <c r="H51" s="18">
        <v>0.08</v>
      </c>
      <c r="I51" s="55">
        <v>708.4</v>
      </c>
      <c r="J51" s="19" t="s">
        <v>1892</v>
      </c>
      <c r="L51" s="63" t="str">
        <f>_xlfn.XLOOKUP(D51,Product_Dim[Product_ID],Product_Dim[Cost])</f>
        <v>123</v>
      </c>
      <c r="M51" s="63" t="str">
        <f>VLOOKUP(D51,Sales_Fact[[Product_ID]:[Payment_Type]],2,0)</f>
        <v>STORE16</v>
      </c>
      <c r="N51" s="63" t="str">
        <f>HLOOKUP($D$2,Sales_Fact[[Product_ID]:[Payment_Type]],2,0)</f>
        <v>PROD74</v>
      </c>
    </row>
    <row r="52" spans="1:14" x14ac:dyDescent="0.25">
      <c r="A52" s="14" t="s">
        <v>1993</v>
      </c>
      <c r="B52" s="15">
        <v>45291</v>
      </c>
      <c r="C52" s="16" t="s">
        <v>263</v>
      </c>
      <c r="D52" s="17" t="s">
        <v>1994</v>
      </c>
      <c r="E52" s="17" t="s">
        <v>1925</v>
      </c>
      <c r="F52" s="18">
        <v>3</v>
      </c>
      <c r="G52" s="58">
        <v>84</v>
      </c>
      <c r="H52" s="18">
        <v>0.24</v>
      </c>
      <c r="I52" s="55">
        <v>191.52</v>
      </c>
      <c r="J52" s="19" t="s">
        <v>1886</v>
      </c>
      <c r="L52" s="63" t="str">
        <f>_xlfn.XLOOKUP(D52,Product_Dim[Product_ID],Product_Dim[Cost])</f>
        <v>212</v>
      </c>
      <c r="M52" s="63" t="str">
        <f>VLOOKUP(D52,Sales_Fact[[Product_ID]:[Payment_Type]],2,0)</f>
        <v>STORE9</v>
      </c>
      <c r="N52" s="63" t="str">
        <f>HLOOKUP($D$2,Sales_Fact[[Product_ID]:[Payment_Type]],2,0)</f>
        <v>PROD74</v>
      </c>
    </row>
    <row r="53" spans="1:14" x14ac:dyDescent="0.25">
      <c r="A53" s="14" t="s">
        <v>1995</v>
      </c>
      <c r="B53" s="15">
        <v>45689</v>
      </c>
      <c r="C53" s="16" t="s">
        <v>488</v>
      </c>
      <c r="D53" s="17" t="s">
        <v>1941</v>
      </c>
      <c r="E53" s="17" t="s">
        <v>1898</v>
      </c>
      <c r="F53" s="18">
        <v>3</v>
      </c>
      <c r="G53" s="58">
        <v>77</v>
      </c>
      <c r="H53" s="18">
        <v>0.26</v>
      </c>
      <c r="I53" s="55">
        <v>170.94</v>
      </c>
      <c r="J53" s="19" t="s">
        <v>1882</v>
      </c>
      <c r="L53" s="63" t="str">
        <f>_xlfn.XLOOKUP(D53,Product_Dim[Product_ID],Product_Dim[Cost])</f>
        <v>218</v>
      </c>
      <c r="M53" s="63" t="str">
        <f>VLOOKUP(D53,Sales_Fact[[Product_ID]:[Payment_Type]],2,0)</f>
        <v>STORE10</v>
      </c>
      <c r="N53" s="63" t="str">
        <f>HLOOKUP($D$2,Sales_Fact[[Product_ID]:[Payment_Type]],2,0)</f>
        <v>PROD74</v>
      </c>
    </row>
    <row r="54" spans="1:14" x14ac:dyDescent="0.25">
      <c r="A54" s="14" t="s">
        <v>1996</v>
      </c>
      <c r="B54" s="15">
        <v>45894</v>
      </c>
      <c r="C54" s="16" t="s">
        <v>506</v>
      </c>
      <c r="D54" s="17" t="s">
        <v>1997</v>
      </c>
      <c r="E54" s="17" t="s">
        <v>1947</v>
      </c>
      <c r="F54" s="18">
        <v>3</v>
      </c>
      <c r="G54" s="58">
        <v>514</v>
      </c>
      <c r="H54" s="18">
        <v>0</v>
      </c>
      <c r="I54" s="55">
        <v>1542</v>
      </c>
      <c r="J54" s="19" t="s">
        <v>1882</v>
      </c>
      <c r="L54" s="63" t="str">
        <f>_xlfn.XLOOKUP(D54,Product_Dim[Product_ID],Product_Dim[Cost])</f>
        <v>183</v>
      </c>
      <c r="M54" s="63" t="str">
        <f>VLOOKUP(D54,Sales_Fact[[Product_ID]:[Payment_Type]],2,0)</f>
        <v>STORE6</v>
      </c>
      <c r="N54" s="63" t="str">
        <f>HLOOKUP($D$2,Sales_Fact[[Product_ID]:[Payment_Type]],2,0)</f>
        <v>PROD74</v>
      </c>
    </row>
    <row r="55" spans="1:14" x14ac:dyDescent="0.25">
      <c r="A55" s="14" t="s">
        <v>1998</v>
      </c>
      <c r="B55" s="15">
        <v>45677</v>
      </c>
      <c r="C55" s="16" t="s">
        <v>1030</v>
      </c>
      <c r="D55" s="17" t="s">
        <v>1999</v>
      </c>
      <c r="E55" s="17" t="s">
        <v>1889</v>
      </c>
      <c r="F55" s="18">
        <v>1</v>
      </c>
      <c r="G55" s="58">
        <v>901</v>
      </c>
      <c r="H55" s="18">
        <v>0.13</v>
      </c>
      <c r="I55" s="55">
        <v>783.87</v>
      </c>
      <c r="J55" s="19" t="s">
        <v>1892</v>
      </c>
      <c r="L55" s="63" t="str">
        <f>_xlfn.XLOOKUP(D55,Product_Dim[Product_ID],Product_Dim[Cost])</f>
        <v>132</v>
      </c>
      <c r="M55" s="63" t="str">
        <f>VLOOKUP(D55,Sales_Fact[[Product_ID]:[Payment_Type]],2,0)</f>
        <v>STORE8</v>
      </c>
      <c r="N55" s="63" t="str">
        <f>HLOOKUP($D$2,Sales_Fact[[Product_ID]:[Payment_Type]],2,0)</f>
        <v>PROD74</v>
      </c>
    </row>
    <row r="56" spans="1:14" x14ac:dyDescent="0.25">
      <c r="A56" s="14" t="s">
        <v>2000</v>
      </c>
      <c r="B56" s="15">
        <v>45706</v>
      </c>
      <c r="C56" s="16" t="s">
        <v>346</v>
      </c>
      <c r="D56" s="17" t="s">
        <v>2001</v>
      </c>
      <c r="E56" s="17" t="s">
        <v>1942</v>
      </c>
      <c r="F56" s="18">
        <v>4</v>
      </c>
      <c r="G56" s="58">
        <v>429</v>
      </c>
      <c r="H56" s="18">
        <v>7.0000000000000007E-2</v>
      </c>
      <c r="I56" s="55">
        <v>1595.88</v>
      </c>
      <c r="J56" s="19" t="s">
        <v>1882</v>
      </c>
      <c r="L56" s="63" t="str">
        <f>_xlfn.XLOOKUP(D56,Product_Dim[Product_ID],Product_Dim[Cost])</f>
        <v>39</v>
      </c>
      <c r="M56" s="63" t="str">
        <f>VLOOKUP(D56,Sales_Fact[[Product_ID]:[Payment_Type]],2,0)</f>
        <v>STORE10</v>
      </c>
      <c r="N56" s="63" t="str">
        <f>HLOOKUP($D$2,Sales_Fact[[Product_ID]:[Payment_Type]],2,0)</f>
        <v>PROD74</v>
      </c>
    </row>
    <row r="57" spans="1:14" x14ac:dyDescent="0.25">
      <c r="A57" s="14" t="s">
        <v>2002</v>
      </c>
      <c r="B57" s="15">
        <v>45589</v>
      </c>
      <c r="C57" s="16" t="s">
        <v>1303</v>
      </c>
      <c r="D57" s="17" t="s">
        <v>1888</v>
      </c>
      <c r="E57" s="17" t="s">
        <v>1988</v>
      </c>
      <c r="F57" s="18">
        <v>2</v>
      </c>
      <c r="G57" s="58">
        <v>560</v>
      </c>
      <c r="H57" s="18">
        <v>0.3</v>
      </c>
      <c r="I57" s="55">
        <v>784</v>
      </c>
      <c r="J57" s="19" t="s">
        <v>1892</v>
      </c>
      <c r="L57" s="63" t="str">
        <f>_xlfn.XLOOKUP(D57,Product_Dim[Product_ID],Product_Dim[Cost])</f>
        <v>43</v>
      </c>
      <c r="M57" s="63" t="str">
        <f>VLOOKUP(D57,Sales_Fact[[Product_ID]:[Payment_Type]],2,0)</f>
        <v>STORE8</v>
      </c>
      <c r="N57" s="63" t="str">
        <f>HLOOKUP($D$2,Sales_Fact[[Product_ID]:[Payment_Type]],2,0)</f>
        <v>PROD74</v>
      </c>
    </row>
    <row r="58" spans="1:14" x14ac:dyDescent="0.25">
      <c r="A58" s="14" t="s">
        <v>2003</v>
      </c>
      <c r="B58" s="15">
        <v>45282</v>
      </c>
      <c r="C58" s="16" t="s">
        <v>297</v>
      </c>
      <c r="D58" s="17" t="s">
        <v>1919</v>
      </c>
      <c r="E58" s="17" t="s">
        <v>1947</v>
      </c>
      <c r="F58" s="18">
        <v>2</v>
      </c>
      <c r="G58" s="58">
        <v>834</v>
      </c>
      <c r="H58" s="18">
        <v>0.06</v>
      </c>
      <c r="I58" s="55">
        <v>1567.92</v>
      </c>
      <c r="J58" s="19" t="s">
        <v>1886</v>
      </c>
      <c r="L58" s="63" t="str">
        <f>_xlfn.XLOOKUP(D58,Product_Dim[Product_ID],Product_Dim[Cost])</f>
        <v>419</v>
      </c>
      <c r="M58" s="63" t="str">
        <f>VLOOKUP(D58,Sales_Fact[[Product_ID]:[Payment_Type]],2,0)</f>
        <v>STORE16</v>
      </c>
      <c r="N58" s="63" t="str">
        <f>HLOOKUP($D$2,Sales_Fact[[Product_ID]:[Payment_Type]],2,0)</f>
        <v>PROD74</v>
      </c>
    </row>
    <row r="59" spans="1:14" x14ac:dyDescent="0.25">
      <c r="A59" s="14" t="s">
        <v>2004</v>
      </c>
      <c r="B59" s="15">
        <v>45462</v>
      </c>
      <c r="C59" s="16" t="s">
        <v>1451</v>
      </c>
      <c r="D59" s="17" t="s">
        <v>2005</v>
      </c>
      <c r="E59" s="17" t="s">
        <v>1912</v>
      </c>
      <c r="F59" s="18">
        <v>2</v>
      </c>
      <c r="G59" s="58">
        <v>681</v>
      </c>
      <c r="H59" s="18">
        <v>0.28000000000000003</v>
      </c>
      <c r="I59" s="55">
        <v>980.64</v>
      </c>
      <c r="J59" s="19" t="s">
        <v>1882</v>
      </c>
      <c r="L59" s="63" t="str">
        <f>_xlfn.XLOOKUP(D59,Product_Dim[Product_ID],Product_Dim[Cost])</f>
        <v>239</v>
      </c>
      <c r="M59" s="63" t="str">
        <f>VLOOKUP(D59,Sales_Fact[[Product_ID]:[Payment_Type]],2,0)</f>
        <v>STORE14</v>
      </c>
      <c r="N59" s="63" t="str">
        <f>HLOOKUP($D$2,Sales_Fact[[Product_ID]:[Payment_Type]],2,0)</f>
        <v>PROD74</v>
      </c>
    </row>
    <row r="60" spans="1:14" x14ac:dyDescent="0.25">
      <c r="A60" s="14" t="s">
        <v>2006</v>
      </c>
      <c r="B60" s="15">
        <v>45633</v>
      </c>
      <c r="C60" s="16" t="s">
        <v>1268</v>
      </c>
      <c r="D60" s="17" t="s">
        <v>1897</v>
      </c>
      <c r="E60" s="17" t="s">
        <v>1898</v>
      </c>
      <c r="F60" s="18">
        <v>4</v>
      </c>
      <c r="G60" s="58">
        <v>734</v>
      </c>
      <c r="H60" s="18">
        <v>0</v>
      </c>
      <c r="I60" s="55">
        <v>2936</v>
      </c>
      <c r="J60" s="19" t="s">
        <v>1886</v>
      </c>
      <c r="L60" s="63" t="str">
        <f>_xlfn.XLOOKUP(D60,Product_Dim[Product_ID],Product_Dim[Cost])</f>
        <v>465</v>
      </c>
      <c r="M60" s="63" t="str">
        <f>VLOOKUP(D60,Sales_Fact[[Product_ID]:[Payment_Type]],2,0)</f>
        <v>STORE7</v>
      </c>
      <c r="N60" s="63" t="str">
        <f>HLOOKUP($D$2,Sales_Fact[[Product_ID]:[Payment_Type]],2,0)</f>
        <v>PROD74</v>
      </c>
    </row>
    <row r="61" spans="1:14" x14ac:dyDescent="0.25">
      <c r="A61" s="14" t="s">
        <v>2007</v>
      </c>
      <c r="B61" s="15">
        <v>45257</v>
      </c>
      <c r="C61" s="16" t="s">
        <v>1159</v>
      </c>
      <c r="D61" s="17" t="s">
        <v>1997</v>
      </c>
      <c r="E61" s="17" t="s">
        <v>1988</v>
      </c>
      <c r="F61" s="18">
        <v>1</v>
      </c>
      <c r="G61" s="58">
        <v>997</v>
      </c>
      <c r="H61" s="18">
        <v>0.23</v>
      </c>
      <c r="I61" s="55">
        <v>767.69</v>
      </c>
      <c r="J61" s="19" t="s">
        <v>1886</v>
      </c>
      <c r="L61" s="63" t="str">
        <f>_xlfn.XLOOKUP(D61,Product_Dim[Product_ID],Product_Dim[Cost])</f>
        <v>183</v>
      </c>
      <c r="M61" s="63" t="str">
        <f>VLOOKUP(D61,Sales_Fact[[Product_ID]:[Payment_Type]],2,0)</f>
        <v>STORE6</v>
      </c>
      <c r="N61" s="63" t="str">
        <f>HLOOKUP($D$2,Sales_Fact[[Product_ID]:[Payment_Type]],2,0)</f>
        <v>PROD74</v>
      </c>
    </row>
    <row r="62" spans="1:14" x14ac:dyDescent="0.25">
      <c r="A62" s="14" t="s">
        <v>2008</v>
      </c>
      <c r="B62" s="15">
        <v>45854</v>
      </c>
      <c r="C62" s="16" t="s">
        <v>1280</v>
      </c>
      <c r="D62" s="17" t="s">
        <v>2009</v>
      </c>
      <c r="E62" s="17" t="s">
        <v>1942</v>
      </c>
      <c r="F62" s="18">
        <v>1</v>
      </c>
      <c r="G62" s="58">
        <v>199</v>
      </c>
      <c r="H62" s="18">
        <v>0.09</v>
      </c>
      <c r="I62" s="55">
        <v>181.09</v>
      </c>
      <c r="J62" s="19" t="s">
        <v>1892</v>
      </c>
      <c r="L62" s="63" t="str">
        <f>_xlfn.XLOOKUP(D62,Product_Dim[Product_ID],Product_Dim[Cost])</f>
        <v>204</v>
      </c>
      <c r="M62" s="63" t="str">
        <f>VLOOKUP(D62,Sales_Fact[[Product_ID]:[Payment_Type]],2,0)</f>
        <v>STORE10</v>
      </c>
      <c r="N62" s="63" t="str">
        <f>HLOOKUP($D$2,Sales_Fact[[Product_ID]:[Payment_Type]],2,0)</f>
        <v>PROD74</v>
      </c>
    </row>
    <row r="63" spans="1:14" x14ac:dyDescent="0.25">
      <c r="A63" s="14" t="s">
        <v>2010</v>
      </c>
      <c r="B63" s="15">
        <v>45716</v>
      </c>
      <c r="C63" s="16" t="s">
        <v>777</v>
      </c>
      <c r="D63" s="17" t="s">
        <v>2011</v>
      </c>
      <c r="E63" s="17" t="s">
        <v>1898</v>
      </c>
      <c r="F63" s="18">
        <v>1</v>
      </c>
      <c r="G63" s="58">
        <v>375</v>
      </c>
      <c r="H63" s="18">
        <v>0.18</v>
      </c>
      <c r="I63" s="55">
        <v>307.5</v>
      </c>
      <c r="J63" s="19" t="s">
        <v>1886</v>
      </c>
      <c r="L63" s="63" t="str">
        <f>_xlfn.XLOOKUP(D63,Product_Dim[Product_ID],Product_Dim[Cost])</f>
        <v>21</v>
      </c>
      <c r="M63" s="63" t="str">
        <f>VLOOKUP(D63,Sales_Fact[[Product_ID]:[Payment_Type]],2,0)</f>
        <v>STORE7</v>
      </c>
      <c r="N63" s="63" t="str">
        <f>HLOOKUP($D$2,Sales_Fact[[Product_ID]:[Payment_Type]],2,0)</f>
        <v>PROD74</v>
      </c>
    </row>
    <row r="64" spans="1:14" x14ac:dyDescent="0.25">
      <c r="A64" s="14" t="s">
        <v>2012</v>
      </c>
      <c r="B64" s="15">
        <v>45515</v>
      </c>
      <c r="C64" s="16" t="s">
        <v>1907</v>
      </c>
      <c r="D64" s="17" t="s">
        <v>2013</v>
      </c>
      <c r="E64" s="17" t="s">
        <v>1920</v>
      </c>
      <c r="F64" s="18">
        <v>1</v>
      </c>
      <c r="G64" s="58">
        <v>469</v>
      </c>
      <c r="H64" s="18">
        <v>0.12</v>
      </c>
      <c r="I64" s="55">
        <v>412.72</v>
      </c>
      <c r="J64" s="19" t="s">
        <v>1882</v>
      </c>
      <c r="L64" s="63" t="str">
        <f>_xlfn.XLOOKUP(D64,Product_Dim[Product_ID],Product_Dim[Cost])</f>
        <v>378</v>
      </c>
      <c r="M64" s="63" t="str">
        <f>VLOOKUP(D64,Sales_Fact[[Product_ID]:[Payment_Type]],2,0)</f>
        <v>STORE16</v>
      </c>
      <c r="N64" s="63" t="str">
        <f>HLOOKUP($D$2,Sales_Fact[[Product_ID]:[Payment_Type]],2,0)</f>
        <v>PROD74</v>
      </c>
    </row>
    <row r="65" spans="1:14" x14ac:dyDescent="0.25">
      <c r="A65" s="14" t="s">
        <v>2014</v>
      </c>
      <c r="B65" s="15">
        <v>45927</v>
      </c>
      <c r="C65" s="16" t="s">
        <v>441</v>
      </c>
      <c r="D65" s="17" t="s">
        <v>1997</v>
      </c>
      <c r="E65" s="17" t="s">
        <v>1961</v>
      </c>
      <c r="F65" s="18">
        <v>2</v>
      </c>
      <c r="G65" s="58">
        <v>122</v>
      </c>
      <c r="H65" s="18">
        <v>0.05</v>
      </c>
      <c r="I65" s="55">
        <v>231.8</v>
      </c>
      <c r="J65" s="19" t="s">
        <v>1882</v>
      </c>
      <c r="L65" s="63" t="str">
        <f>_xlfn.XLOOKUP(D65,Product_Dim[Product_ID],Product_Dim[Cost])</f>
        <v>183</v>
      </c>
      <c r="M65" s="63" t="str">
        <f>VLOOKUP(D65,Sales_Fact[[Product_ID]:[Payment_Type]],2,0)</f>
        <v>STORE6</v>
      </c>
      <c r="N65" s="63" t="str">
        <f>HLOOKUP($D$2,Sales_Fact[[Product_ID]:[Payment_Type]],2,0)</f>
        <v>PROD74</v>
      </c>
    </row>
    <row r="66" spans="1:14" x14ac:dyDescent="0.25">
      <c r="A66" s="14" t="s">
        <v>2015</v>
      </c>
      <c r="B66" s="15">
        <v>45914</v>
      </c>
      <c r="C66" s="16" t="s">
        <v>825</v>
      </c>
      <c r="D66" s="17" t="s">
        <v>1960</v>
      </c>
      <c r="E66" s="17" t="s">
        <v>1942</v>
      </c>
      <c r="F66" s="18">
        <v>3</v>
      </c>
      <c r="G66" s="58">
        <v>481</v>
      </c>
      <c r="H66" s="18">
        <v>0.01</v>
      </c>
      <c r="I66" s="55">
        <v>1428.57</v>
      </c>
      <c r="J66" s="19" t="s">
        <v>1882</v>
      </c>
      <c r="L66" s="63" t="str">
        <f>_xlfn.XLOOKUP(D66,Product_Dim[Product_ID],Product_Dim[Cost])</f>
        <v>387</v>
      </c>
      <c r="M66" s="63" t="str">
        <f>VLOOKUP(D66,Sales_Fact[[Product_ID]:[Payment_Type]],2,0)</f>
        <v>STORE12</v>
      </c>
      <c r="N66" s="63" t="str">
        <f>HLOOKUP($D$2,Sales_Fact[[Product_ID]:[Payment_Type]],2,0)</f>
        <v>PROD74</v>
      </c>
    </row>
    <row r="67" spans="1:14" x14ac:dyDescent="0.25">
      <c r="A67" s="14" t="s">
        <v>2016</v>
      </c>
      <c r="B67" s="15">
        <v>45290</v>
      </c>
      <c r="C67" s="16" t="s">
        <v>548</v>
      </c>
      <c r="D67" s="17" t="s">
        <v>1905</v>
      </c>
      <c r="E67" s="17" t="s">
        <v>1885</v>
      </c>
      <c r="F67" s="18">
        <v>2</v>
      </c>
      <c r="G67" s="58">
        <v>857</v>
      </c>
      <c r="H67" s="18">
        <v>0.24</v>
      </c>
      <c r="I67" s="55">
        <v>1302.6400000000001</v>
      </c>
      <c r="J67" s="19" t="s">
        <v>1882</v>
      </c>
      <c r="L67" s="63" t="str">
        <f>_xlfn.XLOOKUP(D67,Product_Dim[Product_ID],Product_Dim[Cost])</f>
        <v>201</v>
      </c>
      <c r="M67" s="63" t="str">
        <f>VLOOKUP(D67,Sales_Fact[[Product_ID]:[Payment_Type]],2,0)</f>
        <v>STORE5</v>
      </c>
      <c r="N67" s="63" t="str">
        <f>HLOOKUP($D$2,Sales_Fact[[Product_ID]:[Payment_Type]],2,0)</f>
        <v>PROD74</v>
      </c>
    </row>
    <row r="68" spans="1:14" x14ac:dyDescent="0.25">
      <c r="A68" s="14" t="s">
        <v>2017</v>
      </c>
      <c r="B68" s="15">
        <v>45213</v>
      </c>
      <c r="C68" s="16" t="s">
        <v>867</v>
      </c>
      <c r="D68" s="17" t="s">
        <v>1953</v>
      </c>
      <c r="E68" s="17" t="s">
        <v>1956</v>
      </c>
      <c r="F68" s="18">
        <v>4</v>
      </c>
      <c r="G68" s="58">
        <v>815</v>
      </c>
      <c r="H68" s="18">
        <v>0.18</v>
      </c>
      <c r="I68" s="55">
        <v>2673.2</v>
      </c>
      <c r="J68" s="19" t="s">
        <v>1882</v>
      </c>
      <c r="L68" s="63" t="str">
        <f>_xlfn.XLOOKUP(D68,Product_Dim[Product_ID],Product_Dim[Cost])</f>
        <v>481</v>
      </c>
      <c r="M68" s="63" t="str">
        <f>VLOOKUP(D68,Sales_Fact[[Product_ID]:[Payment_Type]],2,0)</f>
        <v>STORE8</v>
      </c>
      <c r="N68" s="63" t="str">
        <f>HLOOKUP($D$2,Sales_Fact[[Product_ID]:[Payment_Type]],2,0)</f>
        <v>PROD74</v>
      </c>
    </row>
    <row r="69" spans="1:14" x14ac:dyDescent="0.25">
      <c r="A69" s="14" t="s">
        <v>2018</v>
      </c>
      <c r="B69" s="15">
        <v>45255</v>
      </c>
      <c r="C69" s="16" t="s">
        <v>1498</v>
      </c>
      <c r="D69" s="17" t="s">
        <v>1944</v>
      </c>
      <c r="E69" s="17" t="s">
        <v>1956</v>
      </c>
      <c r="F69" s="18">
        <v>1</v>
      </c>
      <c r="G69" s="58">
        <v>990</v>
      </c>
      <c r="H69" s="18">
        <v>0.2</v>
      </c>
      <c r="I69" s="55">
        <v>792</v>
      </c>
      <c r="J69" s="19" t="s">
        <v>1886</v>
      </c>
      <c r="L69" s="63" t="str">
        <f>_xlfn.XLOOKUP(D69,Product_Dim[Product_ID],Product_Dim[Cost])</f>
        <v>116</v>
      </c>
      <c r="M69" s="63" t="str">
        <f>VLOOKUP(D69,Sales_Fact[[Product_ID]:[Payment_Type]],2,0)</f>
        <v>STORE8</v>
      </c>
      <c r="N69" s="63" t="str">
        <f>HLOOKUP($D$2,Sales_Fact[[Product_ID]:[Payment_Type]],2,0)</f>
        <v>PROD74</v>
      </c>
    </row>
    <row r="70" spans="1:14" x14ac:dyDescent="0.25">
      <c r="A70" s="14" t="s">
        <v>2019</v>
      </c>
      <c r="B70" s="15">
        <v>45270</v>
      </c>
      <c r="C70" s="16" t="s">
        <v>1174</v>
      </c>
      <c r="D70" s="17" t="s">
        <v>1936</v>
      </c>
      <c r="E70" s="17" t="s">
        <v>1942</v>
      </c>
      <c r="F70" s="18">
        <v>4</v>
      </c>
      <c r="G70" s="58">
        <v>63</v>
      </c>
      <c r="H70" s="18">
        <v>0.18</v>
      </c>
      <c r="I70" s="55">
        <v>206.64</v>
      </c>
      <c r="J70" s="19" t="s">
        <v>1882</v>
      </c>
      <c r="L70" s="63" t="str">
        <f>_xlfn.XLOOKUP(D70,Product_Dim[Product_ID],Product_Dim[Cost])</f>
        <v>478</v>
      </c>
      <c r="M70" s="63" t="str">
        <f>VLOOKUP(D70,Sales_Fact[[Product_ID]:[Payment_Type]],2,0)</f>
        <v>STORE17</v>
      </c>
      <c r="N70" s="63" t="str">
        <f>HLOOKUP($D$2,Sales_Fact[[Product_ID]:[Payment_Type]],2,0)</f>
        <v>PROD74</v>
      </c>
    </row>
    <row r="71" spans="1:14" x14ac:dyDescent="0.25">
      <c r="A71" s="14" t="s">
        <v>2020</v>
      </c>
      <c r="B71" s="15">
        <v>45897</v>
      </c>
      <c r="C71" s="16" t="s">
        <v>1324</v>
      </c>
      <c r="D71" s="17" t="s">
        <v>1955</v>
      </c>
      <c r="E71" s="17" t="s">
        <v>1920</v>
      </c>
      <c r="F71" s="18">
        <v>4</v>
      </c>
      <c r="G71" s="58">
        <v>562</v>
      </c>
      <c r="H71" s="18">
        <v>0.24</v>
      </c>
      <c r="I71" s="55">
        <v>1708.48</v>
      </c>
      <c r="J71" s="19" t="s">
        <v>1882</v>
      </c>
      <c r="L71" s="63" t="str">
        <f>_xlfn.XLOOKUP(D71,Product_Dim[Product_ID],Product_Dim[Cost])</f>
        <v>242</v>
      </c>
      <c r="M71" s="63" t="str">
        <f>VLOOKUP(D71,Sales_Fact[[Product_ID]:[Payment_Type]],2,0)</f>
        <v>STORE2</v>
      </c>
      <c r="N71" s="63" t="str">
        <f>HLOOKUP($D$2,Sales_Fact[[Product_ID]:[Payment_Type]],2,0)</f>
        <v>PROD74</v>
      </c>
    </row>
    <row r="72" spans="1:14" x14ac:dyDescent="0.25">
      <c r="A72" s="14" t="s">
        <v>2021</v>
      </c>
      <c r="B72" s="15">
        <v>45849</v>
      </c>
      <c r="C72" s="16" t="s">
        <v>223</v>
      </c>
      <c r="D72" s="17" t="s">
        <v>1933</v>
      </c>
      <c r="E72" s="17" t="s">
        <v>1895</v>
      </c>
      <c r="F72" s="18">
        <v>3</v>
      </c>
      <c r="G72" s="58">
        <v>93</v>
      </c>
      <c r="H72" s="18">
        <v>0.28000000000000003</v>
      </c>
      <c r="I72" s="55">
        <v>200.88</v>
      </c>
      <c r="J72" s="19" t="s">
        <v>1892</v>
      </c>
      <c r="L72" s="63" t="str">
        <f>_xlfn.XLOOKUP(D72,Product_Dim[Product_ID],Product_Dim[Cost])</f>
        <v>483</v>
      </c>
      <c r="M72" s="63" t="str">
        <f>VLOOKUP(D72,Sales_Fact[[Product_ID]:[Payment_Type]],2,0)</f>
        <v>STORE13</v>
      </c>
      <c r="N72" s="63" t="str">
        <f>HLOOKUP($D$2,Sales_Fact[[Product_ID]:[Payment_Type]],2,0)</f>
        <v>PROD74</v>
      </c>
    </row>
    <row r="73" spans="1:14" x14ac:dyDescent="0.25">
      <c r="A73" s="14" t="s">
        <v>2022</v>
      </c>
      <c r="B73" s="15">
        <v>45889</v>
      </c>
      <c r="C73" s="16" t="s">
        <v>566</v>
      </c>
      <c r="D73" s="17" t="s">
        <v>1936</v>
      </c>
      <c r="E73" s="17" t="s">
        <v>1915</v>
      </c>
      <c r="F73" s="18">
        <v>2</v>
      </c>
      <c r="G73" s="58">
        <v>669</v>
      </c>
      <c r="H73" s="18">
        <v>7.0000000000000007E-2</v>
      </c>
      <c r="I73" s="55">
        <v>1244.3399999999999</v>
      </c>
      <c r="J73" s="19" t="s">
        <v>1882</v>
      </c>
      <c r="L73" s="63" t="str">
        <f>_xlfn.XLOOKUP(D73,Product_Dim[Product_ID],Product_Dim[Cost])</f>
        <v>478</v>
      </c>
      <c r="M73" s="63" t="str">
        <f>VLOOKUP(D73,Sales_Fact[[Product_ID]:[Payment_Type]],2,0)</f>
        <v>STORE17</v>
      </c>
      <c r="N73" s="63" t="str">
        <f>HLOOKUP($D$2,Sales_Fact[[Product_ID]:[Payment_Type]],2,0)</f>
        <v>PROD74</v>
      </c>
    </row>
    <row r="74" spans="1:14" x14ac:dyDescent="0.25">
      <c r="A74" s="14" t="s">
        <v>2023</v>
      </c>
      <c r="B74" s="15">
        <v>45533</v>
      </c>
      <c r="C74" s="16" t="s">
        <v>1283</v>
      </c>
      <c r="D74" s="17" t="s">
        <v>2024</v>
      </c>
      <c r="E74" s="17" t="s">
        <v>1895</v>
      </c>
      <c r="F74" s="18">
        <v>1</v>
      </c>
      <c r="G74" s="58">
        <v>554</v>
      </c>
      <c r="H74" s="18">
        <v>0.09</v>
      </c>
      <c r="I74" s="55">
        <v>504.14</v>
      </c>
      <c r="J74" s="19" t="s">
        <v>1882</v>
      </c>
      <c r="L74" s="63" t="str">
        <f>_xlfn.XLOOKUP(D74,Product_Dim[Product_ID],Product_Dim[Cost])</f>
        <v>136</v>
      </c>
      <c r="M74" s="63" t="str">
        <f>VLOOKUP(D74,Sales_Fact[[Product_ID]:[Payment_Type]],2,0)</f>
        <v>STORE5</v>
      </c>
      <c r="N74" s="63" t="str">
        <f>HLOOKUP($D$2,Sales_Fact[[Product_ID]:[Payment_Type]],2,0)</f>
        <v>PROD74</v>
      </c>
    </row>
    <row r="75" spans="1:14" x14ac:dyDescent="0.25">
      <c r="A75" s="14" t="s">
        <v>2025</v>
      </c>
      <c r="B75" s="15">
        <v>45626</v>
      </c>
      <c r="C75" s="16" t="s">
        <v>152</v>
      </c>
      <c r="D75" s="17" t="s">
        <v>2026</v>
      </c>
      <c r="E75" s="17" t="s">
        <v>1988</v>
      </c>
      <c r="F75" s="18">
        <v>2</v>
      </c>
      <c r="G75" s="58">
        <v>557</v>
      </c>
      <c r="H75" s="18">
        <v>0.13</v>
      </c>
      <c r="I75" s="55">
        <v>969.18</v>
      </c>
      <c r="J75" s="19" t="s">
        <v>1882</v>
      </c>
      <c r="L75" s="63" t="str">
        <f>_xlfn.XLOOKUP(D75,Product_Dim[Product_ID],Product_Dim[Cost])</f>
        <v>319</v>
      </c>
      <c r="M75" s="63" t="str">
        <f>VLOOKUP(D75,Sales_Fact[[Product_ID]:[Payment_Type]],2,0)</f>
        <v>STORE11</v>
      </c>
      <c r="N75" s="63" t="str">
        <f>HLOOKUP($D$2,Sales_Fact[[Product_ID]:[Payment_Type]],2,0)</f>
        <v>PROD74</v>
      </c>
    </row>
    <row r="76" spans="1:14" x14ac:dyDescent="0.25">
      <c r="A76" s="14" t="s">
        <v>2027</v>
      </c>
      <c r="B76" s="15">
        <v>45942</v>
      </c>
      <c r="C76" s="16" t="s">
        <v>879</v>
      </c>
      <c r="D76" s="17" t="s">
        <v>1999</v>
      </c>
      <c r="E76" s="17" t="s">
        <v>1889</v>
      </c>
      <c r="F76" s="18">
        <v>1</v>
      </c>
      <c r="G76" s="58">
        <v>185</v>
      </c>
      <c r="H76" s="18">
        <v>0.1</v>
      </c>
      <c r="I76" s="55">
        <v>166.5</v>
      </c>
      <c r="J76" s="19" t="s">
        <v>1892</v>
      </c>
      <c r="L76" s="63" t="str">
        <f>_xlfn.XLOOKUP(D76,Product_Dim[Product_ID],Product_Dim[Cost])</f>
        <v>132</v>
      </c>
      <c r="M76" s="63" t="str">
        <f>VLOOKUP(D76,Sales_Fact[[Product_ID]:[Payment_Type]],2,0)</f>
        <v>STORE8</v>
      </c>
      <c r="N76" s="63" t="str">
        <f>HLOOKUP($D$2,Sales_Fact[[Product_ID]:[Payment_Type]],2,0)</f>
        <v>PROD74</v>
      </c>
    </row>
    <row r="77" spans="1:14" x14ac:dyDescent="0.25">
      <c r="A77" s="14" t="s">
        <v>2028</v>
      </c>
      <c r="B77" s="15">
        <v>45500</v>
      </c>
      <c r="C77" s="16" t="s">
        <v>146</v>
      </c>
      <c r="D77" s="17" t="s">
        <v>1880</v>
      </c>
      <c r="E77" s="17" t="s">
        <v>1961</v>
      </c>
      <c r="F77" s="18">
        <v>4</v>
      </c>
      <c r="G77" s="58">
        <v>701</v>
      </c>
      <c r="H77" s="18">
        <v>0.23</v>
      </c>
      <c r="I77" s="55">
        <v>2159.08</v>
      </c>
      <c r="J77" s="19" t="s">
        <v>1882</v>
      </c>
      <c r="L77" s="63" t="str">
        <f>_xlfn.XLOOKUP(D77,Product_Dim[Product_ID],Product_Dim[Cost])</f>
        <v>246</v>
      </c>
      <c r="M77" s="63" t="str">
        <f>VLOOKUP(D77,Sales_Fact[[Product_ID]:[Payment_Type]],2,0)</f>
        <v>STORE3</v>
      </c>
      <c r="N77" s="63" t="str">
        <f>HLOOKUP($D$2,Sales_Fact[[Product_ID]:[Payment_Type]],2,0)</f>
        <v>PROD74</v>
      </c>
    </row>
    <row r="78" spans="1:14" x14ac:dyDescent="0.25">
      <c r="A78" s="14" t="s">
        <v>2029</v>
      </c>
      <c r="B78" s="15">
        <v>45285</v>
      </c>
      <c r="C78" s="16" t="s">
        <v>89</v>
      </c>
      <c r="D78" s="17" t="s">
        <v>1891</v>
      </c>
      <c r="E78" s="17" t="s">
        <v>1942</v>
      </c>
      <c r="F78" s="18">
        <v>2</v>
      </c>
      <c r="G78" s="58">
        <v>687</v>
      </c>
      <c r="H78" s="18">
        <v>0.25</v>
      </c>
      <c r="I78" s="55">
        <v>1030.5</v>
      </c>
      <c r="J78" s="19" t="s">
        <v>1882</v>
      </c>
      <c r="L78" s="63" t="str">
        <f>_xlfn.XLOOKUP(D78,Product_Dim[Product_ID],Product_Dim[Cost])</f>
        <v>393</v>
      </c>
      <c r="M78" s="63" t="str">
        <f>VLOOKUP(D78,Sales_Fact[[Product_ID]:[Payment_Type]],2,0)</f>
        <v>STORE8</v>
      </c>
      <c r="N78" s="63" t="str">
        <f>HLOOKUP($D$2,Sales_Fact[[Product_ID]:[Payment_Type]],2,0)</f>
        <v>PROD74</v>
      </c>
    </row>
    <row r="79" spans="1:14" x14ac:dyDescent="0.25">
      <c r="A79" s="14" t="s">
        <v>2030</v>
      </c>
      <c r="B79" s="15">
        <v>45800</v>
      </c>
      <c r="C79" s="16" t="s">
        <v>43</v>
      </c>
      <c r="D79" s="17" t="s">
        <v>1946</v>
      </c>
      <c r="E79" s="17" t="s">
        <v>1922</v>
      </c>
      <c r="F79" s="18">
        <v>1</v>
      </c>
      <c r="G79" s="58">
        <v>688</v>
      </c>
      <c r="H79" s="18">
        <v>0.27</v>
      </c>
      <c r="I79" s="55">
        <v>502.24</v>
      </c>
      <c r="J79" s="19" t="s">
        <v>1892</v>
      </c>
      <c r="L79" s="63" t="str">
        <f>_xlfn.XLOOKUP(D79,Product_Dim[Product_ID],Product_Dim[Cost])</f>
        <v>349</v>
      </c>
      <c r="M79" s="63" t="str">
        <f>VLOOKUP(D79,Sales_Fact[[Product_ID]:[Payment_Type]],2,0)</f>
        <v>STORE6</v>
      </c>
      <c r="N79" s="63" t="str">
        <f>HLOOKUP($D$2,Sales_Fact[[Product_ID]:[Payment_Type]],2,0)</f>
        <v>PROD74</v>
      </c>
    </row>
    <row r="80" spans="1:14" x14ac:dyDescent="0.25">
      <c r="A80" s="14" t="s">
        <v>2031</v>
      </c>
      <c r="B80" s="15">
        <v>45609</v>
      </c>
      <c r="C80" s="16" t="s">
        <v>725</v>
      </c>
      <c r="D80" s="17" t="s">
        <v>2032</v>
      </c>
      <c r="E80" s="17" t="s">
        <v>1889</v>
      </c>
      <c r="F80" s="18">
        <v>2</v>
      </c>
      <c r="G80" s="58">
        <v>901</v>
      </c>
      <c r="H80" s="18">
        <v>0.16</v>
      </c>
      <c r="I80" s="55">
        <v>1513.68</v>
      </c>
      <c r="J80" s="19" t="s">
        <v>1882</v>
      </c>
      <c r="L80" s="63" t="str">
        <f>_xlfn.XLOOKUP(D80,Product_Dim[Product_ID],Product_Dim[Cost])</f>
        <v>239</v>
      </c>
      <c r="M80" s="63" t="str">
        <f>VLOOKUP(D80,Sales_Fact[[Product_ID]:[Payment_Type]],2,0)</f>
        <v>STORE8</v>
      </c>
      <c r="N80" s="63" t="str">
        <f>HLOOKUP($D$2,Sales_Fact[[Product_ID]:[Payment_Type]],2,0)</f>
        <v>PROD74</v>
      </c>
    </row>
    <row r="81" spans="1:14" x14ac:dyDescent="0.25">
      <c r="A81" s="14" t="s">
        <v>2033</v>
      </c>
      <c r="B81" s="15">
        <v>45268</v>
      </c>
      <c r="C81" s="16" t="s">
        <v>407</v>
      </c>
      <c r="D81" s="17" t="s">
        <v>1992</v>
      </c>
      <c r="E81" s="17" t="s">
        <v>1956</v>
      </c>
      <c r="F81" s="18">
        <v>1</v>
      </c>
      <c r="G81" s="58">
        <v>342</v>
      </c>
      <c r="H81" s="18">
        <v>0.15</v>
      </c>
      <c r="I81" s="55">
        <v>290.7</v>
      </c>
      <c r="J81" s="19" t="s">
        <v>1882</v>
      </c>
      <c r="L81" s="63" t="str">
        <f>_xlfn.XLOOKUP(D81,Product_Dim[Product_ID],Product_Dim[Cost])</f>
        <v>123</v>
      </c>
      <c r="M81" s="63" t="str">
        <f>VLOOKUP(D81,Sales_Fact[[Product_ID]:[Payment_Type]],2,0)</f>
        <v>STORE16</v>
      </c>
      <c r="N81" s="63" t="str">
        <f>HLOOKUP($D$2,Sales_Fact[[Product_ID]:[Payment_Type]],2,0)</f>
        <v>PROD74</v>
      </c>
    </row>
    <row r="82" spans="1:14" x14ac:dyDescent="0.25">
      <c r="A82" s="14" t="s">
        <v>2034</v>
      </c>
      <c r="B82" s="15">
        <v>45885</v>
      </c>
      <c r="C82" s="16" t="s">
        <v>589</v>
      </c>
      <c r="D82" s="17" t="s">
        <v>1994</v>
      </c>
      <c r="E82" s="17" t="s">
        <v>1889</v>
      </c>
      <c r="F82" s="18">
        <v>1</v>
      </c>
      <c r="G82" s="58">
        <v>443</v>
      </c>
      <c r="H82" s="18">
        <v>0.06</v>
      </c>
      <c r="I82" s="55">
        <v>416.42</v>
      </c>
      <c r="J82" s="19" t="s">
        <v>1892</v>
      </c>
      <c r="L82" s="63" t="str">
        <f>_xlfn.XLOOKUP(D82,Product_Dim[Product_ID],Product_Dim[Cost])</f>
        <v>212</v>
      </c>
      <c r="M82" s="63" t="str">
        <f>VLOOKUP(D82,Sales_Fact[[Product_ID]:[Payment_Type]],2,0)</f>
        <v>STORE9</v>
      </c>
      <c r="N82" s="63" t="str">
        <f>HLOOKUP($D$2,Sales_Fact[[Product_ID]:[Payment_Type]],2,0)</f>
        <v>PROD74</v>
      </c>
    </row>
    <row r="83" spans="1:14" x14ac:dyDescent="0.25">
      <c r="A83" s="14" t="s">
        <v>2035</v>
      </c>
      <c r="B83" s="15">
        <v>45616</v>
      </c>
      <c r="C83" s="16" t="s">
        <v>819</v>
      </c>
      <c r="D83" s="17" t="s">
        <v>2036</v>
      </c>
      <c r="E83" s="17" t="s">
        <v>1925</v>
      </c>
      <c r="F83" s="18">
        <v>1</v>
      </c>
      <c r="G83" s="58">
        <v>364</v>
      </c>
      <c r="H83" s="18">
        <v>0.25</v>
      </c>
      <c r="I83" s="55">
        <v>273</v>
      </c>
      <c r="J83" s="19" t="s">
        <v>1886</v>
      </c>
      <c r="L83" s="63" t="str">
        <f>_xlfn.XLOOKUP(D83,Product_Dim[Product_ID],Product_Dim[Cost])</f>
        <v>214</v>
      </c>
      <c r="M83" s="63" t="str">
        <f>VLOOKUP(D83,Sales_Fact[[Product_ID]:[Payment_Type]],2,0)</f>
        <v>STORE9</v>
      </c>
      <c r="N83" s="63" t="str">
        <f>HLOOKUP($D$2,Sales_Fact[[Product_ID]:[Payment_Type]],2,0)</f>
        <v>PROD74</v>
      </c>
    </row>
    <row r="84" spans="1:14" x14ac:dyDescent="0.25">
      <c r="A84" s="14" t="s">
        <v>2037</v>
      </c>
      <c r="B84" s="15">
        <v>45518</v>
      </c>
      <c r="C84" s="16" t="s">
        <v>1192</v>
      </c>
      <c r="D84" s="17" t="s">
        <v>2038</v>
      </c>
      <c r="E84" s="17" t="s">
        <v>1885</v>
      </c>
      <c r="F84" s="18">
        <v>2</v>
      </c>
      <c r="G84" s="58">
        <v>602</v>
      </c>
      <c r="H84" s="18">
        <v>0.16</v>
      </c>
      <c r="I84" s="55">
        <v>1011.36</v>
      </c>
      <c r="J84" s="19" t="s">
        <v>1886</v>
      </c>
      <c r="L84" s="63" t="str">
        <f>_xlfn.XLOOKUP(D84,Product_Dim[Product_ID],Product_Dim[Cost])</f>
        <v>438</v>
      </c>
      <c r="M84" s="63" t="str">
        <f>VLOOKUP(D84,Sales_Fact[[Product_ID]:[Payment_Type]],2,0)</f>
        <v>STORE17</v>
      </c>
      <c r="N84" s="63" t="str">
        <f>HLOOKUP($D$2,Sales_Fact[[Product_ID]:[Payment_Type]],2,0)</f>
        <v>PROD74</v>
      </c>
    </row>
    <row r="85" spans="1:14" x14ac:dyDescent="0.25">
      <c r="A85" s="14" t="s">
        <v>2039</v>
      </c>
      <c r="B85" s="15">
        <v>45427</v>
      </c>
      <c r="C85" s="16" t="s">
        <v>1265</v>
      </c>
      <c r="D85" s="17" t="s">
        <v>2040</v>
      </c>
      <c r="E85" s="17" t="s">
        <v>1939</v>
      </c>
      <c r="F85" s="18">
        <v>4</v>
      </c>
      <c r="G85" s="58">
        <v>35</v>
      </c>
      <c r="H85" s="18">
        <v>0.03</v>
      </c>
      <c r="I85" s="55">
        <v>135.80000000000001</v>
      </c>
      <c r="J85" s="19" t="s">
        <v>1886</v>
      </c>
      <c r="L85" s="63" t="str">
        <f>_xlfn.XLOOKUP(D85,Product_Dim[Product_ID],Product_Dim[Cost])</f>
        <v>145</v>
      </c>
      <c r="M85" s="63" t="str">
        <f>VLOOKUP(D85,Sales_Fact[[Product_ID]:[Payment_Type]],2,0)</f>
        <v>STORE18</v>
      </c>
      <c r="N85" s="63" t="str">
        <f>HLOOKUP($D$2,Sales_Fact[[Product_ID]:[Payment_Type]],2,0)</f>
        <v>PROD74</v>
      </c>
    </row>
    <row r="86" spans="1:14" x14ac:dyDescent="0.25">
      <c r="A86" s="14" t="s">
        <v>2041</v>
      </c>
      <c r="B86" s="15">
        <v>45268</v>
      </c>
      <c r="C86" s="16" t="s">
        <v>1324</v>
      </c>
      <c r="D86" s="17" t="s">
        <v>2042</v>
      </c>
      <c r="E86" s="17" t="s">
        <v>1885</v>
      </c>
      <c r="F86" s="18">
        <v>1</v>
      </c>
      <c r="G86" s="58">
        <v>774</v>
      </c>
      <c r="H86" s="18">
        <v>0.05</v>
      </c>
      <c r="I86" s="55">
        <v>735.3</v>
      </c>
      <c r="J86" s="19" t="s">
        <v>1892</v>
      </c>
      <c r="L86" s="63" t="str">
        <f>_xlfn.XLOOKUP(D86,Product_Dim[Product_ID],Product_Dim[Cost])</f>
        <v>167</v>
      </c>
      <c r="M86" s="63" t="str">
        <f>VLOOKUP(D86,Sales_Fact[[Product_ID]:[Payment_Type]],2,0)</f>
        <v>STORE17</v>
      </c>
      <c r="N86" s="63" t="str">
        <f>HLOOKUP($D$2,Sales_Fact[[Product_ID]:[Payment_Type]],2,0)</f>
        <v>PROD74</v>
      </c>
    </row>
    <row r="87" spans="1:14" x14ac:dyDescent="0.25">
      <c r="A87" s="14" t="s">
        <v>2043</v>
      </c>
      <c r="B87" s="15">
        <v>45282</v>
      </c>
      <c r="C87" s="16" t="s">
        <v>210</v>
      </c>
      <c r="D87" s="17" t="s">
        <v>1917</v>
      </c>
      <c r="E87" s="17" t="s">
        <v>1898</v>
      </c>
      <c r="F87" s="18">
        <v>4</v>
      </c>
      <c r="G87" s="58">
        <v>128</v>
      </c>
      <c r="H87" s="18">
        <v>0.24</v>
      </c>
      <c r="I87" s="55">
        <v>389.12</v>
      </c>
      <c r="J87" s="19" t="s">
        <v>1892</v>
      </c>
      <c r="L87" s="63" t="str">
        <f>_xlfn.XLOOKUP(D87,Product_Dim[Product_ID],Product_Dim[Cost])</f>
        <v>131</v>
      </c>
      <c r="M87" s="63" t="str">
        <f>VLOOKUP(D87,Sales_Fact[[Product_ID]:[Payment_Type]],2,0)</f>
        <v>STORE4</v>
      </c>
      <c r="N87" s="63" t="str">
        <f>HLOOKUP($D$2,Sales_Fact[[Product_ID]:[Payment_Type]],2,0)</f>
        <v>PROD74</v>
      </c>
    </row>
    <row r="88" spans="1:14" x14ac:dyDescent="0.25">
      <c r="A88" s="14" t="s">
        <v>2044</v>
      </c>
      <c r="B88" s="15">
        <v>45545</v>
      </c>
      <c r="C88" s="16" t="s">
        <v>967</v>
      </c>
      <c r="D88" s="17" t="s">
        <v>1999</v>
      </c>
      <c r="E88" s="17" t="s">
        <v>1881</v>
      </c>
      <c r="F88" s="18">
        <v>3</v>
      </c>
      <c r="G88" s="58">
        <v>900</v>
      </c>
      <c r="H88" s="18">
        <v>0.28000000000000003</v>
      </c>
      <c r="I88" s="55">
        <v>1944</v>
      </c>
      <c r="J88" s="19" t="s">
        <v>1886</v>
      </c>
      <c r="L88" s="63" t="str">
        <f>_xlfn.XLOOKUP(D88,Product_Dim[Product_ID],Product_Dim[Cost])</f>
        <v>132</v>
      </c>
      <c r="M88" s="63" t="str">
        <f>VLOOKUP(D88,Sales_Fact[[Product_ID]:[Payment_Type]],2,0)</f>
        <v>STORE8</v>
      </c>
      <c r="N88" s="63" t="str">
        <f>HLOOKUP($D$2,Sales_Fact[[Product_ID]:[Payment_Type]],2,0)</f>
        <v>PROD74</v>
      </c>
    </row>
    <row r="89" spans="1:14" x14ac:dyDescent="0.25">
      <c r="A89" s="14" t="s">
        <v>2045</v>
      </c>
      <c r="B89" s="15">
        <v>45755</v>
      </c>
      <c r="C89" s="16" t="s">
        <v>1039</v>
      </c>
      <c r="D89" s="17" t="s">
        <v>2046</v>
      </c>
      <c r="E89" s="17" t="s">
        <v>1942</v>
      </c>
      <c r="F89" s="18">
        <v>3</v>
      </c>
      <c r="G89" s="58">
        <v>965</v>
      </c>
      <c r="H89" s="18">
        <v>0.04</v>
      </c>
      <c r="I89" s="55">
        <v>2779.2</v>
      </c>
      <c r="J89" s="19" t="s">
        <v>1882</v>
      </c>
      <c r="L89" s="63" t="str">
        <f>_xlfn.XLOOKUP(D89,Product_Dim[Product_ID],Product_Dim[Cost])</f>
        <v>343</v>
      </c>
      <c r="M89" s="63" t="str">
        <f>VLOOKUP(D89,Sales_Fact[[Product_ID]:[Payment_Type]],2,0)</f>
        <v>STORE10</v>
      </c>
      <c r="N89" s="63" t="str">
        <f>HLOOKUP($D$2,Sales_Fact[[Product_ID]:[Payment_Type]],2,0)</f>
        <v>PROD74</v>
      </c>
    </row>
    <row r="90" spans="1:14" x14ac:dyDescent="0.25">
      <c r="A90" s="14" t="s">
        <v>2047</v>
      </c>
      <c r="B90" s="15">
        <v>45588</v>
      </c>
      <c r="C90" s="16" t="s">
        <v>611</v>
      </c>
      <c r="D90" s="17" t="s">
        <v>2024</v>
      </c>
      <c r="E90" s="17" t="s">
        <v>1909</v>
      </c>
      <c r="F90" s="18">
        <v>2</v>
      </c>
      <c r="G90" s="58">
        <v>218</v>
      </c>
      <c r="H90" s="18">
        <v>0.14000000000000001</v>
      </c>
      <c r="I90" s="55">
        <v>374.96</v>
      </c>
      <c r="J90" s="19" t="s">
        <v>1886</v>
      </c>
      <c r="L90" s="63" t="str">
        <f>_xlfn.XLOOKUP(D90,Product_Dim[Product_ID],Product_Dim[Cost])</f>
        <v>136</v>
      </c>
      <c r="M90" s="63" t="str">
        <f>VLOOKUP(D90,Sales_Fact[[Product_ID]:[Payment_Type]],2,0)</f>
        <v>STORE5</v>
      </c>
      <c r="N90" s="63" t="str">
        <f>HLOOKUP($D$2,Sales_Fact[[Product_ID]:[Payment_Type]],2,0)</f>
        <v>PROD74</v>
      </c>
    </row>
    <row r="91" spans="1:14" x14ac:dyDescent="0.25">
      <c r="A91" s="14" t="s">
        <v>2048</v>
      </c>
      <c r="B91" s="15">
        <v>45848</v>
      </c>
      <c r="C91" s="16" t="s">
        <v>491</v>
      </c>
      <c r="D91" s="17" t="s">
        <v>2040</v>
      </c>
      <c r="E91" s="17" t="s">
        <v>1915</v>
      </c>
      <c r="F91" s="18">
        <v>4</v>
      </c>
      <c r="G91" s="58">
        <v>188</v>
      </c>
      <c r="H91" s="18">
        <v>0.06</v>
      </c>
      <c r="I91" s="55">
        <v>706.88</v>
      </c>
      <c r="J91" s="19" t="s">
        <v>1892</v>
      </c>
      <c r="L91" s="63" t="str">
        <f>_xlfn.XLOOKUP(D91,Product_Dim[Product_ID],Product_Dim[Cost])</f>
        <v>145</v>
      </c>
      <c r="M91" s="63" t="str">
        <f>VLOOKUP(D91,Sales_Fact[[Product_ID]:[Payment_Type]],2,0)</f>
        <v>STORE18</v>
      </c>
      <c r="N91" s="63" t="str">
        <f>HLOOKUP($D$2,Sales_Fact[[Product_ID]:[Payment_Type]],2,0)</f>
        <v>PROD74</v>
      </c>
    </row>
    <row r="92" spans="1:14" x14ac:dyDescent="0.25">
      <c r="A92" s="14" t="s">
        <v>2049</v>
      </c>
      <c r="B92" s="15">
        <v>45577</v>
      </c>
      <c r="C92" s="16" t="s">
        <v>56</v>
      </c>
      <c r="D92" s="17" t="s">
        <v>1908</v>
      </c>
      <c r="E92" s="17" t="s">
        <v>1939</v>
      </c>
      <c r="F92" s="18">
        <v>2</v>
      </c>
      <c r="G92" s="58">
        <v>351</v>
      </c>
      <c r="H92" s="18">
        <v>0.12</v>
      </c>
      <c r="I92" s="55">
        <v>617.76</v>
      </c>
      <c r="J92" s="19" t="s">
        <v>1892</v>
      </c>
      <c r="L92" s="63" t="str">
        <f>_xlfn.XLOOKUP(D92,Product_Dim[Product_ID],Product_Dim[Cost])</f>
        <v>180</v>
      </c>
      <c r="M92" s="63" t="str">
        <f>VLOOKUP(D92,Sales_Fact[[Product_ID]:[Payment_Type]],2,0)</f>
        <v>STORE0</v>
      </c>
      <c r="N92" s="63" t="str">
        <f>HLOOKUP($D$2,Sales_Fact[[Product_ID]:[Payment_Type]],2,0)</f>
        <v>PROD74</v>
      </c>
    </row>
    <row r="93" spans="1:14" x14ac:dyDescent="0.25">
      <c r="A93" s="14" t="s">
        <v>2050</v>
      </c>
      <c r="B93" s="15">
        <v>45312</v>
      </c>
      <c r="C93" s="16" t="s">
        <v>1274</v>
      </c>
      <c r="D93" s="17" t="s">
        <v>1968</v>
      </c>
      <c r="E93" s="17" t="s">
        <v>1915</v>
      </c>
      <c r="F93" s="18">
        <v>4</v>
      </c>
      <c r="G93" s="58">
        <v>103</v>
      </c>
      <c r="H93" s="18">
        <v>0.17</v>
      </c>
      <c r="I93" s="55">
        <v>341.96</v>
      </c>
      <c r="J93" s="19" t="s">
        <v>1886</v>
      </c>
      <c r="L93" s="63" t="str">
        <f>_xlfn.XLOOKUP(D93,Product_Dim[Product_ID],Product_Dim[Cost])</f>
        <v>337</v>
      </c>
      <c r="M93" s="63" t="str">
        <f>VLOOKUP(D93,Sales_Fact[[Product_ID]:[Payment_Type]],2,0)</f>
        <v>STORE3</v>
      </c>
      <c r="N93" s="63" t="str">
        <f>HLOOKUP($D$2,Sales_Fact[[Product_ID]:[Payment_Type]],2,0)</f>
        <v>PROD74</v>
      </c>
    </row>
    <row r="94" spans="1:14" x14ac:dyDescent="0.25">
      <c r="A94" s="14" t="s">
        <v>2051</v>
      </c>
      <c r="B94" s="15">
        <v>45350</v>
      </c>
      <c r="C94" s="16" t="s">
        <v>43</v>
      </c>
      <c r="D94" s="17" t="s">
        <v>2052</v>
      </c>
      <c r="E94" s="17" t="s">
        <v>1901</v>
      </c>
      <c r="F94" s="18">
        <v>1</v>
      </c>
      <c r="G94" s="58">
        <v>697</v>
      </c>
      <c r="H94" s="18">
        <v>0.17</v>
      </c>
      <c r="I94" s="55">
        <v>578.51</v>
      </c>
      <c r="J94" s="19" t="s">
        <v>1882</v>
      </c>
      <c r="L94" s="63" t="str">
        <f>_xlfn.XLOOKUP(D94,Product_Dim[Product_ID],Product_Dim[Cost])</f>
        <v>176</v>
      </c>
      <c r="M94" s="63" t="str">
        <f>VLOOKUP(D94,Sales_Fact[[Product_ID]:[Payment_Type]],2,0)</f>
        <v>STORE4</v>
      </c>
      <c r="N94" s="63" t="str">
        <f>HLOOKUP($D$2,Sales_Fact[[Product_ID]:[Payment_Type]],2,0)</f>
        <v>PROD74</v>
      </c>
    </row>
    <row r="95" spans="1:14" x14ac:dyDescent="0.25">
      <c r="A95" s="14" t="s">
        <v>2053</v>
      </c>
      <c r="B95" s="15">
        <v>45657</v>
      </c>
      <c r="C95" s="16" t="s">
        <v>246</v>
      </c>
      <c r="D95" s="17" t="s">
        <v>2011</v>
      </c>
      <c r="E95" s="17" t="s">
        <v>1901</v>
      </c>
      <c r="F95" s="18">
        <v>2</v>
      </c>
      <c r="G95" s="58">
        <v>328</v>
      </c>
      <c r="H95" s="18">
        <v>0.15</v>
      </c>
      <c r="I95" s="55">
        <v>557.6</v>
      </c>
      <c r="J95" s="19" t="s">
        <v>1886</v>
      </c>
      <c r="L95" s="63" t="str">
        <f>_xlfn.XLOOKUP(D95,Product_Dim[Product_ID],Product_Dim[Cost])</f>
        <v>21</v>
      </c>
      <c r="M95" s="63" t="str">
        <f>VLOOKUP(D95,Sales_Fact[[Product_ID]:[Payment_Type]],2,0)</f>
        <v>STORE7</v>
      </c>
      <c r="N95" s="63" t="str">
        <f>HLOOKUP($D$2,Sales_Fact[[Product_ID]:[Payment_Type]],2,0)</f>
        <v>PROD74</v>
      </c>
    </row>
    <row r="96" spans="1:14" x14ac:dyDescent="0.25">
      <c r="A96" s="14" t="s">
        <v>2054</v>
      </c>
      <c r="B96" s="15">
        <v>45530</v>
      </c>
      <c r="C96" s="16" t="s">
        <v>952</v>
      </c>
      <c r="D96" s="17" t="s">
        <v>1880</v>
      </c>
      <c r="E96" s="17" t="s">
        <v>1928</v>
      </c>
      <c r="F96" s="18">
        <v>2</v>
      </c>
      <c r="G96" s="58">
        <v>570</v>
      </c>
      <c r="H96" s="18">
        <v>0.01</v>
      </c>
      <c r="I96" s="55">
        <v>1128.5999999999999</v>
      </c>
      <c r="J96" s="19" t="s">
        <v>1886</v>
      </c>
      <c r="L96" s="63" t="str">
        <f>_xlfn.XLOOKUP(D96,Product_Dim[Product_ID],Product_Dim[Cost])</f>
        <v>246</v>
      </c>
      <c r="M96" s="63" t="str">
        <f>VLOOKUP(D96,Sales_Fact[[Product_ID]:[Payment_Type]],2,0)</f>
        <v>STORE3</v>
      </c>
      <c r="N96" s="63" t="str">
        <f>HLOOKUP($D$2,Sales_Fact[[Product_ID]:[Payment_Type]],2,0)</f>
        <v>PROD74</v>
      </c>
    </row>
    <row r="97" spans="1:14" x14ac:dyDescent="0.25">
      <c r="A97" s="14" t="s">
        <v>2055</v>
      </c>
      <c r="B97" s="15">
        <v>45556</v>
      </c>
      <c r="C97" s="16" t="s">
        <v>1021</v>
      </c>
      <c r="D97" s="17" t="s">
        <v>1905</v>
      </c>
      <c r="E97" s="17" t="s">
        <v>1947</v>
      </c>
      <c r="F97" s="18">
        <v>2</v>
      </c>
      <c r="G97" s="58">
        <v>69</v>
      </c>
      <c r="H97" s="18">
        <v>0.14000000000000001</v>
      </c>
      <c r="I97" s="55">
        <v>118.68</v>
      </c>
      <c r="J97" s="19" t="s">
        <v>1892</v>
      </c>
      <c r="L97" s="63" t="str">
        <f>_xlfn.XLOOKUP(D97,Product_Dim[Product_ID],Product_Dim[Cost])</f>
        <v>201</v>
      </c>
      <c r="M97" s="63" t="str">
        <f>VLOOKUP(D97,Sales_Fact[[Product_ID]:[Payment_Type]],2,0)</f>
        <v>STORE5</v>
      </c>
      <c r="N97" s="63" t="str">
        <f>HLOOKUP($D$2,Sales_Fact[[Product_ID]:[Payment_Type]],2,0)</f>
        <v>PROD74</v>
      </c>
    </row>
    <row r="98" spans="1:14" x14ac:dyDescent="0.25">
      <c r="A98" s="14" t="s">
        <v>2056</v>
      </c>
      <c r="B98" s="15">
        <v>45523</v>
      </c>
      <c r="C98" s="16" t="s">
        <v>792</v>
      </c>
      <c r="D98" s="17" t="s">
        <v>2057</v>
      </c>
      <c r="E98" s="17" t="s">
        <v>1942</v>
      </c>
      <c r="F98" s="18">
        <v>1</v>
      </c>
      <c r="G98" s="58">
        <v>843</v>
      </c>
      <c r="H98" s="18">
        <v>0.06</v>
      </c>
      <c r="I98" s="55">
        <v>792.42</v>
      </c>
      <c r="J98" s="19" t="s">
        <v>1892</v>
      </c>
      <c r="L98" s="63" t="str">
        <f>_xlfn.XLOOKUP(D98,Product_Dim[Product_ID],Product_Dim[Cost])</f>
        <v>190</v>
      </c>
      <c r="M98" s="63" t="str">
        <f>VLOOKUP(D98,Sales_Fact[[Product_ID]:[Payment_Type]],2,0)</f>
        <v>STORE10</v>
      </c>
      <c r="N98" s="63" t="str">
        <f>HLOOKUP($D$2,Sales_Fact[[Product_ID]:[Payment_Type]],2,0)</f>
        <v>PROD74</v>
      </c>
    </row>
    <row r="99" spans="1:14" x14ac:dyDescent="0.25">
      <c r="A99" s="14" t="s">
        <v>2058</v>
      </c>
      <c r="B99" s="15">
        <v>45587</v>
      </c>
      <c r="C99" s="16" t="s">
        <v>921</v>
      </c>
      <c r="D99" s="17" t="s">
        <v>2059</v>
      </c>
      <c r="E99" s="17" t="s">
        <v>1881</v>
      </c>
      <c r="F99" s="18">
        <v>3</v>
      </c>
      <c r="G99" s="58">
        <v>752</v>
      </c>
      <c r="H99" s="18">
        <v>0.26</v>
      </c>
      <c r="I99" s="55">
        <v>1669.44</v>
      </c>
      <c r="J99" s="19" t="s">
        <v>1886</v>
      </c>
      <c r="L99" s="63" t="str">
        <f>_xlfn.XLOOKUP(D99,Product_Dim[Product_ID],Product_Dim[Cost])</f>
        <v>365</v>
      </c>
      <c r="M99" s="63" t="str">
        <f>VLOOKUP(D99,Sales_Fact[[Product_ID]:[Payment_Type]],2,0)</f>
        <v>STORE3</v>
      </c>
      <c r="N99" s="63" t="str">
        <f>HLOOKUP($D$2,Sales_Fact[[Product_ID]:[Payment_Type]],2,0)</f>
        <v>PROD74</v>
      </c>
    </row>
    <row r="100" spans="1:14" x14ac:dyDescent="0.25">
      <c r="A100" s="14" t="s">
        <v>2060</v>
      </c>
      <c r="B100" s="15">
        <v>45580</v>
      </c>
      <c r="C100" s="16" t="s">
        <v>456</v>
      </c>
      <c r="D100" s="17" t="s">
        <v>1900</v>
      </c>
      <c r="E100" s="17" t="s">
        <v>1898</v>
      </c>
      <c r="F100" s="18">
        <v>4</v>
      </c>
      <c r="G100" s="58">
        <v>477</v>
      </c>
      <c r="H100" s="18">
        <v>0.17</v>
      </c>
      <c r="I100" s="55">
        <v>1583.64</v>
      </c>
      <c r="J100" s="19" t="s">
        <v>1882</v>
      </c>
      <c r="L100" s="63" t="str">
        <f>_xlfn.XLOOKUP(D100,Product_Dim[Product_ID],Product_Dim[Cost])</f>
        <v>461</v>
      </c>
      <c r="M100" s="63" t="str">
        <f>VLOOKUP(D100,Sales_Fact[[Product_ID]:[Payment_Type]],2,0)</f>
        <v>STORE4</v>
      </c>
      <c r="N100" s="63" t="str">
        <f>HLOOKUP($D$2,Sales_Fact[[Product_ID]:[Payment_Type]],2,0)</f>
        <v>PROD74</v>
      </c>
    </row>
    <row r="101" spans="1:14" x14ac:dyDescent="0.25">
      <c r="A101" s="14" t="s">
        <v>2061</v>
      </c>
      <c r="B101" s="15">
        <v>45479</v>
      </c>
      <c r="C101" s="16" t="s">
        <v>1033</v>
      </c>
      <c r="D101" s="17" t="s">
        <v>2062</v>
      </c>
      <c r="E101" s="17" t="s">
        <v>1881</v>
      </c>
      <c r="F101" s="18">
        <v>3</v>
      </c>
      <c r="G101" s="58">
        <v>542</v>
      </c>
      <c r="H101" s="18">
        <v>0.24</v>
      </c>
      <c r="I101" s="55">
        <v>1235.76</v>
      </c>
      <c r="J101" s="19" t="s">
        <v>1892</v>
      </c>
      <c r="L101" s="63" t="str">
        <f>_xlfn.XLOOKUP(D101,Product_Dim[Product_ID],Product_Dim[Cost])</f>
        <v>435</v>
      </c>
      <c r="M101" s="63" t="str">
        <f>VLOOKUP(D101,Sales_Fact[[Product_ID]:[Payment_Type]],2,0)</f>
        <v>STORE3</v>
      </c>
      <c r="N101" s="63" t="str">
        <f>HLOOKUP($D$2,Sales_Fact[[Product_ID]:[Payment_Type]],2,0)</f>
        <v>PROD74</v>
      </c>
    </row>
    <row r="102" spans="1:14" x14ac:dyDescent="0.25">
      <c r="A102" s="14" t="s">
        <v>2063</v>
      </c>
      <c r="B102" s="15">
        <v>45677</v>
      </c>
      <c r="C102" s="16" t="s">
        <v>1165</v>
      </c>
      <c r="D102" s="17" t="s">
        <v>1908</v>
      </c>
      <c r="E102" s="17" t="s">
        <v>1895</v>
      </c>
      <c r="F102" s="18">
        <v>2</v>
      </c>
      <c r="G102" s="58">
        <v>402</v>
      </c>
      <c r="H102" s="18">
        <v>0.18</v>
      </c>
      <c r="I102" s="55">
        <v>659.28</v>
      </c>
      <c r="J102" s="19" t="s">
        <v>1882</v>
      </c>
      <c r="L102" s="63" t="str">
        <f>_xlfn.XLOOKUP(D102,Product_Dim[Product_ID],Product_Dim[Cost])</f>
        <v>180</v>
      </c>
      <c r="M102" s="63" t="str">
        <f>VLOOKUP(D102,Sales_Fact[[Product_ID]:[Payment_Type]],2,0)</f>
        <v>STORE0</v>
      </c>
      <c r="N102" s="63" t="str">
        <f>HLOOKUP($D$2,Sales_Fact[[Product_ID]:[Payment_Type]],2,0)</f>
        <v>PROD74</v>
      </c>
    </row>
    <row r="103" spans="1:14" x14ac:dyDescent="0.25">
      <c r="A103" s="14" t="s">
        <v>2064</v>
      </c>
      <c r="B103" s="15">
        <v>45453</v>
      </c>
      <c r="C103" s="16" t="s">
        <v>309</v>
      </c>
      <c r="D103" s="17" t="s">
        <v>2065</v>
      </c>
      <c r="E103" s="17" t="s">
        <v>1934</v>
      </c>
      <c r="F103" s="18">
        <v>3</v>
      </c>
      <c r="G103" s="58">
        <v>360</v>
      </c>
      <c r="H103" s="18">
        <v>0.17</v>
      </c>
      <c r="I103" s="55">
        <v>896.4</v>
      </c>
      <c r="J103" s="19" t="s">
        <v>1886</v>
      </c>
      <c r="L103" s="63" t="str">
        <f>_xlfn.XLOOKUP(D103,Product_Dim[Product_ID],Product_Dim[Cost])</f>
        <v>174</v>
      </c>
      <c r="M103" s="63" t="str">
        <f>VLOOKUP(D103,Sales_Fact[[Product_ID]:[Payment_Type]],2,0)</f>
        <v>STORE13</v>
      </c>
      <c r="N103" s="63" t="str">
        <f>HLOOKUP($D$2,Sales_Fact[[Product_ID]:[Payment_Type]],2,0)</f>
        <v>PROD74</v>
      </c>
    </row>
    <row r="104" spans="1:14" x14ac:dyDescent="0.25">
      <c r="A104" s="14" t="s">
        <v>2066</v>
      </c>
      <c r="B104" s="15">
        <v>45552</v>
      </c>
      <c r="C104" s="16" t="s">
        <v>352</v>
      </c>
      <c r="D104" s="17" t="s">
        <v>2067</v>
      </c>
      <c r="E104" s="17" t="s">
        <v>1961</v>
      </c>
      <c r="F104" s="18">
        <v>2</v>
      </c>
      <c r="G104" s="58">
        <v>472</v>
      </c>
      <c r="H104" s="18">
        <v>0.24</v>
      </c>
      <c r="I104" s="55">
        <v>717.44</v>
      </c>
      <c r="J104" s="19" t="s">
        <v>1886</v>
      </c>
      <c r="L104" s="63" t="str">
        <f>_xlfn.XLOOKUP(D104,Product_Dim[Product_ID],Product_Dim[Cost])</f>
        <v>143</v>
      </c>
      <c r="M104" s="63" t="str">
        <f>VLOOKUP(D104,Sales_Fact[[Product_ID]:[Payment_Type]],2,0)</f>
        <v>STORE12</v>
      </c>
      <c r="N104" s="63" t="str">
        <f>HLOOKUP($D$2,Sales_Fact[[Product_ID]:[Payment_Type]],2,0)</f>
        <v>PROD74</v>
      </c>
    </row>
    <row r="105" spans="1:14" x14ac:dyDescent="0.25">
      <c r="A105" s="14" t="s">
        <v>2068</v>
      </c>
      <c r="B105" s="15">
        <v>45907</v>
      </c>
      <c r="C105" s="16" t="s">
        <v>608</v>
      </c>
      <c r="D105" s="17" t="s">
        <v>1919</v>
      </c>
      <c r="E105" s="17" t="s">
        <v>1901</v>
      </c>
      <c r="F105" s="18">
        <v>4</v>
      </c>
      <c r="G105" s="58">
        <v>926</v>
      </c>
      <c r="H105" s="18">
        <v>0.19</v>
      </c>
      <c r="I105" s="55">
        <v>3000.24</v>
      </c>
      <c r="J105" s="19" t="s">
        <v>1886</v>
      </c>
      <c r="L105" s="63" t="str">
        <f>_xlfn.XLOOKUP(D105,Product_Dim[Product_ID],Product_Dim[Cost])</f>
        <v>419</v>
      </c>
      <c r="M105" s="63" t="str">
        <f>VLOOKUP(D105,Sales_Fact[[Product_ID]:[Payment_Type]],2,0)</f>
        <v>STORE16</v>
      </c>
      <c r="N105" s="63" t="str">
        <f>HLOOKUP($D$2,Sales_Fact[[Product_ID]:[Payment_Type]],2,0)</f>
        <v>PROD74</v>
      </c>
    </row>
    <row r="106" spans="1:14" x14ac:dyDescent="0.25">
      <c r="A106" s="14" t="s">
        <v>2069</v>
      </c>
      <c r="B106" s="15">
        <v>45330</v>
      </c>
      <c r="C106" s="16" t="s">
        <v>126</v>
      </c>
      <c r="D106" s="17" t="s">
        <v>2052</v>
      </c>
      <c r="E106" s="17" t="s">
        <v>1988</v>
      </c>
      <c r="F106" s="18">
        <v>2</v>
      </c>
      <c r="G106" s="58">
        <v>880</v>
      </c>
      <c r="H106" s="18">
        <v>7.0000000000000007E-2</v>
      </c>
      <c r="I106" s="55">
        <v>1636.8</v>
      </c>
      <c r="J106" s="19" t="s">
        <v>1892</v>
      </c>
      <c r="L106" s="63" t="str">
        <f>_xlfn.XLOOKUP(D106,Product_Dim[Product_ID],Product_Dim[Cost])</f>
        <v>176</v>
      </c>
      <c r="M106" s="63" t="str">
        <f>VLOOKUP(D106,Sales_Fact[[Product_ID]:[Payment_Type]],2,0)</f>
        <v>STORE4</v>
      </c>
      <c r="N106" s="63" t="str">
        <f>HLOOKUP($D$2,Sales_Fact[[Product_ID]:[Payment_Type]],2,0)</f>
        <v>PROD74</v>
      </c>
    </row>
    <row r="107" spans="1:14" x14ac:dyDescent="0.25">
      <c r="A107" s="14" t="s">
        <v>2070</v>
      </c>
      <c r="B107" s="15">
        <v>45214</v>
      </c>
      <c r="C107" s="16" t="s">
        <v>21</v>
      </c>
      <c r="D107" s="17" t="s">
        <v>1966</v>
      </c>
      <c r="E107" s="17" t="s">
        <v>1885</v>
      </c>
      <c r="F107" s="18">
        <v>2</v>
      </c>
      <c r="G107" s="58">
        <v>419</v>
      </c>
      <c r="H107" s="18">
        <v>0.28000000000000003</v>
      </c>
      <c r="I107" s="55">
        <v>603.36</v>
      </c>
      <c r="J107" s="19" t="s">
        <v>1882</v>
      </c>
      <c r="L107" s="63" t="str">
        <f>_xlfn.XLOOKUP(D107,Product_Dim[Product_ID],Product_Dim[Cost])</f>
        <v>229</v>
      </c>
      <c r="M107" s="63" t="str">
        <f>VLOOKUP(D107,Sales_Fact[[Product_ID]:[Payment_Type]],2,0)</f>
        <v>STORE1</v>
      </c>
      <c r="N107" s="63" t="str">
        <f>HLOOKUP($D$2,Sales_Fact[[Product_ID]:[Payment_Type]],2,0)</f>
        <v>PROD74</v>
      </c>
    </row>
    <row r="108" spans="1:14" x14ac:dyDescent="0.25">
      <c r="A108" s="14" t="s">
        <v>2071</v>
      </c>
      <c r="B108" s="15">
        <v>45891</v>
      </c>
      <c r="C108" s="16" t="s">
        <v>867</v>
      </c>
      <c r="D108" s="17" t="s">
        <v>2011</v>
      </c>
      <c r="E108" s="17" t="s">
        <v>1939</v>
      </c>
      <c r="F108" s="18">
        <v>3</v>
      </c>
      <c r="G108" s="58">
        <v>552</v>
      </c>
      <c r="H108" s="18">
        <v>0.03</v>
      </c>
      <c r="I108" s="55">
        <v>1606.32</v>
      </c>
      <c r="J108" s="19" t="s">
        <v>1892</v>
      </c>
      <c r="L108" s="63" t="str">
        <f>_xlfn.XLOOKUP(D108,Product_Dim[Product_ID],Product_Dim[Cost])</f>
        <v>21</v>
      </c>
      <c r="M108" s="63" t="str">
        <f>VLOOKUP(D108,Sales_Fact[[Product_ID]:[Payment_Type]],2,0)</f>
        <v>STORE7</v>
      </c>
      <c r="N108" s="63" t="str">
        <f>HLOOKUP($D$2,Sales_Fact[[Product_ID]:[Payment_Type]],2,0)</f>
        <v>PROD74</v>
      </c>
    </row>
    <row r="109" spans="1:14" x14ac:dyDescent="0.25">
      <c r="A109" s="14" t="s">
        <v>2072</v>
      </c>
      <c r="B109" s="15">
        <v>45323</v>
      </c>
      <c r="C109" s="16" t="s">
        <v>1072</v>
      </c>
      <c r="D109" s="17" t="s">
        <v>2052</v>
      </c>
      <c r="E109" s="17" t="s">
        <v>1898</v>
      </c>
      <c r="F109" s="18">
        <v>4</v>
      </c>
      <c r="G109" s="58">
        <v>526</v>
      </c>
      <c r="H109" s="18">
        <v>0.02</v>
      </c>
      <c r="I109" s="55">
        <v>2061.92</v>
      </c>
      <c r="J109" s="19" t="s">
        <v>1886</v>
      </c>
      <c r="L109" s="63" t="str">
        <f>_xlfn.XLOOKUP(D109,Product_Dim[Product_ID],Product_Dim[Cost])</f>
        <v>176</v>
      </c>
      <c r="M109" s="63" t="str">
        <f>VLOOKUP(D109,Sales_Fact[[Product_ID]:[Payment_Type]],2,0)</f>
        <v>STORE4</v>
      </c>
      <c r="N109" s="63" t="str">
        <f>HLOOKUP($D$2,Sales_Fact[[Product_ID]:[Payment_Type]],2,0)</f>
        <v>PROD74</v>
      </c>
    </row>
    <row r="110" spans="1:14" x14ac:dyDescent="0.25">
      <c r="A110" s="14" t="s">
        <v>2073</v>
      </c>
      <c r="B110" s="15">
        <v>45785</v>
      </c>
      <c r="C110" s="16" t="s">
        <v>165</v>
      </c>
      <c r="D110" s="17" t="s">
        <v>2074</v>
      </c>
      <c r="E110" s="17" t="s">
        <v>1934</v>
      </c>
      <c r="F110" s="18">
        <v>3</v>
      </c>
      <c r="G110" s="58">
        <v>816</v>
      </c>
      <c r="H110" s="18">
        <v>0.03</v>
      </c>
      <c r="I110" s="55">
        <v>2374.56</v>
      </c>
      <c r="J110" s="19" t="s">
        <v>1882</v>
      </c>
      <c r="L110" s="63" t="str">
        <f>_xlfn.XLOOKUP(D110,Product_Dim[Product_ID],Product_Dim[Cost])</f>
        <v>485</v>
      </c>
      <c r="M110" s="63" t="str">
        <f>VLOOKUP(D110,Sales_Fact[[Product_ID]:[Payment_Type]],2,0)</f>
        <v>STORE13</v>
      </c>
      <c r="N110" s="63" t="str">
        <f>HLOOKUP($D$2,Sales_Fact[[Product_ID]:[Payment_Type]],2,0)</f>
        <v>PROD74</v>
      </c>
    </row>
    <row r="111" spans="1:14" x14ac:dyDescent="0.25">
      <c r="A111" s="14" t="s">
        <v>2075</v>
      </c>
      <c r="B111" s="15">
        <v>45738</v>
      </c>
      <c r="C111" s="16" t="s">
        <v>703</v>
      </c>
      <c r="D111" s="17" t="s">
        <v>2038</v>
      </c>
      <c r="E111" s="17" t="s">
        <v>1909</v>
      </c>
      <c r="F111" s="18">
        <v>3</v>
      </c>
      <c r="G111" s="58">
        <v>377</v>
      </c>
      <c r="H111" s="18">
        <v>0.09</v>
      </c>
      <c r="I111" s="55">
        <v>1029.21</v>
      </c>
      <c r="J111" s="19" t="s">
        <v>1892</v>
      </c>
      <c r="L111" s="63" t="str">
        <f>_xlfn.XLOOKUP(D111,Product_Dim[Product_ID],Product_Dim[Cost])</f>
        <v>438</v>
      </c>
      <c r="M111" s="63" t="str">
        <f>VLOOKUP(D111,Sales_Fact[[Product_ID]:[Payment_Type]],2,0)</f>
        <v>STORE17</v>
      </c>
      <c r="N111" s="63" t="str">
        <f>HLOOKUP($D$2,Sales_Fact[[Product_ID]:[Payment_Type]],2,0)</f>
        <v>PROD74</v>
      </c>
    </row>
    <row r="112" spans="1:14" x14ac:dyDescent="0.25">
      <c r="A112" s="14" t="s">
        <v>2076</v>
      </c>
      <c r="B112" s="15">
        <v>45851</v>
      </c>
      <c r="C112" s="16" t="s">
        <v>43</v>
      </c>
      <c r="D112" s="17" t="s">
        <v>2077</v>
      </c>
      <c r="E112" s="17" t="s">
        <v>1889</v>
      </c>
      <c r="F112" s="18">
        <v>4</v>
      </c>
      <c r="G112" s="58">
        <v>240</v>
      </c>
      <c r="H112" s="18">
        <v>0.08</v>
      </c>
      <c r="I112" s="55">
        <v>883.2</v>
      </c>
      <c r="J112" s="19" t="s">
        <v>1882</v>
      </c>
      <c r="L112" s="63" t="str">
        <f>_xlfn.XLOOKUP(D112,Product_Dim[Product_ID],Product_Dim[Cost])</f>
        <v>451</v>
      </c>
      <c r="M112" s="63" t="str">
        <f>VLOOKUP(D112,Sales_Fact[[Product_ID]:[Payment_Type]],2,0)</f>
        <v>STORE8</v>
      </c>
      <c r="N112" s="63" t="str">
        <f>HLOOKUP($D$2,Sales_Fact[[Product_ID]:[Payment_Type]],2,0)</f>
        <v>PROD74</v>
      </c>
    </row>
    <row r="113" spans="1:14" x14ac:dyDescent="0.25">
      <c r="A113" s="14" t="s">
        <v>2078</v>
      </c>
      <c r="B113" s="15">
        <v>45798</v>
      </c>
      <c r="C113" s="16" t="s">
        <v>419</v>
      </c>
      <c r="D113" s="17" t="s">
        <v>2079</v>
      </c>
      <c r="E113" s="17" t="s">
        <v>1881</v>
      </c>
      <c r="F113" s="18">
        <v>2</v>
      </c>
      <c r="G113" s="58">
        <v>846</v>
      </c>
      <c r="H113" s="18">
        <v>0.01</v>
      </c>
      <c r="I113" s="55">
        <v>1675.08</v>
      </c>
      <c r="J113" s="19" t="s">
        <v>1886</v>
      </c>
      <c r="L113" s="63" t="str">
        <f>_xlfn.XLOOKUP(D113,Product_Dim[Product_ID],Product_Dim[Cost])</f>
        <v>340</v>
      </c>
      <c r="M113" s="63" t="str">
        <f>VLOOKUP(D113,Sales_Fact[[Product_ID]:[Payment_Type]],2,0)</f>
        <v>STORE3</v>
      </c>
      <c r="N113" s="63" t="str">
        <f>HLOOKUP($D$2,Sales_Fact[[Product_ID]:[Payment_Type]],2,0)</f>
        <v>PROD74</v>
      </c>
    </row>
    <row r="114" spans="1:14" x14ac:dyDescent="0.25">
      <c r="A114" s="14" t="s">
        <v>2080</v>
      </c>
      <c r="B114" s="15">
        <v>45705</v>
      </c>
      <c r="C114" s="16" t="s">
        <v>319</v>
      </c>
      <c r="D114" s="17" t="s">
        <v>1891</v>
      </c>
      <c r="E114" s="17" t="s">
        <v>1934</v>
      </c>
      <c r="F114" s="18">
        <v>3</v>
      </c>
      <c r="G114" s="58">
        <v>949</v>
      </c>
      <c r="H114" s="18">
        <v>0.28999999999999998</v>
      </c>
      <c r="I114" s="55">
        <v>2021.37</v>
      </c>
      <c r="J114" s="19" t="s">
        <v>1882</v>
      </c>
      <c r="L114" s="63" t="str">
        <f>_xlfn.XLOOKUP(D114,Product_Dim[Product_ID],Product_Dim[Cost])</f>
        <v>393</v>
      </c>
      <c r="M114" s="63" t="str">
        <f>VLOOKUP(D114,Sales_Fact[[Product_ID]:[Payment_Type]],2,0)</f>
        <v>STORE8</v>
      </c>
      <c r="N114" s="63" t="str">
        <f>HLOOKUP($D$2,Sales_Fact[[Product_ID]:[Payment_Type]],2,0)</f>
        <v>PROD74</v>
      </c>
    </row>
    <row r="115" spans="1:14" x14ac:dyDescent="0.25">
      <c r="A115" s="14" t="s">
        <v>2081</v>
      </c>
      <c r="B115" s="15">
        <v>45413</v>
      </c>
      <c r="C115" s="16" t="s">
        <v>1451</v>
      </c>
      <c r="D115" s="17" t="s">
        <v>1930</v>
      </c>
      <c r="E115" s="17" t="s">
        <v>1942</v>
      </c>
      <c r="F115" s="18">
        <v>1</v>
      </c>
      <c r="G115" s="58">
        <v>282</v>
      </c>
      <c r="H115" s="18">
        <v>0.2</v>
      </c>
      <c r="I115" s="55">
        <v>225.6</v>
      </c>
      <c r="J115" s="19" t="s">
        <v>1886</v>
      </c>
      <c r="L115" s="63" t="str">
        <f>_xlfn.XLOOKUP(D115,Product_Dim[Product_ID],Product_Dim[Cost])</f>
        <v>239</v>
      </c>
      <c r="M115" s="63" t="str">
        <f>VLOOKUP(D115,Sales_Fact[[Product_ID]:[Payment_Type]],2,0)</f>
        <v>STORE4</v>
      </c>
      <c r="N115" s="63" t="str">
        <f>HLOOKUP($D$2,Sales_Fact[[Product_ID]:[Payment_Type]],2,0)</f>
        <v>PROD74</v>
      </c>
    </row>
    <row r="116" spans="1:14" x14ac:dyDescent="0.25">
      <c r="A116" s="14" t="s">
        <v>2082</v>
      </c>
      <c r="B116" s="15">
        <v>45482</v>
      </c>
      <c r="C116" s="16" t="s">
        <v>518</v>
      </c>
      <c r="D116" s="17" t="s">
        <v>2038</v>
      </c>
      <c r="E116" s="17" t="s">
        <v>1901</v>
      </c>
      <c r="F116" s="18">
        <v>2</v>
      </c>
      <c r="G116" s="58">
        <v>732</v>
      </c>
      <c r="H116" s="18">
        <v>0.05</v>
      </c>
      <c r="I116" s="55">
        <v>1390.8</v>
      </c>
      <c r="J116" s="19" t="s">
        <v>1886</v>
      </c>
      <c r="L116" s="63" t="str">
        <f>_xlfn.XLOOKUP(D116,Product_Dim[Product_ID],Product_Dim[Cost])</f>
        <v>438</v>
      </c>
      <c r="M116" s="63" t="str">
        <f>VLOOKUP(D116,Sales_Fact[[Product_ID]:[Payment_Type]],2,0)</f>
        <v>STORE17</v>
      </c>
      <c r="N116" s="63" t="str">
        <f>HLOOKUP($D$2,Sales_Fact[[Product_ID]:[Payment_Type]],2,0)</f>
        <v>PROD74</v>
      </c>
    </row>
    <row r="117" spans="1:14" x14ac:dyDescent="0.25">
      <c r="A117" s="14" t="s">
        <v>2083</v>
      </c>
      <c r="B117" s="15">
        <v>45925</v>
      </c>
      <c r="C117" s="16" t="s">
        <v>831</v>
      </c>
      <c r="D117" s="17" t="s">
        <v>2084</v>
      </c>
      <c r="E117" s="17" t="s">
        <v>1898</v>
      </c>
      <c r="F117" s="18">
        <v>4</v>
      </c>
      <c r="G117" s="58">
        <v>931</v>
      </c>
      <c r="H117" s="18">
        <v>0.13</v>
      </c>
      <c r="I117" s="55">
        <v>3239.88</v>
      </c>
      <c r="J117" s="19" t="s">
        <v>1886</v>
      </c>
      <c r="L117" s="63" t="str">
        <f>_xlfn.XLOOKUP(D117,Product_Dim[Product_ID],Product_Dim[Cost])</f>
        <v>120</v>
      </c>
      <c r="M117" s="63" t="str">
        <f>VLOOKUP(D117,Sales_Fact[[Product_ID]:[Payment_Type]],2,0)</f>
        <v>STORE7</v>
      </c>
      <c r="N117" s="63" t="str">
        <f>HLOOKUP($D$2,Sales_Fact[[Product_ID]:[Payment_Type]],2,0)</f>
        <v>PROD74</v>
      </c>
    </row>
    <row r="118" spans="1:14" x14ac:dyDescent="0.25">
      <c r="A118" s="14" t="s">
        <v>2085</v>
      </c>
      <c r="B118" s="15">
        <v>45420</v>
      </c>
      <c r="C118" s="16" t="s">
        <v>1312</v>
      </c>
      <c r="D118" s="17" t="s">
        <v>2059</v>
      </c>
      <c r="E118" s="17" t="s">
        <v>1889</v>
      </c>
      <c r="F118" s="18">
        <v>4</v>
      </c>
      <c r="G118" s="58">
        <v>771</v>
      </c>
      <c r="H118" s="18">
        <v>0.22</v>
      </c>
      <c r="I118" s="55">
        <v>2405.52</v>
      </c>
      <c r="J118" s="19" t="s">
        <v>1882</v>
      </c>
      <c r="L118" s="63" t="str">
        <f>_xlfn.XLOOKUP(D118,Product_Dim[Product_ID],Product_Dim[Cost])</f>
        <v>365</v>
      </c>
      <c r="M118" s="63" t="str">
        <f>VLOOKUP(D118,Sales_Fact[[Product_ID]:[Payment_Type]],2,0)</f>
        <v>STORE3</v>
      </c>
      <c r="N118" s="63" t="str">
        <f>HLOOKUP($D$2,Sales_Fact[[Product_ID]:[Payment_Type]],2,0)</f>
        <v>PROD74</v>
      </c>
    </row>
    <row r="119" spans="1:14" x14ac:dyDescent="0.25">
      <c r="A119" s="14" t="s">
        <v>2086</v>
      </c>
      <c r="B119" s="15">
        <v>45554</v>
      </c>
      <c r="C119" s="16" t="s">
        <v>252</v>
      </c>
      <c r="D119" s="17" t="s">
        <v>2042</v>
      </c>
      <c r="E119" s="17" t="s">
        <v>1901</v>
      </c>
      <c r="F119" s="18">
        <v>3</v>
      </c>
      <c r="G119" s="58">
        <v>480</v>
      </c>
      <c r="H119" s="18">
        <v>0.3</v>
      </c>
      <c r="I119" s="55">
        <v>1008</v>
      </c>
      <c r="J119" s="19" t="s">
        <v>1886</v>
      </c>
      <c r="L119" s="63" t="str">
        <f>_xlfn.XLOOKUP(D119,Product_Dim[Product_ID],Product_Dim[Cost])</f>
        <v>167</v>
      </c>
      <c r="M119" s="63" t="str">
        <f>VLOOKUP(D119,Sales_Fact[[Product_ID]:[Payment_Type]],2,0)</f>
        <v>STORE17</v>
      </c>
      <c r="N119" s="63" t="str">
        <f>HLOOKUP($D$2,Sales_Fact[[Product_ID]:[Payment_Type]],2,0)</f>
        <v>PROD74</v>
      </c>
    </row>
    <row r="120" spans="1:14" x14ac:dyDescent="0.25">
      <c r="A120" s="14" t="s">
        <v>2087</v>
      </c>
      <c r="B120" s="15">
        <v>45405</v>
      </c>
      <c r="C120" s="16" t="s">
        <v>377</v>
      </c>
      <c r="D120" s="17" t="s">
        <v>1914</v>
      </c>
      <c r="E120" s="17" t="s">
        <v>1988</v>
      </c>
      <c r="F120" s="18">
        <v>1</v>
      </c>
      <c r="G120" s="58">
        <v>165</v>
      </c>
      <c r="H120" s="18">
        <v>0.3</v>
      </c>
      <c r="I120" s="55">
        <v>115.5</v>
      </c>
      <c r="J120" s="19" t="s">
        <v>1892</v>
      </c>
      <c r="L120" s="63" t="str">
        <f>_xlfn.XLOOKUP(D120,Product_Dim[Product_ID],Product_Dim[Cost])</f>
        <v>326</v>
      </c>
      <c r="M120" s="63" t="str">
        <f>VLOOKUP(D120,Sales_Fact[[Product_ID]:[Payment_Type]],2,0)</f>
        <v>STORE1</v>
      </c>
      <c r="N120" s="63" t="str">
        <f>HLOOKUP($D$2,Sales_Fact[[Product_ID]:[Payment_Type]],2,0)</f>
        <v>PROD74</v>
      </c>
    </row>
    <row r="121" spans="1:14" x14ac:dyDescent="0.25">
      <c r="A121" s="14" t="s">
        <v>2088</v>
      </c>
      <c r="B121" s="15">
        <v>45503</v>
      </c>
      <c r="C121" s="16" t="s">
        <v>536</v>
      </c>
      <c r="D121" s="17" t="s">
        <v>2011</v>
      </c>
      <c r="E121" s="17" t="s">
        <v>1889</v>
      </c>
      <c r="F121" s="18">
        <v>2</v>
      </c>
      <c r="G121" s="58">
        <v>152</v>
      </c>
      <c r="H121" s="18">
        <v>0.28999999999999998</v>
      </c>
      <c r="I121" s="55">
        <v>215.84</v>
      </c>
      <c r="J121" s="19" t="s">
        <v>1892</v>
      </c>
      <c r="L121" s="63" t="str">
        <f>_xlfn.XLOOKUP(D121,Product_Dim[Product_ID],Product_Dim[Cost])</f>
        <v>21</v>
      </c>
      <c r="M121" s="63" t="str">
        <f>VLOOKUP(D121,Sales_Fact[[Product_ID]:[Payment_Type]],2,0)</f>
        <v>STORE7</v>
      </c>
      <c r="N121" s="63" t="str">
        <f>HLOOKUP($D$2,Sales_Fact[[Product_ID]:[Payment_Type]],2,0)</f>
        <v>PROD74</v>
      </c>
    </row>
    <row r="122" spans="1:14" x14ac:dyDescent="0.25">
      <c r="A122" s="14" t="s">
        <v>2089</v>
      </c>
      <c r="B122" s="15">
        <v>45274</v>
      </c>
      <c r="C122" s="16" t="s">
        <v>753</v>
      </c>
      <c r="D122" s="17" t="s">
        <v>2009</v>
      </c>
      <c r="E122" s="17" t="s">
        <v>1885</v>
      </c>
      <c r="F122" s="18">
        <v>2</v>
      </c>
      <c r="G122" s="58">
        <v>873</v>
      </c>
      <c r="H122" s="18">
        <v>0.28999999999999998</v>
      </c>
      <c r="I122" s="55">
        <v>1239.6600000000001</v>
      </c>
      <c r="J122" s="19" t="s">
        <v>1892</v>
      </c>
      <c r="L122" s="63" t="str">
        <f>_xlfn.XLOOKUP(D122,Product_Dim[Product_ID],Product_Dim[Cost])</f>
        <v>204</v>
      </c>
      <c r="M122" s="63" t="str">
        <f>VLOOKUP(D122,Sales_Fact[[Product_ID]:[Payment_Type]],2,0)</f>
        <v>STORE10</v>
      </c>
      <c r="N122" s="63" t="str">
        <f>HLOOKUP($D$2,Sales_Fact[[Product_ID]:[Payment_Type]],2,0)</f>
        <v>PROD74</v>
      </c>
    </row>
    <row r="123" spans="1:14" x14ac:dyDescent="0.25">
      <c r="A123" s="14" t="s">
        <v>2090</v>
      </c>
      <c r="B123" s="15">
        <v>45558</v>
      </c>
      <c r="C123" s="16" t="s">
        <v>852</v>
      </c>
      <c r="D123" s="17" t="s">
        <v>2074</v>
      </c>
      <c r="E123" s="17" t="s">
        <v>1942</v>
      </c>
      <c r="F123" s="18">
        <v>3</v>
      </c>
      <c r="G123" s="58">
        <v>433</v>
      </c>
      <c r="H123" s="18">
        <v>0.04</v>
      </c>
      <c r="I123" s="55">
        <v>1247.04</v>
      </c>
      <c r="J123" s="19" t="s">
        <v>1882</v>
      </c>
      <c r="L123" s="63" t="str">
        <f>_xlfn.XLOOKUP(D123,Product_Dim[Product_ID],Product_Dim[Cost])</f>
        <v>485</v>
      </c>
      <c r="M123" s="63" t="str">
        <f>VLOOKUP(D123,Sales_Fact[[Product_ID]:[Payment_Type]],2,0)</f>
        <v>STORE13</v>
      </c>
      <c r="N123" s="63" t="str">
        <f>HLOOKUP($D$2,Sales_Fact[[Product_ID]:[Payment_Type]],2,0)</f>
        <v>PROD74</v>
      </c>
    </row>
    <row r="124" spans="1:14" x14ac:dyDescent="0.25">
      <c r="A124" s="14" t="s">
        <v>2091</v>
      </c>
      <c r="B124" s="15">
        <v>45886</v>
      </c>
      <c r="C124" s="16" t="s">
        <v>1072</v>
      </c>
      <c r="D124" s="17" t="s">
        <v>2057</v>
      </c>
      <c r="E124" s="17" t="s">
        <v>1898</v>
      </c>
      <c r="F124" s="18">
        <v>2</v>
      </c>
      <c r="G124" s="58">
        <v>198</v>
      </c>
      <c r="H124" s="18">
        <v>0.04</v>
      </c>
      <c r="I124" s="55">
        <v>380.16</v>
      </c>
      <c r="J124" s="19" t="s">
        <v>1882</v>
      </c>
      <c r="L124" s="63" t="str">
        <f>_xlfn.XLOOKUP(D124,Product_Dim[Product_ID],Product_Dim[Cost])</f>
        <v>190</v>
      </c>
      <c r="M124" s="63" t="str">
        <f>VLOOKUP(D124,Sales_Fact[[Product_ID]:[Payment_Type]],2,0)</f>
        <v>STORE10</v>
      </c>
      <c r="N124" s="63" t="str">
        <f>HLOOKUP($D$2,Sales_Fact[[Product_ID]:[Payment_Type]],2,0)</f>
        <v>PROD74</v>
      </c>
    </row>
    <row r="125" spans="1:14" x14ac:dyDescent="0.25">
      <c r="A125" s="14" t="s">
        <v>2092</v>
      </c>
      <c r="B125" s="15">
        <v>45674</v>
      </c>
      <c r="C125" s="16" t="s">
        <v>1477</v>
      </c>
      <c r="D125" s="17" t="s">
        <v>2001</v>
      </c>
      <c r="E125" s="17" t="s">
        <v>1956</v>
      </c>
      <c r="F125" s="18">
        <v>3</v>
      </c>
      <c r="G125" s="58">
        <v>335</v>
      </c>
      <c r="H125" s="18">
        <v>0.11</v>
      </c>
      <c r="I125" s="55">
        <v>894.45</v>
      </c>
      <c r="J125" s="19" t="s">
        <v>1886</v>
      </c>
      <c r="L125" s="63" t="str">
        <f>_xlfn.XLOOKUP(D125,Product_Dim[Product_ID],Product_Dim[Cost])</f>
        <v>39</v>
      </c>
      <c r="M125" s="63" t="str">
        <f>VLOOKUP(D125,Sales_Fact[[Product_ID]:[Payment_Type]],2,0)</f>
        <v>STORE10</v>
      </c>
      <c r="N125" s="63" t="str">
        <f>HLOOKUP($D$2,Sales_Fact[[Product_ID]:[Payment_Type]],2,0)</f>
        <v>PROD74</v>
      </c>
    </row>
    <row r="126" spans="1:14" x14ac:dyDescent="0.25">
      <c r="A126" s="14" t="s">
        <v>2093</v>
      </c>
      <c r="B126" s="15">
        <v>45777</v>
      </c>
      <c r="C126" s="16" t="s">
        <v>319</v>
      </c>
      <c r="D126" s="17" t="s">
        <v>2094</v>
      </c>
      <c r="E126" s="17" t="s">
        <v>1881</v>
      </c>
      <c r="F126" s="18">
        <v>2</v>
      </c>
      <c r="G126" s="58">
        <v>45</v>
      </c>
      <c r="H126" s="18">
        <v>0.2</v>
      </c>
      <c r="I126" s="55">
        <v>72</v>
      </c>
      <c r="J126" s="19" t="s">
        <v>1892</v>
      </c>
      <c r="L126" s="63" t="str">
        <f>_xlfn.XLOOKUP(D126,Product_Dim[Product_ID],Product_Dim[Cost])</f>
        <v>48</v>
      </c>
      <c r="M126" s="63" t="str">
        <f>VLOOKUP(D126,Sales_Fact[[Product_ID]:[Payment_Type]],2,0)</f>
        <v>STORE3</v>
      </c>
      <c r="N126" s="63" t="str">
        <f>HLOOKUP($D$2,Sales_Fact[[Product_ID]:[Payment_Type]],2,0)</f>
        <v>PROD74</v>
      </c>
    </row>
    <row r="127" spans="1:14" x14ac:dyDescent="0.25">
      <c r="A127" s="14" t="s">
        <v>2095</v>
      </c>
      <c r="B127" s="15">
        <v>45598</v>
      </c>
      <c r="C127" s="16" t="s">
        <v>1541</v>
      </c>
      <c r="D127" s="17" t="s">
        <v>2096</v>
      </c>
      <c r="E127" s="17" t="s">
        <v>1947</v>
      </c>
      <c r="F127" s="18">
        <v>1</v>
      </c>
      <c r="G127" s="58">
        <v>847</v>
      </c>
      <c r="H127" s="18">
        <v>0.05</v>
      </c>
      <c r="I127" s="55">
        <v>804.65</v>
      </c>
      <c r="J127" s="19" t="s">
        <v>1886</v>
      </c>
      <c r="L127" s="63" t="str">
        <f>_xlfn.XLOOKUP(D127,Product_Dim[Product_ID],Product_Dim[Cost])</f>
        <v>439</v>
      </c>
      <c r="M127" s="63" t="str">
        <f>VLOOKUP(D127,Sales_Fact[[Product_ID]:[Payment_Type]],2,0)</f>
        <v>STORE6</v>
      </c>
      <c r="N127" s="63" t="str">
        <f>HLOOKUP($D$2,Sales_Fact[[Product_ID]:[Payment_Type]],2,0)</f>
        <v>PROD74</v>
      </c>
    </row>
    <row r="128" spans="1:14" x14ac:dyDescent="0.25">
      <c r="A128" s="14" t="s">
        <v>2097</v>
      </c>
      <c r="B128" s="15">
        <v>45884</v>
      </c>
      <c r="C128" s="16" t="s">
        <v>456</v>
      </c>
      <c r="D128" s="17" t="s">
        <v>2098</v>
      </c>
      <c r="E128" s="17" t="s">
        <v>1961</v>
      </c>
      <c r="F128" s="18">
        <v>1</v>
      </c>
      <c r="G128" s="58">
        <v>997</v>
      </c>
      <c r="H128" s="18">
        <v>7.0000000000000007E-2</v>
      </c>
      <c r="I128" s="55">
        <v>927.21</v>
      </c>
      <c r="J128" s="19" t="s">
        <v>1892</v>
      </c>
      <c r="L128" s="63" t="str">
        <f>_xlfn.XLOOKUP(D128,Product_Dim[Product_ID],Product_Dim[Cost])</f>
        <v>382</v>
      </c>
      <c r="M128" s="63" t="str">
        <f>VLOOKUP(D128,Sales_Fact[[Product_ID]:[Payment_Type]],2,0)</f>
        <v>STORE12</v>
      </c>
      <c r="N128" s="63" t="str">
        <f>HLOOKUP($D$2,Sales_Fact[[Product_ID]:[Payment_Type]],2,0)</f>
        <v>PROD74</v>
      </c>
    </row>
    <row r="129" spans="1:14" x14ac:dyDescent="0.25">
      <c r="A129" s="14" t="s">
        <v>2099</v>
      </c>
      <c r="B129" s="15">
        <v>45916</v>
      </c>
      <c r="C129" s="16" t="s">
        <v>891</v>
      </c>
      <c r="D129" s="17" t="s">
        <v>2013</v>
      </c>
      <c r="E129" s="17" t="s">
        <v>1947</v>
      </c>
      <c r="F129" s="18">
        <v>3</v>
      </c>
      <c r="G129" s="58">
        <v>950</v>
      </c>
      <c r="H129" s="18">
        <v>0.03</v>
      </c>
      <c r="I129" s="55">
        <v>2764.5</v>
      </c>
      <c r="J129" s="19" t="s">
        <v>1892</v>
      </c>
      <c r="L129" s="63" t="str">
        <f>_xlfn.XLOOKUP(D129,Product_Dim[Product_ID],Product_Dim[Cost])</f>
        <v>378</v>
      </c>
      <c r="M129" s="63" t="str">
        <f>VLOOKUP(D129,Sales_Fact[[Product_ID]:[Payment_Type]],2,0)</f>
        <v>STORE16</v>
      </c>
      <c r="N129" s="63" t="str">
        <f>HLOOKUP($D$2,Sales_Fact[[Product_ID]:[Payment_Type]],2,0)</f>
        <v>PROD74</v>
      </c>
    </row>
    <row r="130" spans="1:14" x14ac:dyDescent="0.25">
      <c r="A130" s="14" t="s">
        <v>2100</v>
      </c>
      <c r="B130" s="15">
        <v>45347</v>
      </c>
      <c r="C130" s="16" t="s">
        <v>1249</v>
      </c>
      <c r="D130" s="17" t="s">
        <v>1974</v>
      </c>
      <c r="E130" s="17" t="s">
        <v>1925</v>
      </c>
      <c r="F130" s="18">
        <v>2</v>
      </c>
      <c r="G130" s="58">
        <v>725</v>
      </c>
      <c r="H130" s="18">
        <v>0.1</v>
      </c>
      <c r="I130" s="55">
        <v>1305</v>
      </c>
      <c r="J130" s="19" t="s">
        <v>1882</v>
      </c>
      <c r="L130" s="63" t="str">
        <f>_xlfn.XLOOKUP(D130,Product_Dim[Product_ID],Product_Dim[Cost])</f>
        <v>358</v>
      </c>
      <c r="M130" s="63" t="str">
        <f>VLOOKUP(D130,Sales_Fact[[Product_ID]:[Payment_Type]],2,0)</f>
        <v>STORE3</v>
      </c>
      <c r="N130" s="63" t="str">
        <f>HLOOKUP($D$2,Sales_Fact[[Product_ID]:[Payment_Type]],2,0)</f>
        <v>PROD74</v>
      </c>
    </row>
    <row r="131" spans="1:14" x14ac:dyDescent="0.25">
      <c r="A131" s="14" t="s">
        <v>2101</v>
      </c>
      <c r="B131" s="15">
        <v>45723</v>
      </c>
      <c r="C131" s="16" t="s">
        <v>1003</v>
      </c>
      <c r="D131" s="17" t="s">
        <v>2046</v>
      </c>
      <c r="E131" s="17" t="s">
        <v>1920</v>
      </c>
      <c r="F131" s="18">
        <v>1</v>
      </c>
      <c r="G131" s="58">
        <v>784</v>
      </c>
      <c r="H131" s="18">
        <v>0.3</v>
      </c>
      <c r="I131" s="55">
        <v>548.79999999999995</v>
      </c>
      <c r="J131" s="19" t="s">
        <v>1882</v>
      </c>
      <c r="L131" s="63" t="str">
        <f>_xlfn.XLOOKUP(D131,Product_Dim[Product_ID],Product_Dim[Cost])</f>
        <v>343</v>
      </c>
      <c r="M131" s="63" t="str">
        <f>VLOOKUP(D131,Sales_Fact[[Product_ID]:[Payment_Type]],2,0)</f>
        <v>STORE10</v>
      </c>
      <c r="N131" s="63" t="str">
        <f>HLOOKUP($D$2,Sales_Fact[[Product_ID]:[Payment_Type]],2,0)</f>
        <v>PROD74</v>
      </c>
    </row>
    <row r="132" spans="1:14" x14ac:dyDescent="0.25">
      <c r="A132" s="14" t="s">
        <v>2102</v>
      </c>
      <c r="B132" s="15">
        <v>45495</v>
      </c>
      <c r="C132" s="16" t="s">
        <v>1087</v>
      </c>
      <c r="D132" s="17" t="s">
        <v>2040</v>
      </c>
      <c r="E132" s="17" t="s">
        <v>1881</v>
      </c>
      <c r="F132" s="18">
        <v>1</v>
      </c>
      <c r="G132" s="58">
        <v>943</v>
      </c>
      <c r="H132" s="18">
        <v>0.17</v>
      </c>
      <c r="I132" s="55">
        <v>782.69</v>
      </c>
      <c r="J132" s="19" t="s">
        <v>1882</v>
      </c>
      <c r="L132" s="63" t="str">
        <f>_xlfn.XLOOKUP(D132,Product_Dim[Product_ID],Product_Dim[Cost])</f>
        <v>145</v>
      </c>
      <c r="M132" s="63" t="str">
        <f>VLOOKUP(D132,Sales_Fact[[Product_ID]:[Payment_Type]],2,0)</f>
        <v>STORE18</v>
      </c>
      <c r="N132" s="63" t="str">
        <f>HLOOKUP($D$2,Sales_Fact[[Product_ID]:[Payment_Type]],2,0)</f>
        <v>PROD74</v>
      </c>
    </row>
    <row r="133" spans="1:14" x14ac:dyDescent="0.25">
      <c r="A133" s="14" t="s">
        <v>2103</v>
      </c>
      <c r="B133" s="15">
        <v>45444</v>
      </c>
      <c r="C133" s="16" t="s">
        <v>1535</v>
      </c>
      <c r="D133" s="17" t="s">
        <v>2104</v>
      </c>
      <c r="E133" s="17" t="s">
        <v>1988</v>
      </c>
      <c r="F133" s="18">
        <v>3</v>
      </c>
      <c r="G133" s="58">
        <v>299</v>
      </c>
      <c r="H133" s="18">
        <v>0.05</v>
      </c>
      <c r="I133" s="55">
        <v>852.15</v>
      </c>
      <c r="J133" s="19" t="s">
        <v>1892</v>
      </c>
      <c r="L133" s="63" t="str">
        <f>_xlfn.XLOOKUP(D133,Product_Dim[Product_ID],Product_Dim[Cost])</f>
        <v>88</v>
      </c>
      <c r="M133" s="63" t="str">
        <f>VLOOKUP(D133,Sales_Fact[[Product_ID]:[Payment_Type]],2,0)</f>
        <v>STORE11</v>
      </c>
      <c r="N133" s="63" t="str">
        <f>HLOOKUP($D$2,Sales_Fact[[Product_ID]:[Payment_Type]],2,0)</f>
        <v>PROD74</v>
      </c>
    </row>
    <row r="134" spans="1:14" x14ac:dyDescent="0.25">
      <c r="A134" s="14" t="s">
        <v>2105</v>
      </c>
      <c r="B134" s="15">
        <v>45662</v>
      </c>
      <c r="C134" s="16" t="s">
        <v>554</v>
      </c>
      <c r="D134" s="17" t="s">
        <v>2106</v>
      </c>
      <c r="E134" s="17" t="s">
        <v>1961</v>
      </c>
      <c r="F134" s="18">
        <v>4</v>
      </c>
      <c r="G134" s="58">
        <v>951</v>
      </c>
      <c r="H134" s="18">
        <v>0.13</v>
      </c>
      <c r="I134" s="55">
        <v>3309.48</v>
      </c>
      <c r="J134" s="19" t="s">
        <v>1886</v>
      </c>
      <c r="L134" s="63" t="str">
        <f>_xlfn.XLOOKUP(D134,Product_Dim[Product_ID],Product_Dim[Cost])</f>
        <v>178</v>
      </c>
      <c r="M134" s="63" t="str">
        <f>VLOOKUP(D134,Sales_Fact[[Product_ID]:[Payment_Type]],2,0)</f>
        <v>STORE12</v>
      </c>
      <c r="N134" s="63" t="str">
        <f>HLOOKUP($D$2,Sales_Fact[[Product_ID]:[Payment_Type]],2,0)</f>
        <v>PROD74</v>
      </c>
    </row>
    <row r="135" spans="1:14" x14ac:dyDescent="0.25">
      <c r="A135" s="14" t="s">
        <v>2107</v>
      </c>
      <c r="B135" s="15">
        <v>45910</v>
      </c>
      <c r="C135" s="16" t="s">
        <v>1045</v>
      </c>
      <c r="D135" s="17" t="s">
        <v>2108</v>
      </c>
      <c r="E135" s="17" t="s">
        <v>1901</v>
      </c>
      <c r="F135" s="18">
        <v>2</v>
      </c>
      <c r="G135" s="58">
        <v>268</v>
      </c>
      <c r="H135" s="18">
        <v>7.0000000000000007E-2</v>
      </c>
      <c r="I135" s="55">
        <v>498.48</v>
      </c>
      <c r="J135" s="19" t="s">
        <v>1882</v>
      </c>
      <c r="L135" s="63" t="str">
        <f>_xlfn.XLOOKUP(D135,Product_Dim[Product_ID],Product_Dim[Cost])</f>
        <v>31</v>
      </c>
      <c r="M135" s="63" t="str">
        <f>VLOOKUP(D135,Sales_Fact[[Product_ID]:[Payment_Type]],2,0)</f>
        <v>STORE4</v>
      </c>
      <c r="N135" s="63" t="str">
        <f>HLOOKUP($D$2,Sales_Fact[[Product_ID]:[Payment_Type]],2,0)</f>
        <v>PROD74</v>
      </c>
    </row>
    <row r="136" spans="1:14" x14ac:dyDescent="0.25">
      <c r="A136" s="14" t="s">
        <v>2109</v>
      </c>
      <c r="B136" s="15">
        <v>45827</v>
      </c>
      <c r="C136" s="16" t="s">
        <v>664</v>
      </c>
      <c r="D136" s="17" t="s">
        <v>2110</v>
      </c>
      <c r="E136" s="17" t="s">
        <v>1922</v>
      </c>
      <c r="F136" s="18">
        <v>4</v>
      </c>
      <c r="G136" s="58">
        <v>73</v>
      </c>
      <c r="H136" s="18">
        <v>0.06</v>
      </c>
      <c r="I136" s="55">
        <v>274.48</v>
      </c>
      <c r="J136" s="19" t="s">
        <v>1886</v>
      </c>
      <c r="L136" s="63" t="str">
        <f>_xlfn.XLOOKUP(D136,Product_Dim[Product_ID],Product_Dim[Cost])</f>
        <v>371</v>
      </c>
      <c r="M136" s="63" t="str">
        <f>VLOOKUP(D136,Sales_Fact[[Product_ID]:[Payment_Type]],2,0)</f>
        <v>STORE15</v>
      </c>
      <c r="N136" s="63" t="str">
        <f>HLOOKUP($D$2,Sales_Fact[[Product_ID]:[Payment_Type]],2,0)</f>
        <v>PROD74</v>
      </c>
    </row>
    <row r="137" spans="1:14" x14ac:dyDescent="0.25">
      <c r="A137" s="14" t="s">
        <v>2111</v>
      </c>
      <c r="B137" s="15">
        <v>45544</v>
      </c>
      <c r="C137" s="16" t="s">
        <v>1336</v>
      </c>
      <c r="D137" s="17" t="s">
        <v>1960</v>
      </c>
      <c r="E137" s="17" t="s">
        <v>1895</v>
      </c>
      <c r="F137" s="18">
        <v>3</v>
      </c>
      <c r="G137" s="58">
        <v>577</v>
      </c>
      <c r="H137" s="18">
        <v>0.22</v>
      </c>
      <c r="I137" s="55">
        <v>1350.18</v>
      </c>
      <c r="J137" s="19" t="s">
        <v>1892</v>
      </c>
      <c r="L137" s="63" t="str">
        <f>_xlfn.XLOOKUP(D137,Product_Dim[Product_ID],Product_Dim[Cost])</f>
        <v>387</v>
      </c>
      <c r="M137" s="63" t="str">
        <f>VLOOKUP(D137,Sales_Fact[[Product_ID]:[Payment_Type]],2,0)</f>
        <v>STORE12</v>
      </c>
      <c r="N137" s="63" t="str">
        <f>HLOOKUP($D$2,Sales_Fact[[Product_ID]:[Payment_Type]],2,0)</f>
        <v>PROD74</v>
      </c>
    </row>
    <row r="138" spans="1:14" x14ac:dyDescent="0.25">
      <c r="A138" s="14" t="s">
        <v>2112</v>
      </c>
      <c r="B138" s="15">
        <v>45751</v>
      </c>
      <c r="C138" s="16" t="s">
        <v>1105</v>
      </c>
      <c r="D138" s="17" t="s">
        <v>2036</v>
      </c>
      <c r="E138" s="17" t="s">
        <v>1925</v>
      </c>
      <c r="F138" s="18">
        <v>3</v>
      </c>
      <c r="G138" s="58">
        <v>850</v>
      </c>
      <c r="H138" s="18">
        <v>0.03</v>
      </c>
      <c r="I138" s="55">
        <v>2473.5</v>
      </c>
      <c r="J138" s="19" t="s">
        <v>1882</v>
      </c>
      <c r="L138" s="63" t="str">
        <f>_xlfn.XLOOKUP(D138,Product_Dim[Product_ID],Product_Dim[Cost])</f>
        <v>214</v>
      </c>
      <c r="M138" s="63" t="str">
        <f>VLOOKUP(D138,Sales_Fact[[Product_ID]:[Payment_Type]],2,0)</f>
        <v>STORE9</v>
      </c>
      <c r="N138" s="63" t="str">
        <f>HLOOKUP($D$2,Sales_Fact[[Product_ID]:[Payment_Type]],2,0)</f>
        <v>PROD74</v>
      </c>
    </row>
    <row r="139" spans="1:14" x14ac:dyDescent="0.25">
      <c r="A139" s="14" t="s">
        <v>2113</v>
      </c>
      <c r="B139" s="15">
        <v>45392</v>
      </c>
      <c r="C139" s="16" t="s">
        <v>1469</v>
      </c>
      <c r="D139" s="17" t="s">
        <v>2057</v>
      </c>
      <c r="E139" s="17" t="s">
        <v>1947</v>
      </c>
      <c r="F139" s="18">
        <v>1</v>
      </c>
      <c r="G139" s="58">
        <v>246</v>
      </c>
      <c r="H139" s="18">
        <v>0.18</v>
      </c>
      <c r="I139" s="55">
        <v>201.72</v>
      </c>
      <c r="J139" s="19" t="s">
        <v>1892</v>
      </c>
      <c r="L139" s="63" t="str">
        <f>_xlfn.XLOOKUP(D139,Product_Dim[Product_ID],Product_Dim[Cost])</f>
        <v>190</v>
      </c>
      <c r="M139" s="63" t="str">
        <f>VLOOKUP(D139,Sales_Fact[[Product_ID]:[Payment_Type]],2,0)</f>
        <v>STORE10</v>
      </c>
      <c r="N139" s="63" t="str">
        <f>HLOOKUP($D$2,Sales_Fact[[Product_ID]:[Payment_Type]],2,0)</f>
        <v>PROD74</v>
      </c>
    </row>
    <row r="140" spans="1:14" x14ac:dyDescent="0.25">
      <c r="A140" s="14" t="s">
        <v>2114</v>
      </c>
      <c r="B140" s="15">
        <v>45589</v>
      </c>
      <c r="C140" s="16" t="s">
        <v>596</v>
      </c>
      <c r="D140" s="17" t="s">
        <v>1880</v>
      </c>
      <c r="E140" s="17" t="s">
        <v>1942</v>
      </c>
      <c r="F140" s="18">
        <v>3</v>
      </c>
      <c r="G140" s="58">
        <v>238</v>
      </c>
      <c r="H140" s="18">
        <v>0.1</v>
      </c>
      <c r="I140" s="55">
        <v>642.6</v>
      </c>
      <c r="J140" s="19" t="s">
        <v>1892</v>
      </c>
      <c r="L140" s="63" t="str">
        <f>_xlfn.XLOOKUP(D140,Product_Dim[Product_ID],Product_Dim[Cost])</f>
        <v>246</v>
      </c>
      <c r="M140" s="63" t="str">
        <f>VLOOKUP(D140,Sales_Fact[[Product_ID]:[Payment_Type]],2,0)</f>
        <v>STORE3</v>
      </c>
      <c r="N140" s="63" t="str">
        <f>HLOOKUP($D$2,Sales_Fact[[Product_ID]:[Payment_Type]],2,0)</f>
        <v>PROD74</v>
      </c>
    </row>
    <row r="141" spans="1:14" x14ac:dyDescent="0.25">
      <c r="A141" s="14" t="s">
        <v>2115</v>
      </c>
      <c r="B141" s="15">
        <v>45756</v>
      </c>
      <c r="C141" s="16" t="s">
        <v>1069</v>
      </c>
      <c r="D141" s="17" t="s">
        <v>2036</v>
      </c>
      <c r="E141" s="17" t="s">
        <v>1912</v>
      </c>
      <c r="F141" s="18">
        <v>4</v>
      </c>
      <c r="G141" s="58">
        <v>716</v>
      </c>
      <c r="H141" s="18">
        <v>0.25</v>
      </c>
      <c r="I141" s="55">
        <v>2148</v>
      </c>
      <c r="J141" s="19" t="s">
        <v>1886</v>
      </c>
      <c r="L141" s="63" t="str">
        <f>_xlfn.XLOOKUP(D141,Product_Dim[Product_ID],Product_Dim[Cost])</f>
        <v>214</v>
      </c>
      <c r="M141" s="63" t="str">
        <f>VLOOKUP(D141,Sales_Fact[[Product_ID]:[Payment_Type]],2,0)</f>
        <v>STORE9</v>
      </c>
      <c r="N141" s="63" t="str">
        <f>HLOOKUP($D$2,Sales_Fact[[Product_ID]:[Payment_Type]],2,0)</f>
        <v>PROD74</v>
      </c>
    </row>
    <row r="142" spans="1:14" x14ac:dyDescent="0.25">
      <c r="A142" s="14" t="s">
        <v>2116</v>
      </c>
      <c r="B142" s="15">
        <v>45255</v>
      </c>
      <c r="C142" s="16" t="s">
        <v>575</v>
      </c>
      <c r="D142" s="17" t="s">
        <v>2079</v>
      </c>
      <c r="E142" s="17" t="s">
        <v>1895</v>
      </c>
      <c r="F142" s="18">
        <v>2</v>
      </c>
      <c r="G142" s="58">
        <v>479</v>
      </c>
      <c r="H142" s="18">
        <v>0.01</v>
      </c>
      <c r="I142" s="55">
        <v>948.42</v>
      </c>
      <c r="J142" s="19" t="s">
        <v>1892</v>
      </c>
      <c r="L142" s="63" t="str">
        <f>_xlfn.XLOOKUP(D142,Product_Dim[Product_ID],Product_Dim[Cost])</f>
        <v>340</v>
      </c>
      <c r="M142" s="63" t="str">
        <f>VLOOKUP(D142,Sales_Fact[[Product_ID]:[Payment_Type]],2,0)</f>
        <v>STORE3</v>
      </c>
      <c r="N142" s="63" t="str">
        <f>HLOOKUP($D$2,Sales_Fact[[Product_ID]:[Payment_Type]],2,0)</f>
        <v>PROD74</v>
      </c>
    </row>
    <row r="143" spans="1:14" x14ac:dyDescent="0.25">
      <c r="A143" s="14" t="s">
        <v>2117</v>
      </c>
      <c r="B143" s="15">
        <v>45718</v>
      </c>
      <c r="C143" s="16" t="s">
        <v>401</v>
      </c>
      <c r="D143" s="17" t="s">
        <v>2005</v>
      </c>
      <c r="E143" s="17" t="s">
        <v>1909</v>
      </c>
      <c r="F143" s="18">
        <v>1</v>
      </c>
      <c r="G143" s="58">
        <v>504</v>
      </c>
      <c r="H143" s="18">
        <v>0.26</v>
      </c>
      <c r="I143" s="55">
        <v>372.96</v>
      </c>
      <c r="J143" s="19" t="s">
        <v>1892</v>
      </c>
      <c r="L143" s="63" t="str">
        <f>_xlfn.XLOOKUP(D143,Product_Dim[Product_ID],Product_Dim[Cost])</f>
        <v>239</v>
      </c>
      <c r="M143" s="63" t="str">
        <f>VLOOKUP(D143,Sales_Fact[[Product_ID]:[Payment_Type]],2,0)</f>
        <v>STORE14</v>
      </c>
      <c r="N143" s="63" t="str">
        <f>HLOOKUP($D$2,Sales_Fact[[Product_ID]:[Payment_Type]],2,0)</f>
        <v>PROD74</v>
      </c>
    </row>
    <row r="144" spans="1:14" x14ac:dyDescent="0.25">
      <c r="A144" s="14" t="s">
        <v>2118</v>
      </c>
      <c r="B144" s="15">
        <v>45573</v>
      </c>
      <c r="C144" s="16" t="s">
        <v>1254</v>
      </c>
      <c r="D144" s="17" t="s">
        <v>2119</v>
      </c>
      <c r="E144" s="17" t="s">
        <v>1961</v>
      </c>
      <c r="F144" s="18">
        <v>2</v>
      </c>
      <c r="G144" s="58">
        <v>976</v>
      </c>
      <c r="H144" s="18">
        <v>0.26</v>
      </c>
      <c r="I144" s="55">
        <v>1444.48</v>
      </c>
      <c r="J144" s="19" t="s">
        <v>1892</v>
      </c>
      <c r="L144" s="63" t="str">
        <f>_xlfn.XLOOKUP(D144,Product_Dim[Product_ID],Product_Dim[Cost])</f>
        <v>340</v>
      </c>
      <c r="M144" s="63" t="str">
        <f>VLOOKUP(D144,Sales_Fact[[Product_ID]:[Payment_Type]],2,0)</f>
        <v>STORE12</v>
      </c>
      <c r="N144" s="63" t="str">
        <f>HLOOKUP($D$2,Sales_Fact[[Product_ID]:[Payment_Type]],2,0)</f>
        <v>PROD74</v>
      </c>
    </row>
    <row r="145" spans="1:14" x14ac:dyDescent="0.25">
      <c r="A145" s="14" t="s">
        <v>2120</v>
      </c>
      <c r="B145" s="15">
        <v>45884</v>
      </c>
      <c r="C145" s="16" t="s">
        <v>1260</v>
      </c>
      <c r="D145" s="17" t="s">
        <v>1919</v>
      </c>
      <c r="E145" s="17" t="s">
        <v>1920</v>
      </c>
      <c r="F145" s="18">
        <v>4</v>
      </c>
      <c r="G145" s="58">
        <v>451</v>
      </c>
      <c r="H145" s="18">
        <v>0.28999999999999998</v>
      </c>
      <c r="I145" s="55">
        <v>1280.8399999999999</v>
      </c>
      <c r="J145" s="19" t="s">
        <v>1892</v>
      </c>
      <c r="L145" s="63" t="str">
        <f>_xlfn.XLOOKUP(D145,Product_Dim[Product_ID],Product_Dim[Cost])</f>
        <v>419</v>
      </c>
      <c r="M145" s="63" t="str">
        <f>VLOOKUP(D145,Sales_Fact[[Product_ID]:[Payment_Type]],2,0)</f>
        <v>STORE16</v>
      </c>
      <c r="N145" s="63" t="str">
        <f>HLOOKUP($D$2,Sales_Fact[[Product_ID]:[Payment_Type]],2,0)</f>
        <v>PROD74</v>
      </c>
    </row>
    <row r="146" spans="1:14" x14ac:dyDescent="0.25">
      <c r="A146" s="14" t="s">
        <v>2121</v>
      </c>
      <c r="B146" s="15">
        <v>45448</v>
      </c>
      <c r="C146" s="16" t="s">
        <v>1360</v>
      </c>
      <c r="D146" s="17" t="s">
        <v>1924</v>
      </c>
      <c r="E146" s="17" t="s">
        <v>1889</v>
      </c>
      <c r="F146" s="18">
        <v>3</v>
      </c>
      <c r="G146" s="58">
        <v>238</v>
      </c>
      <c r="H146" s="18">
        <v>0.24</v>
      </c>
      <c r="I146" s="55">
        <v>542.64</v>
      </c>
      <c r="J146" s="19" t="s">
        <v>1886</v>
      </c>
      <c r="L146" s="63" t="str">
        <f>_xlfn.XLOOKUP(D146,Product_Dim[Product_ID],Product_Dim[Cost])</f>
        <v>223</v>
      </c>
      <c r="M146" s="63" t="str">
        <f>VLOOKUP(D146,Sales_Fact[[Product_ID]:[Payment_Type]],2,0)</f>
        <v>STORE9</v>
      </c>
      <c r="N146" s="63" t="str">
        <f>HLOOKUP($D$2,Sales_Fact[[Product_ID]:[Payment_Type]],2,0)</f>
        <v>PROD74</v>
      </c>
    </row>
    <row r="147" spans="1:14" x14ac:dyDescent="0.25">
      <c r="A147" s="14" t="s">
        <v>2122</v>
      </c>
      <c r="B147" s="15">
        <v>45522</v>
      </c>
      <c r="C147" s="16" t="s">
        <v>1428</v>
      </c>
      <c r="D147" s="17" t="s">
        <v>2062</v>
      </c>
      <c r="E147" s="17" t="s">
        <v>1922</v>
      </c>
      <c r="F147" s="18">
        <v>2</v>
      </c>
      <c r="G147" s="58">
        <v>537</v>
      </c>
      <c r="H147" s="18">
        <v>0.09</v>
      </c>
      <c r="I147" s="55">
        <v>977.34</v>
      </c>
      <c r="J147" s="19" t="s">
        <v>1892</v>
      </c>
      <c r="L147" s="63" t="str">
        <f>_xlfn.XLOOKUP(D147,Product_Dim[Product_ID],Product_Dim[Cost])</f>
        <v>435</v>
      </c>
      <c r="M147" s="63" t="str">
        <f>VLOOKUP(D147,Sales_Fact[[Product_ID]:[Payment_Type]],2,0)</f>
        <v>STORE3</v>
      </c>
      <c r="N147" s="63" t="str">
        <f>HLOOKUP($D$2,Sales_Fact[[Product_ID]:[Payment_Type]],2,0)</f>
        <v>PROD74</v>
      </c>
    </row>
    <row r="148" spans="1:14" x14ac:dyDescent="0.25">
      <c r="A148" s="14" t="s">
        <v>2123</v>
      </c>
      <c r="B148" s="15">
        <v>45626</v>
      </c>
      <c r="C148" s="16" t="s">
        <v>1382</v>
      </c>
      <c r="D148" s="17" t="s">
        <v>1924</v>
      </c>
      <c r="E148" s="17" t="s">
        <v>1928</v>
      </c>
      <c r="F148" s="18">
        <v>3</v>
      </c>
      <c r="G148" s="58">
        <v>585</v>
      </c>
      <c r="H148" s="18">
        <v>0</v>
      </c>
      <c r="I148" s="55">
        <v>1755</v>
      </c>
      <c r="J148" s="19" t="s">
        <v>1892</v>
      </c>
      <c r="L148" s="63" t="str">
        <f>_xlfn.XLOOKUP(D148,Product_Dim[Product_ID],Product_Dim[Cost])</f>
        <v>223</v>
      </c>
      <c r="M148" s="63" t="str">
        <f>VLOOKUP(D148,Sales_Fact[[Product_ID]:[Payment_Type]],2,0)</f>
        <v>STORE9</v>
      </c>
      <c r="N148" s="63" t="str">
        <f>HLOOKUP($D$2,Sales_Fact[[Product_ID]:[Payment_Type]],2,0)</f>
        <v>PROD74</v>
      </c>
    </row>
    <row r="149" spans="1:14" x14ac:dyDescent="0.25">
      <c r="A149" s="14" t="s">
        <v>2124</v>
      </c>
      <c r="B149" s="15">
        <v>45617</v>
      </c>
      <c r="C149" s="16" t="s">
        <v>942</v>
      </c>
      <c r="D149" s="17" t="s">
        <v>2125</v>
      </c>
      <c r="E149" s="17" t="s">
        <v>1928</v>
      </c>
      <c r="F149" s="18">
        <v>1</v>
      </c>
      <c r="G149" s="58">
        <v>654</v>
      </c>
      <c r="H149" s="18">
        <v>0.14000000000000001</v>
      </c>
      <c r="I149" s="55">
        <v>562.44000000000005</v>
      </c>
      <c r="J149" s="19" t="s">
        <v>1886</v>
      </c>
      <c r="L149" s="63" t="str">
        <f>_xlfn.XLOOKUP(D149,Product_Dim[Product_ID],Product_Dim[Cost])</f>
        <v>153</v>
      </c>
      <c r="M149" s="63" t="str">
        <f>VLOOKUP(D149,Sales_Fact[[Product_ID]:[Payment_Type]],2,0)</f>
        <v>STORE19</v>
      </c>
      <c r="N149" s="63" t="str">
        <f>HLOOKUP($D$2,Sales_Fact[[Product_ID]:[Payment_Type]],2,0)</f>
        <v>PROD74</v>
      </c>
    </row>
    <row r="150" spans="1:14" x14ac:dyDescent="0.25">
      <c r="A150" s="14" t="s">
        <v>2126</v>
      </c>
      <c r="B150" s="15">
        <v>45878</v>
      </c>
      <c r="C150" s="16" t="s">
        <v>1527</v>
      </c>
      <c r="D150" s="17" t="s">
        <v>2110</v>
      </c>
      <c r="E150" s="17" t="s">
        <v>1909</v>
      </c>
      <c r="F150" s="18">
        <v>1</v>
      </c>
      <c r="G150" s="58">
        <v>653</v>
      </c>
      <c r="H150" s="18">
        <v>0.27</v>
      </c>
      <c r="I150" s="55">
        <v>476.69</v>
      </c>
      <c r="J150" s="19" t="s">
        <v>1882</v>
      </c>
      <c r="L150" s="63" t="str">
        <f>_xlfn.XLOOKUP(D150,Product_Dim[Product_ID],Product_Dim[Cost])</f>
        <v>371</v>
      </c>
      <c r="M150" s="63" t="str">
        <f>VLOOKUP(D150,Sales_Fact[[Product_ID]:[Payment_Type]],2,0)</f>
        <v>STORE15</v>
      </c>
      <c r="N150" s="63" t="str">
        <f>HLOOKUP($D$2,Sales_Fact[[Product_ID]:[Payment_Type]],2,0)</f>
        <v>PROD74</v>
      </c>
    </row>
    <row r="151" spans="1:14" x14ac:dyDescent="0.25">
      <c r="A151" s="14" t="s">
        <v>2127</v>
      </c>
      <c r="B151" s="15">
        <v>45502</v>
      </c>
      <c r="C151" s="16" t="s">
        <v>340</v>
      </c>
      <c r="D151" s="17" t="s">
        <v>1949</v>
      </c>
      <c r="E151" s="17" t="s">
        <v>1961</v>
      </c>
      <c r="F151" s="18">
        <v>3</v>
      </c>
      <c r="G151" s="58">
        <v>514</v>
      </c>
      <c r="H151" s="18">
        <v>7.0000000000000007E-2</v>
      </c>
      <c r="I151" s="55">
        <v>1434.06</v>
      </c>
      <c r="J151" s="19" t="s">
        <v>1892</v>
      </c>
      <c r="L151" s="63" t="str">
        <f>_xlfn.XLOOKUP(D151,Product_Dim[Product_ID],Product_Dim[Cost])</f>
        <v>261</v>
      </c>
      <c r="M151" s="63" t="str">
        <f>VLOOKUP(D151,Sales_Fact[[Product_ID]:[Payment_Type]],2,0)</f>
        <v>STORE3</v>
      </c>
      <c r="N151" s="63" t="str">
        <f>HLOOKUP($D$2,Sales_Fact[[Product_ID]:[Payment_Type]],2,0)</f>
        <v>PROD74</v>
      </c>
    </row>
    <row r="152" spans="1:14" x14ac:dyDescent="0.25">
      <c r="A152" s="14" t="s">
        <v>2128</v>
      </c>
      <c r="B152" s="15">
        <v>45433</v>
      </c>
      <c r="C152" s="16" t="s">
        <v>256</v>
      </c>
      <c r="D152" s="17" t="s">
        <v>1994</v>
      </c>
      <c r="E152" s="17" t="s">
        <v>1895</v>
      </c>
      <c r="F152" s="18">
        <v>4</v>
      </c>
      <c r="G152" s="58">
        <v>356</v>
      </c>
      <c r="H152" s="18">
        <v>0.16</v>
      </c>
      <c r="I152" s="55">
        <v>1196.1600000000001</v>
      </c>
      <c r="J152" s="19" t="s">
        <v>1892</v>
      </c>
      <c r="L152" s="63" t="str">
        <f>_xlfn.XLOOKUP(D152,Product_Dim[Product_ID],Product_Dim[Cost])</f>
        <v>212</v>
      </c>
      <c r="M152" s="63" t="str">
        <f>VLOOKUP(D152,Sales_Fact[[Product_ID]:[Payment_Type]],2,0)</f>
        <v>STORE9</v>
      </c>
      <c r="N152" s="63" t="str">
        <f>HLOOKUP($D$2,Sales_Fact[[Product_ID]:[Payment_Type]],2,0)</f>
        <v>PROD74</v>
      </c>
    </row>
    <row r="153" spans="1:14" x14ac:dyDescent="0.25">
      <c r="A153" s="14" t="s">
        <v>2129</v>
      </c>
      <c r="B153" s="15">
        <v>45594</v>
      </c>
      <c r="C153" s="16" t="s">
        <v>101</v>
      </c>
      <c r="D153" s="17" t="s">
        <v>1955</v>
      </c>
      <c r="E153" s="17" t="s">
        <v>1889</v>
      </c>
      <c r="F153" s="18">
        <v>4</v>
      </c>
      <c r="G153" s="58">
        <v>536</v>
      </c>
      <c r="H153" s="18">
        <v>0.26</v>
      </c>
      <c r="I153" s="55">
        <v>1586.56</v>
      </c>
      <c r="J153" s="19" t="s">
        <v>1886</v>
      </c>
      <c r="L153" s="63" t="str">
        <f>_xlfn.XLOOKUP(D153,Product_Dim[Product_ID],Product_Dim[Cost])</f>
        <v>242</v>
      </c>
      <c r="M153" s="63" t="str">
        <f>VLOOKUP(D153,Sales_Fact[[Product_ID]:[Payment_Type]],2,0)</f>
        <v>STORE2</v>
      </c>
      <c r="N153" s="63" t="str">
        <f>HLOOKUP($D$2,Sales_Fact[[Product_ID]:[Payment_Type]],2,0)</f>
        <v>PROD74</v>
      </c>
    </row>
    <row r="154" spans="1:14" x14ac:dyDescent="0.25">
      <c r="A154" s="14" t="s">
        <v>2130</v>
      </c>
      <c r="B154" s="15">
        <v>45798</v>
      </c>
      <c r="C154" s="16" t="s">
        <v>789</v>
      </c>
      <c r="D154" s="17" t="s">
        <v>1941</v>
      </c>
      <c r="E154" s="17" t="s">
        <v>1928</v>
      </c>
      <c r="F154" s="18">
        <v>2</v>
      </c>
      <c r="G154" s="58">
        <v>109</v>
      </c>
      <c r="H154" s="18">
        <v>0.11</v>
      </c>
      <c r="I154" s="55">
        <v>194.02</v>
      </c>
      <c r="J154" s="19" t="s">
        <v>1886</v>
      </c>
      <c r="L154" s="63" t="str">
        <f>_xlfn.XLOOKUP(D154,Product_Dim[Product_ID],Product_Dim[Cost])</f>
        <v>218</v>
      </c>
      <c r="M154" s="63" t="str">
        <f>VLOOKUP(D154,Sales_Fact[[Product_ID]:[Payment_Type]],2,0)</f>
        <v>STORE10</v>
      </c>
      <c r="N154" s="63" t="str">
        <f>HLOOKUP($D$2,Sales_Fact[[Product_ID]:[Payment_Type]],2,0)</f>
        <v>PROD74</v>
      </c>
    </row>
    <row r="155" spans="1:14" x14ac:dyDescent="0.25">
      <c r="A155" s="14" t="s">
        <v>2131</v>
      </c>
      <c r="B155" s="15">
        <v>45579</v>
      </c>
      <c r="C155" s="16" t="s">
        <v>1000</v>
      </c>
      <c r="D155" s="17" t="s">
        <v>2132</v>
      </c>
      <c r="E155" s="17" t="s">
        <v>1928</v>
      </c>
      <c r="F155" s="18">
        <v>3</v>
      </c>
      <c r="G155" s="58">
        <v>592</v>
      </c>
      <c r="H155" s="18">
        <v>0.16</v>
      </c>
      <c r="I155" s="55">
        <v>1491.84</v>
      </c>
      <c r="J155" s="19" t="s">
        <v>1882</v>
      </c>
      <c r="L155" s="63" t="str">
        <f>_xlfn.XLOOKUP(D155,Product_Dim[Product_ID],Product_Dim[Cost])</f>
        <v>449</v>
      </c>
      <c r="M155" s="63" t="str">
        <f>VLOOKUP(D155,Sales_Fact[[Product_ID]:[Payment_Type]],2,0)</f>
        <v>STORE19</v>
      </c>
      <c r="N155" s="63" t="str">
        <f>HLOOKUP($D$2,Sales_Fact[[Product_ID]:[Payment_Type]],2,0)</f>
        <v>PROD74</v>
      </c>
    </row>
    <row r="156" spans="1:14" x14ac:dyDescent="0.25">
      <c r="A156" s="14" t="s">
        <v>2133</v>
      </c>
      <c r="B156" s="15">
        <v>45613</v>
      </c>
      <c r="C156" s="16" t="s">
        <v>1271</v>
      </c>
      <c r="D156" s="17" t="s">
        <v>2106</v>
      </c>
      <c r="E156" s="17" t="s">
        <v>1956</v>
      </c>
      <c r="F156" s="18">
        <v>1</v>
      </c>
      <c r="G156" s="58">
        <v>346</v>
      </c>
      <c r="H156" s="18">
        <v>0.13</v>
      </c>
      <c r="I156" s="55">
        <v>301.02</v>
      </c>
      <c r="J156" s="19" t="s">
        <v>1892</v>
      </c>
      <c r="L156" s="63" t="str">
        <f>_xlfn.XLOOKUP(D156,Product_Dim[Product_ID],Product_Dim[Cost])</f>
        <v>178</v>
      </c>
      <c r="M156" s="63" t="str">
        <f>VLOOKUP(D156,Sales_Fact[[Product_ID]:[Payment_Type]],2,0)</f>
        <v>STORE12</v>
      </c>
      <c r="N156" s="63" t="str">
        <f>HLOOKUP($D$2,Sales_Fact[[Product_ID]:[Payment_Type]],2,0)</f>
        <v>PROD74</v>
      </c>
    </row>
    <row r="157" spans="1:14" x14ac:dyDescent="0.25">
      <c r="A157" s="14" t="s">
        <v>2134</v>
      </c>
      <c r="B157" s="15">
        <v>45745</v>
      </c>
      <c r="C157" s="16" t="s">
        <v>979</v>
      </c>
      <c r="D157" s="17" t="s">
        <v>2013</v>
      </c>
      <c r="E157" s="17" t="s">
        <v>1961</v>
      </c>
      <c r="F157" s="18">
        <v>4</v>
      </c>
      <c r="G157" s="58">
        <v>987</v>
      </c>
      <c r="H157" s="18">
        <v>0.22</v>
      </c>
      <c r="I157" s="55">
        <v>3079.44</v>
      </c>
      <c r="J157" s="19" t="s">
        <v>1882</v>
      </c>
      <c r="L157" s="63" t="str">
        <f>_xlfn.XLOOKUP(D157,Product_Dim[Product_ID],Product_Dim[Cost])</f>
        <v>378</v>
      </c>
      <c r="M157" s="63" t="str">
        <f>VLOOKUP(D157,Sales_Fact[[Product_ID]:[Payment_Type]],2,0)</f>
        <v>STORE16</v>
      </c>
      <c r="N157" s="63" t="str">
        <f>HLOOKUP($D$2,Sales_Fact[[Product_ID]:[Payment_Type]],2,0)</f>
        <v>PROD74</v>
      </c>
    </row>
    <row r="158" spans="1:14" x14ac:dyDescent="0.25">
      <c r="A158" s="14" t="s">
        <v>2135</v>
      </c>
      <c r="B158" s="15">
        <v>45494</v>
      </c>
      <c r="C158" s="16" t="s">
        <v>1015</v>
      </c>
      <c r="D158" s="17" t="s">
        <v>1888</v>
      </c>
      <c r="E158" s="17" t="s">
        <v>1909</v>
      </c>
      <c r="F158" s="18">
        <v>2</v>
      </c>
      <c r="G158" s="58">
        <v>922</v>
      </c>
      <c r="H158" s="18">
        <v>0</v>
      </c>
      <c r="I158" s="55">
        <v>1844</v>
      </c>
      <c r="J158" s="19" t="s">
        <v>1886</v>
      </c>
      <c r="L158" s="63" t="str">
        <f>_xlfn.XLOOKUP(D158,Product_Dim[Product_ID],Product_Dim[Cost])</f>
        <v>43</v>
      </c>
      <c r="M158" s="63" t="str">
        <f>VLOOKUP(D158,Sales_Fact[[Product_ID]:[Payment_Type]],2,0)</f>
        <v>STORE8</v>
      </c>
      <c r="N158" s="63" t="str">
        <f>HLOOKUP($D$2,Sales_Fact[[Product_ID]:[Payment_Type]],2,0)</f>
        <v>PROD74</v>
      </c>
    </row>
    <row r="159" spans="1:14" x14ac:dyDescent="0.25">
      <c r="A159" s="14" t="s">
        <v>2136</v>
      </c>
      <c r="B159" s="15">
        <v>45883</v>
      </c>
      <c r="C159" s="16" t="s">
        <v>352</v>
      </c>
      <c r="D159" s="17" t="s">
        <v>2137</v>
      </c>
      <c r="E159" s="17" t="s">
        <v>1895</v>
      </c>
      <c r="F159" s="18">
        <v>1</v>
      </c>
      <c r="G159" s="58">
        <v>84</v>
      </c>
      <c r="H159" s="18">
        <v>0.04</v>
      </c>
      <c r="I159" s="55">
        <v>80.64</v>
      </c>
      <c r="J159" s="19" t="s">
        <v>1886</v>
      </c>
      <c r="L159" s="63" t="str">
        <f>_xlfn.XLOOKUP(D159,Product_Dim[Product_ID],Product_Dim[Cost])</f>
        <v>82</v>
      </c>
      <c r="M159" s="63" t="str">
        <f>VLOOKUP(D159,Sales_Fact[[Product_ID]:[Payment_Type]],2,0)</f>
        <v>STORE5</v>
      </c>
      <c r="N159" s="63" t="str">
        <f>HLOOKUP($D$2,Sales_Fact[[Product_ID]:[Payment_Type]],2,0)</f>
        <v>PROD74</v>
      </c>
    </row>
    <row r="160" spans="1:14" x14ac:dyDescent="0.25">
      <c r="A160" s="14" t="s">
        <v>2138</v>
      </c>
      <c r="B160" s="15">
        <v>45601</v>
      </c>
      <c r="C160" s="16" t="s">
        <v>1165</v>
      </c>
      <c r="D160" s="17" t="s">
        <v>2139</v>
      </c>
      <c r="E160" s="17" t="s">
        <v>1988</v>
      </c>
      <c r="F160" s="18">
        <v>2</v>
      </c>
      <c r="G160" s="58">
        <v>61</v>
      </c>
      <c r="H160" s="18">
        <v>0.23</v>
      </c>
      <c r="I160" s="55">
        <v>93.94</v>
      </c>
      <c r="J160" s="19" t="s">
        <v>1886</v>
      </c>
      <c r="L160" s="63" t="str">
        <f>_xlfn.XLOOKUP(D160,Product_Dim[Product_ID],Product_Dim[Cost])</f>
        <v>39</v>
      </c>
      <c r="M160" s="63" t="str">
        <f>VLOOKUP(D160,Sales_Fact[[Product_ID]:[Payment_Type]],2,0)</f>
        <v>STORE11</v>
      </c>
      <c r="N160" s="63" t="str">
        <f>HLOOKUP($D$2,Sales_Fact[[Product_ID]:[Payment_Type]],2,0)</f>
        <v>PROD74</v>
      </c>
    </row>
    <row r="161" spans="1:14" x14ac:dyDescent="0.25">
      <c r="A161" s="14" t="s">
        <v>2140</v>
      </c>
      <c r="B161" s="15">
        <v>45454</v>
      </c>
      <c r="C161" s="16" t="s">
        <v>1240</v>
      </c>
      <c r="D161" s="17" t="s">
        <v>1997</v>
      </c>
      <c r="E161" s="17" t="s">
        <v>1920</v>
      </c>
      <c r="F161" s="18">
        <v>2</v>
      </c>
      <c r="G161" s="58">
        <v>123</v>
      </c>
      <c r="H161" s="18">
        <v>0.21</v>
      </c>
      <c r="I161" s="55">
        <v>194.34</v>
      </c>
      <c r="J161" s="19" t="s">
        <v>1892</v>
      </c>
      <c r="L161" s="63" t="str">
        <f>_xlfn.XLOOKUP(D161,Product_Dim[Product_ID],Product_Dim[Cost])</f>
        <v>183</v>
      </c>
      <c r="M161" s="63" t="str">
        <f>VLOOKUP(D161,Sales_Fact[[Product_ID]:[Payment_Type]],2,0)</f>
        <v>STORE6</v>
      </c>
      <c r="N161" s="63" t="str">
        <f>HLOOKUP($D$2,Sales_Fact[[Product_ID]:[Payment_Type]],2,0)</f>
        <v>PROD74</v>
      </c>
    </row>
    <row r="162" spans="1:14" x14ac:dyDescent="0.25">
      <c r="A162" s="14" t="s">
        <v>2141</v>
      </c>
      <c r="B162" s="15">
        <v>45918</v>
      </c>
      <c r="C162" s="16" t="s">
        <v>93</v>
      </c>
      <c r="D162" s="17" t="s">
        <v>1903</v>
      </c>
      <c r="E162" s="17" t="s">
        <v>1939</v>
      </c>
      <c r="F162" s="18">
        <v>2</v>
      </c>
      <c r="G162" s="58">
        <v>624</v>
      </c>
      <c r="H162" s="18">
        <v>0.13</v>
      </c>
      <c r="I162" s="55">
        <v>1085.76</v>
      </c>
      <c r="J162" s="19" t="s">
        <v>1882</v>
      </c>
      <c r="L162" s="63" t="str">
        <f>_xlfn.XLOOKUP(D162,Product_Dim[Product_ID],Product_Dim[Cost])</f>
        <v>138</v>
      </c>
      <c r="M162" s="63" t="str">
        <f>VLOOKUP(D162,Sales_Fact[[Product_ID]:[Payment_Type]],2,0)</f>
        <v>STORE8</v>
      </c>
      <c r="N162" s="63" t="str">
        <f>HLOOKUP($D$2,Sales_Fact[[Product_ID]:[Payment_Type]],2,0)</f>
        <v>PROD74</v>
      </c>
    </row>
    <row r="163" spans="1:14" x14ac:dyDescent="0.25">
      <c r="A163" s="14" t="s">
        <v>2142</v>
      </c>
      <c r="B163" s="15">
        <v>45729</v>
      </c>
      <c r="C163" s="16" t="s">
        <v>223</v>
      </c>
      <c r="D163" s="17" t="s">
        <v>1903</v>
      </c>
      <c r="E163" s="17" t="s">
        <v>1909</v>
      </c>
      <c r="F163" s="18">
        <v>1</v>
      </c>
      <c r="G163" s="58">
        <v>480</v>
      </c>
      <c r="H163" s="18">
        <v>0.05</v>
      </c>
      <c r="I163" s="55">
        <v>456</v>
      </c>
      <c r="J163" s="19" t="s">
        <v>1886</v>
      </c>
      <c r="L163" s="63" t="str">
        <f>_xlfn.XLOOKUP(D163,Product_Dim[Product_ID],Product_Dim[Cost])</f>
        <v>138</v>
      </c>
      <c r="M163" s="63" t="str">
        <f>VLOOKUP(D163,Sales_Fact[[Product_ID]:[Payment_Type]],2,0)</f>
        <v>STORE8</v>
      </c>
      <c r="N163" s="63" t="str">
        <f>HLOOKUP($D$2,Sales_Fact[[Product_ID]:[Payment_Type]],2,0)</f>
        <v>PROD74</v>
      </c>
    </row>
    <row r="164" spans="1:14" x14ac:dyDescent="0.25">
      <c r="A164" s="14" t="s">
        <v>2143</v>
      </c>
      <c r="B164" s="15">
        <v>45276</v>
      </c>
      <c r="C164" s="16" t="s">
        <v>952</v>
      </c>
      <c r="D164" s="17" t="s">
        <v>2144</v>
      </c>
      <c r="E164" s="17" t="s">
        <v>1947</v>
      </c>
      <c r="F164" s="18">
        <v>3</v>
      </c>
      <c r="G164" s="58">
        <v>370</v>
      </c>
      <c r="H164" s="18">
        <v>0.14000000000000001</v>
      </c>
      <c r="I164" s="55">
        <v>954.6</v>
      </c>
      <c r="J164" s="19" t="s">
        <v>1886</v>
      </c>
      <c r="L164" s="63" t="str">
        <f>_xlfn.XLOOKUP(D164,Product_Dim[Product_ID],Product_Dim[Cost])</f>
        <v>107</v>
      </c>
      <c r="M164" s="63" t="str">
        <f>VLOOKUP(D164,Sales_Fact[[Product_ID]:[Payment_Type]],2,0)</f>
        <v>STORE6</v>
      </c>
      <c r="N164" s="63" t="str">
        <f>HLOOKUP($D$2,Sales_Fact[[Product_ID]:[Payment_Type]],2,0)</f>
        <v>PROD74</v>
      </c>
    </row>
    <row r="165" spans="1:14" x14ac:dyDescent="0.25">
      <c r="A165" s="14" t="s">
        <v>2145</v>
      </c>
      <c r="B165" s="15">
        <v>45851</v>
      </c>
      <c r="C165" s="16" t="s">
        <v>283</v>
      </c>
      <c r="D165" s="17" t="s">
        <v>2146</v>
      </c>
      <c r="E165" s="17" t="s">
        <v>1915</v>
      </c>
      <c r="F165" s="18">
        <v>1</v>
      </c>
      <c r="G165" s="58">
        <v>489</v>
      </c>
      <c r="H165" s="18">
        <v>0.03</v>
      </c>
      <c r="I165" s="55">
        <v>474.33</v>
      </c>
      <c r="J165" s="19" t="s">
        <v>1886</v>
      </c>
      <c r="L165" s="63" t="str">
        <f>_xlfn.XLOOKUP(D165,Product_Dim[Product_ID],Product_Dim[Cost])</f>
        <v>284</v>
      </c>
      <c r="M165" s="63" t="str">
        <f>VLOOKUP(D165,Sales_Fact[[Product_ID]:[Payment_Type]],2,0)</f>
        <v>STORE1</v>
      </c>
      <c r="N165" s="63" t="str">
        <f>HLOOKUP($D$2,Sales_Fact[[Product_ID]:[Payment_Type]],2,0)</f>
        <v>PROD74</v>
      </c>
    </row>
    <row r="166" spans="1:14" x14ac:dyDescent="0.25">
      <c r="A166" s="14" t="s">
        <v>2147</v>
      </c>
      <c r="B166" s="15">
        <v>45418</v>
      </c>
      <c r="C166" s="16" t="s">
        <v>888</v>
      </c>
      <c r="D166" s="17" t="s">
        <v>2062</v>
      </c>
      <c r="E166" s="17" t="s">
        <v>1961</v>
      </c>
      <c r="F166" s="18">
        <v>4</v>
      </c>
      <c r="G166" s="58">
        <v>165</v>
      </c>
      <c r="H166" s="18">
        <v>0.26</v>
      </c>
      <c r="I166" s="55">
        <v>488.4</v>
      </c>
      <c r="J166" s="19" t="s">
        <v>1882</v>
      </c>
      <c r="L166" s="63" t="str">
        <f>_xlfn.XLOOKUP(D166,Product_Dim[Product_ID],Product_Dim[Cost])</f>
        <v>435</v>
      </c>
      <c r="M166" s="63" t="str">
        <f>VLOOKUP(D166,Sales_Fact[[Product_ID]:[Payment_Type]],2,0)</f>
        <v>STORE3</v>
      </c>
      <c r="N166" s="63" t="str">
        <f>HLOOKUP($D$2,Sales_Fact[[Product_ID]:[Payment_Type]],2,0)</f>
        <v>PROD74</v>
      </c>
    </row>
    <row r="167" spans="1:14" x14ac:dyDescent="0.25">
      <c r="A167" s="14" t="s">
        <v>2148</v>
      </c>
      <c r="B167" s="15">
        <v>45508</v>
      </c>
      <c r="C167" s="16" t="s">
        <v>273</v>
      </c>
      <c r="D167" s="17" t="s">
        <v>1971</v>
      </c>
      <c r="E167" s="17" t="s">
        <v>1885</v>
      </c>
      <c r="F167" s="18">
        <v>3</v>
      </c>
      <c r="G167" s="58">
        <v>708</v>
      </c>
      <c r="H167" s="18">
        <v>0.18</v>
      </c>
      <c r="I167" s="55">
        <v>1741.68</v>
      </c>
      <c r="J167" s="19" t="s">
        <v>1886</v>
      </c>
      <c r="L167" s="63" t="str">
        <f>_xlfn.XLOOKUP(D167,Product_Dim[Product_ID],Product_Dim[Cost])</f>
        <v>299</v>
      </c>
      <c r="M167" s="63" t="str">
        <f>VLOOKUP(D167,Sales_Fact[[Product_ID]:[Payment_Type]],2,0)</f>
        <v>STORE17</v>
      </c>
      <c r="N167" s="63" t="str">
        <f>HLOOKUP($D$2,Sales_Fact[[Product_ID]:[Payment_Type]],2,0)</f>
        <v>PROD74</v>
      </c>
    </row>
    <row r="168" spans="1:14" x14ac:dyDescent="0.25">
      <c r="A168" s="14" t="s">
        <v>2149</v>
      </c>
      <c r="B168" s="15">
        <v>45269</v>
      </c>
      <c r="C168" s="16" t="s">
        <v>944</v>
      </c>
      <c r="D168" s="17" t="s">
        <v>1941</v>
      </c>
      <c r="E168" s="17" t="s">
        <v>1889</v>
      </c>
      <c r="F168" s="18">
        <v>4</v>
      </c>
      <c r="G168" s="58">
        <v>715</v>
      </c>
      <c r="H168" s="18">
        <v>0.18</v>
      </c>
      <c r="I168" s="55">
        <v>2345.1999999999998</v>
      </c>
      <c r="J168" s="19" t="s">
        <v>1892</v>
      </c>
      <c r="L168" s="63" t="str">
        <f>_xlfn.XLOOKUP(D168,Product_Dim[Product_ID],Product_Dim[Cost])</f>
        <v>218</v>
      </c>
      <c r="M168" s="63" t="str">
        <f>VLOOKUP(D168,Sales_Fact[[Product_ID]:[Payment_Type]],2,0)</f>
        <v>STORE10</v>
      </c>
      <c r="N168" s="63" t="str">
        <f>HLOOKUP($D$2,Sales_Fact[[Product_ID]:[Payment_Type]],2,0)</f>
        <v>PROD74</v>
      </c>
    </row>
    <row r="169" spans="1:14" x14ac:dyDescent="0.25">
      <c r="A169" s="14" t="s">
        <v>2150</v>
      </c>
      <c r="B169" s="15">
        <v>45866</v>
      </c>
      <c r="C169" s="16" t="s">
        <v>1300</v>
      </c>
      <c r="D169" s="17" t="s">
        <v>1966</v>
      </c>
      <c r="E169" s="17" t="s">
        <v>1898</v>
      </c>
      <c r="F169" s="18">
        <v>4</v>
      </c>
      <c r="G169" s="58">
        <v>423</v>
      </c>
      <c r="H169" s="18">
        <v>0.04</v>
      </c>
      <c r="I169" s="55">
        <v>1624.32</v>
      </c>
      <c r="J169" s="19" t="s">
        <v>1882</v>
      </c>
      <c r="L169" s="63" t="str">
        <f>_xlfn.XLOOKUP(D169,Product_Dim[Product_ID],Product_Dim[Cost])</f>
        <v>229</v>
      </c>
      <c r="M169" s="63" t="str">
        <f>VLOOKUP(D169,Sales_Fact[[Product_ID]:[Payment_Type]],2,0)</f>
        <v>STORE1</v>
      </c>
      <c r="N169" s="63" t="str">
        <f>HLOOKUP($D$2,Sales_Fact[[Product_ID]:[Payment_Type]],2,0)</f>
        <v>PROD74</v>
      </c>
    </row>
    <row r="170" spans="1:14" x14ac:dyDescent="0.25">
      <c r="A170" s="14" t="s">
        <v>2151</v>
      </c>
      <c r="B170" s="15">
        <v>45462</v>
      </c>
      <c r="C170" s="16" t="s">
        <v>386</v>
      </c>
      <c r="D170" s="17" t="s">
        <v>1987</v>
      </c>
      <c r="E170" s="17" t="s">
        <v>1925</v>
      </c>
      <c r="F170" s="18">
        <v>1</v>
      </c>
      <c r="G170" s="58">
        <v>999</v>
      </c>
      <c r="H170" s="18">
        <v>0.2</v>
      </c>
      <c r="I170" s="55">
        <v>799.2</v>
      </c>
      <c r="J170" s="19" t="s">
        <v>1882</v>
      </c>
      <c r="L170" s="63" t="str">
        <f>_xlfn.XLOOKUP(D170,Product_Dim[Product_ID],Product_Dim[Cost])</f>
        <v>20</v>
      </c>
      <c r="M170" s="63" t="str">
        <f>VLOOKUP(D170,Sales_Fact[[Product_ID]:[Payment_Type]],2,0)</f>
        <v>STORE11</v>
      </c>
      <c r="N170" s="63" t="str">
        <f>HLOOKUP($D$2,Sales_Fact[[Product_ID]:[Payment_Type]],2,0)</f>
        <v>PROD74</v>
      </c>
    </row>
    <row r="171" spans="1:14" x14ac:dyDescent="0.25">
      <c r="A171" s="14" t="s">
        <v>2152</v>
      </c>
      <c r="B171" s="15">
        <v>45313</v>
      </c>
      <c r="C171" s="16" t="s">
        <v>1177</v>
      </c>
      <c r="D171" s="17" t="s">
        <v>1936</v>
      </c>
      <c r="E171" s="17" t="s">
        <v>1898</v>
      </c>
      <c r="F171" s="18">
        <v>2</v>
      </c>
      <c r="G171" s="58">
        <v>344</v>
      </c>
      <c r="H171" s="18">
        <v>0.12</v>
      </c>
      <c r="I171" s="55">
        <v>605.44000000000005</v>
      </c>
      <c r="J171" s="19" t="s">
        <v>1892</v>
      </c>
      <c r="L171" s="63" t="str">
        <f>_xlfn.XLOOKUP(D171,Product_Dim[Product_ID],Product_Dim[Cost])</f>
        <v>478</v>
      </c>
      <c r="M171" s="63" t="str">
        <f>VLOOKUP(D171,Sales_Fact[[Product_ID]:[Payment_Type]],2,0)</f>
        <v>STORE17</v>
      </c>
      <c r="N171" s="63" t="str">
        <f>HLOOKUP($D$2,Sales_Fact[[Product_ID]:[Payment_Type]],2,0)</f>
        <v>PROD74</v>
      </c>
    </row>
    <row r="172" spans="1:14" x14ac:dyDescent="0.25">
      <c r="A172" s="14" t="s">
        <v>2153</v>
      </c>
      <c r="B172" s="15">
        <v>45390</v>
      </c>
      <c r="C172" s="16" t="s">
        <v>828</v>
      </c>
      <c r="D172" s="17" t="s">
        <v>1919</v>
      </c>
      <c r="E172" s="17" t="s">
        <v>1947</v>
      </c>
      <c r="F172" s="18">
        <v>1</v>
      </c>
      <c r="G172" s="58">
        <v>153</v>
      </c>
      <c r="H172" s="18">
        <v>0.28000000000000003</v>
      </c>
      <c r="I172" s="55">
        <v>110.16</v>
      </c>
      <c r="J172" s="19" t="s">
        <v>1892</v>
      </c>
      <c r="L172" s="63" t="str">
        <f>_xlfn.XLOOKUP(D172,Product_Dim[Product_ID],Product_Dim[Cost])</f>
        <v>419</v>
      </c>
      <c r="M172" s="63" t="str">
        <f>VLOOKUP(D172,Sales_Fact[[Product_ID]:[Payment_Type]],2,0)</f>
        <v>STORE16</v>
      </c>
      <c r="N172" s="63" t="str">
        <f>HLOOKUP($D$2,Sales_Fact[[Product_ID]:[Payment_Type]],2,0)</f>
        <v>PROD74</v>
      </c>
    </row>
    <row r="173" spans="1:14" x14ac:dyDescent="0.25">
      <c r="A173" s="14" t="s">
        <v>2154</v>
      </c>
      <c r="B173" s="15">
        <v>45795</v>
      </c>
      <c r="C173" s="16" t="s">
        <v>586</v>
      </c>
      <c r="D173" s="17" t="s">
        <v>1888</v>
      </c>
      <c r="E173" s="17" t="s">
        <v>1988</v>
      </c>
      <c r="F173" s="18">
        <v>1</v>
      </c>
      <c r="G173" s="58">
        <v>326</v>
      </c>
      <c r="H173" s="18">
        <v>0.26</v>
      </c>
      <c r="I173" s="55">
        <v>241.24</v>
      </c>
      <c r="J173" s="19" t="s">
        <v>1886</v>
      </c>
      <c r="L173" s="63" t="str">
        <f>_xlfn.XLOOKUP(D173,Product_Dim[Product_ID],Product_Dim[Cost])</f>
        <v>43</v>
      </c>
      <c r="M173" s="63" t="str">
        <f>VLOOKUP(D173,Sales_Fact[[Product_ID]:[Payment_Type]],2,0)</f>
        <v>STORE8</v>
      </c>
      <c r="N173" s="63" t="str">
        <f>HLOOKUP($D$2,Sales_Fact[[Product_ID]:[Payment_Type]],2,0)</f>
        <v>PROD74</v>
      </c>
    </row>
    <row r="174" spans="1:14" x14ac:dyDescent="0.25">
      <c r="A174" s="14" t="s">
        <v>2155</v>
      </c>
      <c r="B174" s="15">
        <v>45267</v>
      </c>
      <c r="C174" s="16" t="s">
        <v>1090</v>
      </c>
      <c r="D174" s="17" t="s">
        <v>1997</v>
      </c>
      <c r="E174" s="17" t="s">
        <v>1942</v>
      </c>
      <c r="F174" s="18">
        <v>2</v>
      </c>
      <c r="G174" s="58">
        <v>828</v>
      </c>
      <c r="H174" s="18">
        <v>0.25</v>
      </c>
      <c r="I174" s="55">
        <v>1242</v>
      </c>
      <c r="J174" s="19" t="s">
        <v>1892</v>
      </c>
      <c r="L174" s="63" t="str">
        <f>_xlfn.XLOOKUP(D174,Product_Dim[Product_ID],Product_Dim[Cost])</f>
        <v>183</v>
      </c>
      <c r="M174" s="63" t="str">
        <f>VLOOKUP(D174,Sales_Fact[[Product_ID]:[Payment_Type]],2,0)</f>
        <v>STORE6</v>
      </c>
      <c r="N174" s="63" t="str">
        <f>HLOOKUP($D$2,Sales_Fact[[Product_ID]:[Payment_Type]],2,0)</f>
        <v>PROD74</v>
      </c>
    </row>
    <row r="175" spans="1:14" x14ac:dyDescent="0.25">
      <c r="A175" s="14" t="s">
        <v>2156</v>
      </c>
      <c r="B175" s="15">
        <v>45314</v>
      </c>
      <c r="C175" s="16" t="s">
        <v>1503</v>
      </c>
      <c r="D175" s="17" t="s">
        <v>1976</v>
      </c>
      <c r="E175" s="17" t="s">
        <v>1956</v>
      </c>
      <c r="F175" s="18">
        <v>2</v>
      </c>
      <c r="G175" s="58">
        <v>594</v>
      </c>
      <c r="H175" s="18">
        <v>0.1</v>
      </c>
      <c r="I175" s="55">
        <v>1069.2</v>
      </c>
      <c r="J175" s="19" t="s">
        <v>1892</v>
      </c>
      <c r="L175" s="63" t="str">
        <f>_xlfn.XLOOKUP(D175,Product_Dim[Product_ID],Product_Dim[Cost])</f>
        <v>322</v>
      </c>
      <c r="M175" s="63" t="str">
        <f>VLOOKUP(D175,Sales_Fact[[Product_ID]:[Payment_Type]],2,0)</f>
        <v>STORE19</v>
      </c>
      <c r="N175" s="63" t="str">
        <f>HLOOKUP($D$2,Sales_Fact[[Product_ID]:[Payment_Type]],2,0)</f>
        <v>PROD74</v>
      </c>
    </row>
    <row r="176" spans="1:14" x14ac:dyDescent="0.25">
      <c r="A176" s="14" t="s">
        <v>2157</v>
      </c>
      <c r="B176" s="15">
        <v>45267</v>
      </c>
      <c r="C176" s="16" t="s">
        <v>939</v>
      </c>
      <c r="D176" s="17" t="s">
        <v>1999</v>
      </c>
      <c r="E176" s="17" t="s">
        <v>1898</v>
      </c>
      <c r="F176" s="18">
        <v>4</v>
      </c>
      <c r="G176" s="58">
        <v>757</v>
      </c>
      <c r="H176" s="18">
        <v>0.05</v>
      </c>
      <c r="I176" s="55">
        <v>2876.6</v>
      </c>
      <c r="J176" s="19" t="s">
        <v>1892</v>
      </c>
      <c r="L176" s="63" t="str">
        <f>_xlfn.XLOOKUP(D176,Product_Dim[Product_ID],Product_Dim[Cost])</f>
        <v>132</v>
      </c>
      <c r="M176" s="63" t="str">
        <f>VLOOKUP(D176,Sales_Fact[[Product_ID]:[Payment_Type]],2,0)</f>
        <v>STORE8</v>
      </c>
      <c r="N176" s="63" t="str">
        <f>HLOOKUP($D$2,Sales_Fact[[Product_ID]:[Payment_Type]],2,0)</f>
        <v>PROD74</v>
      </c>
    </row>
    <row r="177" spans="1:14" x14ac:dyDescent="0.25">
      <c r="A177" s="14" t="s">
        <v>2158</v>
      </c>
      <c r="B177" s="15">
        <v>45641</v>
      </c>
      <c r="C177" s="16" t="s">
        <v>1189</v>
      </c>
      <c r="D177" s="17" t="s">
        <v>2159</v>
      </c>
      <c r="E177" s="17" t="s">
        <v>1915</v>
      </c>
      <c r="F177" s="18">
        <v>2</v>
      </c>
      <c r="G177" s="58">
        <v>708</v>
      </c>
      <c r="H177" s="18">
        <v>0.14000000000000001</v>
      </c>
      <c r="I177" s="55">
        <v>1217.76</v>
      </c>
      <c r="J177" s="19" t="s">
        <v>1882</v>
      </c>
      <c r="L177" s="63" t="str">
        <f>_xlfn.XLOOKUP(D177,Product_Dim[Product_ID],Product_Dim[Cost])</f>
        <v>447</v>
      </c>
      <c r="M177" s="63" t="str">
        <f>VLOOKUP(D177,Sales_Fact[[Product_ID]:[Payment_Type]],2,0)</f>
        <v>STORE1</v>
      </c>
      <c r="N177" s="63" t="str">
        <f>HLOOKUP($D$2,Sales_Fact[[Product_ID]:[Payment_Type]],2,0)</f>
        <v>PROD74</v>
      </c>
    </row>
    <row r="178" spans="1:14" x14ac:dyDescent="0.25">
      <c r="A178" s="14" t="s">
        <v>2160</v>
      </c>
      <c r="B178" s="15">
        <v>45371</v>
      </c>
      <c r="C178" s="16" t="s">
        <v>447</v>
      </c>
      <c r="D178" s="17" t="s">
        <v>2065</v>
      </c>
      <c r="E178" s="17" t="s">
        <v>1922</v>
      </c>
      <c r="F178" s="18">
        <v>1</v>
      </c>
      <c r="G178" s="58">
        <v>858</v>
      </c>
      <c r="H178" s="18">
        <v>0.28000000000000003</v>
      </c>
      <c r="I178" s="55">
        <v>617.76</v>
      </c>
      <c r="J178" s="19" t="s">
        <v>1886</v>
      </c>
      <c r="L178" s="63" t="str">
        <f>_xlfn.XLOOKUP(D178,Product_Dim[Product_ID],Product_Dim[Cost])</f>
        <v>174</v>
      </c>
      <c r="M178" s="63" t="str">
        <f>VLOOKUP(D178,Sales_Fact[[Product_ID]:[Payment_Type]],2,0)</f>
        <v>STORE13</v>
      </c>
      <c r="N178" s="63" t="str">
        <f>HLOOKUP($D$2,Sales_Fact[[Product_ID]:[Payment_Type]],2,0)</f>
        <v>PROD74</v>
      </c>
    </row>
    <row r="179" spans="1:14" x14ac:dyDescent="0.25">
      <c r="A179" s="14" t="s">
        <v>2161</v>
      </c>
      <c r="B179" s="15">
        <v>45670</v>
      </c>
      <c r="C179" s="16" t="s">
        <v>1544</v>
      </c>
      <c r="D179" s="17" t="s">
        <v>2137</v>
      </c>
      <c r="E179" s="17" t="s">
        <v>1889</v>
      </c>
      <c r="F179" s="18">
        <v>1</v>
      </c>
      <c r="G179" s="58">
        <v>79</v>
      </c>
      <c r="H179" s="18">
        <v>0.04</v>
      </c>
      <c r="I179" s="55">
        <v>75.84</v>
      </c>
      <c r="J179" s="19" t="s">
        <v>1886</v>
      </c>
      <c r="L179" s="63" t="str">
        <f>_xlfn.XLOOKUP(D179,Product_Dim[Product_ID],Product_Dim[Cost])</f>
        <v>82</v>
      </c>
      <c r="M179" s="63" t="str">
        <f>VLOOKUP(D179,Sales_Fact[[Product_ID]:[Payment_Type]],2,0)</f>
        <v>STORE5</v>
      </c>
      <c r="N179" s="63" t="str">
        <f>HLOOKUP($D$2,Sales_Fact[[Product_ID]:[Payment_Type]],2,0)</f>
        <v>PROD74</v>
      </c>
    </row>
    <row r="180" spans="1:14" x14ac:dyDescent="0.25">
      <c r="A180" s="14" t="s">
        <v>2162</v>
      </c>
      <c r="B180" s="15">
        <v>45885</v>
      </c>
      <c r="C180" s="16" t="s">
        <v>249</v>
      </c>
      <c r="D180" s="17" t="s">
        <v>1974</v>
      </c>
      <c r="E180" s="17" t="s">
        <v>1895</v>
      </c>
      <c r="F180" s="18">
        <v>4</v>
      </c>
      <c r="G180" s="58">
        <v>639</v>
      </c>
      <c r="H180" s="18">
        <v>0</v>
      </c>
      <c r="I180" s="55">
        <v>2556</v>
      </c>
      <c r="J180" s="19" t="s">
        <v>1892</v>
      </c>
      <c r="L180" s="63" t="str">
        <f>_xlfn.XLOOKUP(D180,Product_Dim[Product_ID],Product_Dim[Cost])</f>
        <v>358</v>
      </c>
      <c r="M180" s="63" t="str">
        <f>VLOOKUP(D180,Sales_Fact[[Product_ID]:[Payment_Type]],2,0)</f>
        <v>STORE3</v>
      </c>
      <c r="N180" s="63" t="str">
        <f>HLOOKUP($D$2,Sales_Fact[[Product_ID]:[Payment_Type]],2,0)</f>
        <v>PROD74</v>
      </c>
    </row>
    <row r="181" spans="1:14" x14ac:dyDescent="0.25">
      <c r="A181" s="14" t="s">
        <v>2163</v>
      </c>
      <c r="B181" s="15">
        <v>45812</v>
      </c>
      <c r="C181" s="16" t="s">
        <v>300</v>
      </c>
      <c r="D181" s="17" t="s">
        <v>2026</v>
      </c>
      <c r="E181" s="17" t="s">
        <v>1909</v>
      </c>
      <c r="F181" s="18">
        <v>2</v>
      </c>
      <c r="G181" s="58">
        <v>523</v>
      </c>
      <c r="H181" s="18">
        <v>0.27</v>
      </c>
      <c r="I181" s="55">
        <v>763.58</v>
      </c>
      <c r="J181" s="19" t="s">
        <v>1882</v>
      </c>
      <c r="L181" s="63" t="str">
        <f>_xlfn.XLOOKUP(D181,Product_Dim[Product_ID],Product_Dim[Cost])</f>
        <v>319</v>
      </c>
      <c r="M181" s="63" t="str">
        <f>VLOOKUP(D181,Sales_Fact[[Product_ID]:[Payment_Type]],2,0)</f>
        <v>STORE11</v>
      </c>
      <c r="N181" s="63" t="str">
        <f>HLOOKUP($D$2,Sales_Fact[[Product_ID]:[Payment_Type]],2,0)</f>
        <v>PROD74</v>
      </c>
    </row>
    <row r="182" spans="1:14" x14ac:dyDescent="0.25">
      <c r="A182" s="14" t="s">
        <v>2164</v>
      </c>
      <c r="B182" s="15">
        <v>45235</v>
      </c>
      <c r="C182" s="16" t="s">
        <v>1483</v>
      </c>
      <c r="D182" s="17" t="s">
        <v>1914</v>
      </c>
      <c r="E182" s="17" t="s">
        <v>1961</v>
      </c>
      <c r="F182" s="18">
        <v>3</v>
      </c>
      <c r="G182" s="58">
        <v>955</v>
      </c>
      <c r="H182" s="18">
        <v>0.27</v>
      </c>
      <c r="I182" s="55">
        <v>2091.4499999999998</v>
      </c>
      <c r="J182" s="19" t="s">
        <v>1882</v>
      </c>
      <c r="L182" s="63" t="str">
        <f>_xlfn.XLOOKUP(D182,Product_Dim[Product_ID],Product_Dim[Cost])</f>
        <v>326</v>
      </c>
      <c r="M182" s="63" t="str">
        <f>VLOOKUP(D182,Sales_Fact[[Product_ID]:[Payment_Type]],2,0)</f>
        <v>STORE1</v>
      </c>
      <c r="N182" s="63" t="str">
        <f>HLOOKUP($D$2,Sales_Fact[[Product_ID]:[Payment_Type]],2,0)</f>
        <v>PROD74</v>
      </c>
    </row>
    <row r="183" spans="1:14" x14ac:dyDescent="0.25">
      <c r="A183" s="14" t="s">
        <v>2165</v>
      </c>
      <c r="B183" s="15">
        <v>45710</v>
      </c>
      <c r="C183" s="16" t="s">
        <v>1436</v>
      </c>
      <c r="D183" s="17" t="s">
        <v>1908</v>
      </c>
      <c r="E183" s="17" t="s">
        <v>1934</v>
      </c>
      <c r="F183" s="18">
        <v>3</v>
      </c>
      <c r="G183" s="58">
        <v>54</v>
      </c>
      <c r="H183" s="18">
        <v>0.15</v>
      </c>
      <c r="I183" s="55">
        <v>137.69999999999999</v>
      </c>
      <c r="J183" s="19" t="s">
        <v>1886</v>
      </c>
      <c r="L183" s="63" t="str">
        <f>_xlfn.XLOOKUP(D183,Product_Dim[Product_ID],Product_Dim[Cost])</f>
        <v>180</v>
      </c>
      <c r="M183" s="63" t="str">
        <f>VLOOKUP(D183,Sales_Fact[[Product_ID]:[Payment_Type]],2,0)</f>
        <v>STORE0</v>
      </c>
      <c r="N183" s="63" t="str">
        <f>HLOOKUP($D$2,Sales_Fact[[Product_ID]:[Payment_Type]],2,0)</f>
        <v>PROD74</v>
      </c>
    </row>
    <row r="184" spans="1:14" x14ac:dyDescent="0.25">
      <c r="A184" s="14" t="s">
        <v>2166</v>
      </c>
      <c r="B184" s="15">
        <v>45753</v>
      </c>
      <c r="C184" s="16" t="s">
        <v>1246</v>
      </c>
      <c r="D184" s="17" t="s">
        <v>1919</v>
      </c>
      <c r="E184" s="17" t="s">
        <v>1909</v>
      </c>
      <c r="F184" s="18">
        <v>4</v>
      </c>
      <c r="G184" s="58">
        <v>742</v>
      </c>
      <c r="H184" s="18">
        <v>0.02</v>
      </c>
      <c r="I184" s="55">
        <v>2908.64</v>
      </c>
      <c r="J184" s="19" t="s">
        <v>1892</v>
      </c>
      <c r="L184" s="63" t="str">
        <f>_xlfn.XLOOKUP(D184,Product_Dim[Product_ID],Product_Dim[Cost])</f>
        <v>419</v>
      </c>
      <c r="M184" s="63" t="str">
        <f>VLOOKUP(D184,Sales_Fact[[Product_ID]:[Payment_Type]],2,0)</f>
        <v>STORE16</v>
      </c>
      <c r="N184" s="63" t="str">
        <f>HLOOKUP($D$2,Sales_Fact[[Product_ID]:[Payment_Type]],2,0)</f>
        <v>PROD74</v>
      </c>
    </row>
    <row r="185" spans="1:14" x14ac:dyDescent="0.25">
      <c r="A185" s="14" t="s">
        <v>2167</v>
      </c>
      <c r="B185" s="15">
        <v>45594</v>
      </c>
      <c r="C185" s="16" t="s">
        <v>139</v>
      </c>
      <c r="D185" s="17" t="s">
        <v>2042</v>
      </c>
      <c r="E185" s="17" t="s">
        <v>1881</v>
      </c>
      <c r="F185" s="18">
        <v>1</v>
      </c>
      <c r="G185" s="58">
        <v>548</v>
      </c>
      <c r="H185" s="18">
        <v>0.01</v>
      </c>
      <c r="I185" s="55">
        <v>542.52</v>
      </c>
      <c r="J185" s="19" t="s">
        <v>1886</v>
      </c>
      <c r="L185" s="63" t="str">
        <f>_xlfn.XLOOKUP(D185,Product_Dim[Product_ID],Product_Dim[Cost])</f>
        <v>167</v>
      </c>
      <c r="M185" s="63" t="str">
        <f>VLOOKUP(D185,Sales_Fact[[Product_ID]:[Payment_Type]],2,0)</f>
        <v>STORE17</v>
      </c>
      <c r="N185" s="63" t="str">
        <f>HLOOKUP($D$2,Sales_Fact[[Product_ID]:[Payment_Type]],2,0)</f>
        <v>PROD74</v>
      </c>
    </row>
    <row r="186" spans="1:14" x14ac:dyDescent="0.25">
      <c r="A186" s="14" t="s">
        <v>2168</v>
      </c>
      <c r="B186" s="15">
        <v>45686</v>
      </c>
      <c r="C186" s="16" t="s">
        <v>1515</v>
      </c>
      <c r="D186" s="17" t="s">
        <v>1997</v>
      </c>
      <c r="E186" s="17" t="s">
        <v>1881</v>
      </c>
      <c r="F186" s="18">
        <v>1</v>
      </c>
      <c r="G186" s="58">
        <v>790</v>
      </c>
      <c r="H186" s="18">
        <v>0.14000000000000001</v>
      </c>
      <c r="I186" s="55">
        <v>679.4</v>
      </c>
      <c r="J186" s="19" t="s">
        <v>1886</v>
      </c>
      <c r="L186" s="63" t="str">
        <f>_xlfn.XLOOKUP(D186,Product_Dim[Product_ID],Product_Dim[Cost])</f>
        <v>183</v>
      </c>
      <c r="M186" s="63" t="str">
        <f>VLOOKUP(D186,Sales_Fact[[Product_ID]:[Payment_Type]],2,0)</f>
        <v>STORE6</v>
      </c>
      <c r="N186" s="63" t="str">
        <f>HLOOKUP($D$2,Sales_Fact[[Product_ID]:[Payment_Type]],2,0)</f>
        <v>PROD74</v>
      </c>
    </row>
    <row r="187" spans="1:14" x14ac:dyDescent="0.25">
      <c r="A187" s="14" t="s">
        <v>2169</v>
      </c>
      <c r="B187" s="15">
        <v>45354</v>
      </c>
      <c r="C187" s="16" t="s">
        <v>1339</v>
      </c>
      <c r="D187" s="17" t="s">
        <v>2170</v>
      </c>
      <c r="E187" s="17" t="s">
        <v>1881</v>
      </c>
      <c r="F187" s="18">
        <v>3</v>
      </c>
      <c r="G187" s="58">
        <v>477</v>
      </c>
      <c r="H187" s="18">
        <v>0.09</v>
      </c>
      <c r="I187" s="55">
        <v>1302.21</v>
      </c>
      <c r="J187" s="19" t="s">
        <v>1892</v>
      </c>
      <c r="L187" s="63" t="str">
        <f>_xlfn.XLOOKUP(D187,Product_Dim[Product_ID],Product_Dim[Cost])</f>
        <v>267</v>
      </c>
      <c r="M187" s="63" t="str">
        <f>VLOOKUP(D187,Sales_Fact[[Product_ID]:[Payment_Type]],2,0)</f>
        <v>STORE3</v>
      </c>
      <c r="N187" s="63" t="str">
        <f>HLOOKUP($D$2,Sales_Fact[[Product_ID]:[Payment_Type]],2,0)</f>
        <v>PROD74</v>
      </c>
    </row>
    <row r="188" spans="1:14" x14ac:dyDescent="0.25">
      <c r="A188" s="14" t="s">
        <v>2171</v>
      </c>
      <c r="B188" s="15">
        <v>45600</v>
      </c>
      <c r="C188" s="16" t="s">
        <v>1411</v>
      </c>
      <c r="D188" s="17" t="s">
        <v>1966</v>
      </c>
      <c r="E188" s="17" t="s">
        <v>1939</v>
      </c>
      <c r="F188" s="18">
        <v>2</v>
      </c>
      <c r="G188" s="58">
        <v>505</v>
      </c>
      <c r="H188" s="18">
        <v>0.04</v>
      </c>
      <c r="I188" s="55">
        <v>969.6</v>
      </c>
      <c r="J188" s="19" t="s">
        <v>1886</v>
      </c>
      <c r="L188" s="63" t="str">
        <f>_xlfn.XLOOKUP(D188,Product_Dim[Product_ID],Product_Dim[Cost])</f>
        <v>229</v>
      </c>
      <c r="M188" s="63" t="str">
        <f>VLOOKUP(D188,Sales_Fact[[Product_ID]:[Payment_Type]],2,0)</f>
        <v>STORE1</v>
      </c>
      <c r="N188" s="63" t="str">
        <f>HLOOKUP($D$2,Sales_Fact[[Product_ID]:[Payment_Type]],2,0)</f>
        <v>PROD74</v>
      </c>
    </row>
    <row r="189" spans="1:14" x14ac:dyDescent="0.25">
      <c r="A189" s="14" t="s">
        <v>2172</v>
      </c>
      <c r="B189" s="15">
        <v>45538</v>
      </c>
      <c r="C189" s="16" t="s">
        <v>876</v>
      </c>
      <c r="D189" s="17" t="s">
        <v>2173</v>
      </c>
      <c r="E189" s="17" t="s">
        <v>1947</v>
      </c>
      <c r="F189" s="18">
        <v>2</v>
      </c>
      <c r="G189" s="58">
        <v>550</v>
      </c>
      <c r="H189" s="18">
        <v>0.01</v>
      </c>
      <c r="I189" s="55">
        <v>1089</v>
      </c>
      <c r="J189" s="19" t="s">
        <v>1892</v>
      </c>
      <c r="L189" s="63" t="str">
        <f>_xlfn.XLOOKUP(D189,Product_Dim[Product_ID],Product_Dim[Cost])</f>
        <v>286</v>
      </c>
      <c r="M189" s="63" t="str">
        <f>VLOOKUP(D189,Sales_Fact[[Product_ID]:[Payment_Type]],2,0)</f>
        <v>STORE6</v>
      </c>
      <c r="N189" s="63" t="str">
        <f>HLOOKUP($D$2,Sales_Fact[[Product_ID]:[Payment_Type]],2,0)</f>
        <v>PROD74</v>
      </c>
    </row>
    <row r="190" spans="1:14" x14ac:dyDescent="0.25">
      <c r="A190" s="14" t="s">
        <v>2174</v>
      </c>
      <c r="B190" s="15">
        <v>45411</v>
      </c>
      <c r="C190" s="16" t="s">
        <v>1204</v>
      </c>
      <c r="D190" s="17" t="s">
        <v>2175</v>
      </c>
      <c r="E190" s="17" t="s">
        <v>1881</v>
      </c>
      <c r="F190" s="18">
        <v>3</v>
      </c>
      <c r="G190" s="58">
        <v>621</v>
      </c>
      <c r="H190" s="18">
        <v>0.04</v>
      </c>
      <c r="I190" s="55">
        <v>1788.48</v>
      </c>
      <c r="J190" s="19" t="s">
        <v>1882</v>
      </c>
      <c r="L190" s="63" t="str">
        <f>_xlfn.XLOOKUP(D190,Product_Dim[Product_ID],Product_Dim[Cost])</f>
        <v>306</v>
      </c>
      <c r="M190" s="63" t="str">
        <f>VLOOKUP(D190,Sales_Fact[[Product_ID]:[Payment_Type]],2,0)</f>
        <v>STORE3</v>
      </c>
      <c r="N190" s="63" t="str">
        <f>HLOOKUP($D$2,Sales_Fact[[Product_ID]:[Payment_Type]],2,0)</f>
        <v>PROD74</v>
      </c>
    </row>
    <row r="191" spans="1:14" x14ac:dyDescent="0.25">
      <c r="A191" s="14" t="s">
        <v>2176</v>
      </c>
      <c r="B191" s="15">
        <v>45411</v>
      </c>
      <c r="C191" s="16" t="s">
        <v>334</v>
      </c>
      <c r="D191" s="17" t="s">
        <v>2042</v>
      </c>
      <c r="E191" s="17" t="s">
        <v>1881</v>
      </c>
      <c r="F191" s="18">
        <v>1</v>
      </c>
      <c r="G191" s="58">
        <v>581</v>
      </c>
      <c r="H191" s="18">
        <v>0.1</v>
      </c>
      <c r="I191" s="55">
        <v>522.9</v>
      </c>
      <c r="J191" s="19" t="s">
        <v>1892</v>
      </c>
      <c r="L191" s="63" t="str">
        <f>_xlfn.XLOOKUP(D191,Product_Dim[Product_ID],Product_Dim[Cost])</f>
        <v>167</v>
      </c>
      <c r="M191" s="63" t="str">
        <f>VLOOKUP(D191,Sales_Fact[[Product_ID]:[Payment_Type]],2,0)</f>
        <v>STORE17</v>
      </c>
      <c r="N191" s="63" t="str">
        <f>HLOOKUP($D$2,Sales_Fact[[Product_ID]:[Payment_Type]],2,0)</f>
        <v>PROD74</v>
      </c>
    </row>
    <row r="192" spans="1:14" x14ac:dyDescent="0.25">
      <c r="A192" s="14" t="s">
        <v>2177</v>
      </c>
      <c r="B192" s="15">
        <v>45775</v>
      </c>
      <c r="C192" s="16" t="s">
        <v>1060</v>
      </c>
      <c r="D192" s="17" t="s">
        <v>2036</v>
      </c>
      <c r="E192" s="17" t="s">
        <v>1925</v>
      </c>
      <c r="F192" s="18">
        <v>3</v>
      </c>
      <c r="G192" s="58">
        <v>445</v>
      </c>
      <c r="H192" s="18">
        <v>0.14000000000000001</v>
      </c>
      <c r="I192" s="55">
        <v>1148.0999999999999</v>
      </c>
      <c r="J192" s="19" t="s">
        <v>1886</v>
      </c>
      <c r="L192" s="63" t="str">
        <f>_xlfn.XLOOKUP(D192,Product_Dim[Product_ID],Product_Dim[Cost])</f>
        <v>214</v>
      </c>
      <c r="M192" s="63" t="str">
        <f>VLOOKUP(D192,Sales_Fact[[Product_ID]:[Payment_Type]],2,0)</f>
        <v>STORE9</v>
      </c>
      <c r="N192" s="63" t="str">
        <f>HLOOKUP($D$2,Sales_Fact[[Product_ID]:[Payment_Type]],2,0)</f>
        <v>PROD74</v>
      </c>
    </row>
    <row r="193" spans="1:14" x14ac:dyDescent="0.25">
      <c r="A193" s="14" t="s">
        <v>2178</v>
      </c>
      <c r="B193" s="15">
        <v>45459</v>
      </c>
      <c r="C193" s="16" t="s">
        <v>477</v>
      </c>
      <c r="D193" s="17" t="s">
        <v>2042</v>
      </c>
      <c r="E193" s="17" t="s">
        <v>1939</v>
      </c>
      <c r="F193" s="18">
        <v>1</v>
      </c>
      <c r="G193" s="58">
        <v>805</v>
      </c>
      <c r="H193" s="18">
        <v>0.03</v>
      </c>
      <c r="I193" s="55">
        <v>780.85</v>
      </c>
      <c r="J193" s="19" t="s">
        <v>1886</v>
      </c>
      <c r="L193" s="63" t="str">
        <f>_xlfn.XLOOKUP(D193,Product_Dim[Product_ID],Product_Dim[Cost])</f>
        <v>167</v>
      </c>
      <c r="M193" s="63" t="str">
        <f>VLOOKUP(D193,Sales_Fact[[Product_ID]:[Payment_Type]],2,0)</f>
        <v>STORE17</v>
      </c>
      <c r="N193" s="63" t="str">
        <f>HLOOKUP($D$2,Sales_Fact[[Product_ID]:[Payment_Type]],2,0)</f>
        <v>PROD74</v>
      </c>
    </row>
    <row r="194" spans="1:14" x14ac:dyDescent="0.25">
      <c r="A194" s="14" t="s">
        <v>2179</v>
      </c>
      <c r="B194" s="15">
        <v>45617</v>
      </c>
      <c r="C194" s="16" t="s">
        <v>1327</v>
      </c>
      <c r="D194" s="17" t="s">
        <v>2159</v>
      </c>
      <c r="E194" s="17" t="s">
        <v>1912</v>
      </c>
      <c r="F194" s="18">
        <v>3</v>
      </c>
      <c r="G194" s="58">
        <v>362</v>
      </c>
      <c r="H194" s="18">
        <v>0.15</v>
      </c>
      <c r="I194" s="55">
        <v>923.1</v>
      </c>
      <c r="J194" s="19" t="s">
        <v>1892</v>
      </c>
      <c r="L194" s="63" t="str">
        <f>_xlfn.XLOOKUP(D194,Product_Dim[Product_ID],Product_Dim[Cost])</f>
        <v>447</v>
      </c>
      <c r="M194" s="63" t="str">
        <f>VLOOKUP(D194,Sales_Fact[[Product_ID]:[Payment_Type]],2,0)</f>
        <v>STORE1</v>
      </c>
      <c r="N194" s="63" t="str">
        <f>HLOOKUP($D$2,Sales_Fact[[Product_ID]:[Payment_Type]],2,0)</f>
        <v>PROD74</v>
      </c>
    </row>
    <row r="195" spans="1:14" x14ac:dyDescent="0.25">
      <c r="A195" s="14" t="s">
        <v>2180</v>
      </c>
      <c r="B195" s="15">
        <v>45763</v>
      </c>
      <c r="C195" s="16" t="s">
        <v>548</v>
      </c>
      <c r="D195" s="17" t="s">
        <v>2181</v>
      </c>
      <c r="E195" s="17" t="s">
        <v>1901</v>
      </c>
      <c r="F195" s="18">
        <v>1</v>
      </c>
      <c r="G195" s="58">
        <v>272</v>
      </c>
      <c r="H195" s="18">
        <v>0.03</v>
      </c>
      <c r="I195" s="55">
        <v>263.83999999999997</v>
      </c>
      <c r="J195" s="19" t="s">
        <v>1882</v>
      </c>
      <c r="L195" s="63" t="str">
        <f>_xlfn.XLOOKUP(D195,Product_Dim[Product_ID],Product_Dim[Cost])</f>
        <v>219</v>
      </c>
      <c r="M195" s="63" t="str">
        <f>VLOOKUP(D195,Sales_Fact[[Product_ID]:[Payment_Type]],2,0)</f>
        <v>STORE4</v>
      </c>
      <c r="N195" s="63" t="str">
        <f>HLOOKUP($D$2,Sales_Fact[[Product_ID]:[Payment_Type]],2,0)</f>
        <v>PROD74</v>
      </c>
    </row>
    <row r="196" spans="1:14" x14ac:dyDescent="0.25">
      <c r="A196" s="14" t="s">
        <v>2182</v>
      </c>
      <c r="B196" s="15">
        <v>45618</v>
      </c>
      <c r="C196" s="16" t="s">
        <v>1027</v>
      </c>
      <c r="D196" s="17" t="s">
        <v>1888</v>
      </c>
      <c r="E196" s="17" t="s">
        <v>1942</v>
      </c>
      <c r="F196" s="18">
        <v>3</v>
      </c>
      <c r="G196" s="58">
        <v>959</v>
      </c>
      <c r="H196" s="18">
        <v>0.24</v>
      </c>
      <c r="I196" s="55">
        <v>2186.52</v>
      </c>
      <c r="J196" s="19" t="s">
        <v>1892</v>
      </c>
      <c r="L196" s="63" t="str">
        <f>_xlfn.XLOOKUP(D196,Product_Dim[Product_ID],Product_Dim[Cost])</f>
        <v>43</v>
      </c>
      <c r="M196" s="63" t="str">
        <f>VLOOKUP(D196,Sales_Fact[[Product_ID]:[Payment_Type]],2,0)</f>
        <v>STORE8</v>
      </c>
      <c r="N196" s="63" t="str">
        <f>HLOOKUP($D$2,Sales_Fact[[Product_ID]:[Payment_Type]],2,0)</f>
        <v>PROD74</v>
      </c>
    </row>
    <row r="197" spans="1:14" x14ac:dyDescent="0.25">
      <c r="A197" s="14" t="s">
        <v>2183</v>
      </c>
      <c r="B197" s="15">
        <v>45290</v>
      </c>
      <c r="C197" s="16" t="s">
        <v>1336</v>
      </c>
      <c r="D197" s="17" t="s">
        <v>1933</v>
      </c>
      <c r="E197" s="17" t="s">
        <v>1885</v>
      </c>
      <c r="F197" s="18">
        <v>1</v>
      </c>
      <c r="G197" s="58">
        <v>890</v>
      </c>
      <c r="H197" s="18">
        <v>0.03</v>
      </c>
      <c r="I197" s="55">
        <v>863.3</v>
      </c>
      <c r="J197" s="19" t="s">
        <v>1882</v>
      </c>
      <c r="L197" s="63" t="str">
        <f>_xlfn.XLOOKUP(D197,Product_Dim[Product_ID],Product_Dim[Cost])</f>
        <v>483</v>
      </c>
      <c r="M197" s="63" t="str">
        <f>VLOOKUP(D197,Sales_Fact[[Product_ID]:[Payment_Type]],2,0)</f>
        <v>STORE13</v>
      </c>
      <c r="N197" s="63" t="str">
        <f>HLOOKUP($D$2,Sales_Fact[[Product_ID]:[Payment_Type]],2,0)</f>
        <v>PROD74</v>
      </c>
    </row>
    <row r="198" spans="1:14" x14ac:dyDescent="0.25">
      <c r="A198" s="14" t="s">
        <v>2184</v>
      </c>
      <c r="B198" s="15">
        <v>45904</v>
      </c>
      <c r="C198" s="16" t="s">
        <v>1907</v>
      </c>
      <c r="D198" s="17" t="s">
        <v>2108</v>
      </c>
      <c r="E198" s="17" t="s">
        <v>1920</v>
      </c>
      <c r="F198" s="18">
        <v>4</v>
      </c>
      <c r="G198" s="58">
        <v>690</v>
      </c>
      <c r="H198" s="18">
        <v>0.05</v>
      </c>
      <c r="I198" s="55">
        <v>2622</v>
      </c>
      <c r="J198" s="19" t="s">
        <v>1892</v>
      </c>
      <c r="L198" s="63" t="str">
        <f>_xlfn.XLOOKUP(D198,Product_Dim[Product_ID],Product_Dim[Cost])</f>
        <v>31</v>
      </c>
      <c r="M198" s="63" t="str">
        <f>VLOOKUP(D198,Sales_Fact[[Product_ID]:[Payment_Type]],2,0)</f>
        <v>STORE4</v>
      </c>
      <c r="N198" s="63" t="str">
        <f>HLOOKUP($D$2,Sales_Fact[[Product_ID]:[Payment_Type]],2,0)</f>
        <v>PROD74</v>
      </c>
    </row>
    <row r="199" spans="1:14" x14ac:dyDescent="0.25">
      <c r="A199" s="14" t="s">
        <v>2185</v>
      </c>
      <c r="B199" s="15">
        <v>45227</v>
      </c>
      <c r="C199" s="16" t="s">
        <v>468</v>
      </c>
      <c r="D199" s="17" t="s">
        <v>1990</v>
      </c>
      <c r="E199" s="17" t="s">
        <v>1988</v>
      </c>
      <c r="F199" s="18">
        <v>1</v>
      </c>
      <c r="G199" s="58">
        <v>542</v>
      </c>
      <c r="H199" s="18">
        <v>0.03</v>
      </c>
      <c r="I199" s="55">
        <v>525.74</v>
      </c>
      <c r="J199" s="19" t="s">
        <v>1886</v>
      </c>
      <c r="L199" s="63" t="str">
        <f>_xlfn.XLOOKUP(D199,Product_Dim[Product_ID],Product_Dim[Cost])</f>
        <v>167</v>
      </c>
      <c r="M199" s="63" t="str">
        <f>VLOOKUP(D199,Sales_Fact[[Product_ID]:[Payment_Type]],2,0)</f>
        <v>STORE17</v>
      </c>
      <c r="N199" s="63" t="str">
        <f>HLOOKUP($D$2,Sales_Fact[[Product_ID]:[Payment_Type]],2,0)</f>
        <v>PROD74</v>
      </c>
    </row>
    <row r="200" spans="1:14" x14ac:dyDescent="0.25">
      <c r="A200" s="14" t="s">
        <v>2186</v>
      </c>
      <c r="B200" s="15">
        <v>45600</v>
      </c>
      <c r="C200" s="16" t="s">
        <v>1397</v>
      </c>
      <c r="D200" s="17" t="s">
        <v>2173</v>
      </c>
      <c r="E200" s="17" t="s">
        <v>1947</v>
      </c>
      <c r="F200" s="18">
        <v>1</v>
      </c>
      <c r="G200" s="58">
        <v>455</v>
      </c>
      <c r="H200" s="18">
        <v>0.16</v>
      </c>
      <c r="I200" s="55">
        <v>382.2</v>
      </c>
      <c r="J200" s="19" t="s">
        <v>1886</v>
      </c>
      <c r="L200" s="63" t="str">
        <f>_xlfn.XLOOKUP(D200,Product_Dim[Product_ID],Product_Dim[Cost])</f>
        <v>286</v>
      </c>
      <c r="M200" s="63" t="str">
        <f>VLOOKUP(D200,Sales_Fact[[Product_ID]:[Payment_Type]],2,0)</f>
        <v>STORE6</v>
      </c>
      <c r="N200" s="63" t="str">
        <f>HLOOKUP($D$2,Sales_Fact[[Product_ID]:[Payment_Type]],2,0)</f>
        <v>PROD74</v>
      </c>
    </row>
    <row r="201" spans="1:14" x14ac:dyDescent="0.25">
      <c r="A201" s="14" t="s">
        <v>2187</v>
      </c>
      <c r="B201" s="15">
        <v>45646</v>
      </c>
      <c r="C201" s="16" t="s">
        <v>155</v>
      </c>
      <c r="D201" s="17" t="s">
        <v>2119</v>
      </c>
      <c r="E201" s="17" t="s">
        <v>1895</v>
      </c>
      <c r="F201" s="18">
        <v>2</v>
      </c>
      <c r="G201" s="58">
        <v>398</v>
      </c>
      <c r="H201" s="18">
        <v>0.26</v>
      </c>
      <c r="I201" s="55">
        <v>589.04</v>
      </c>
      <c r="J201" s="19" t="s">
        <v>1882</v>
      </c>
      <c r="L201" s="63" t="str">
        <f>_xlfn.XLOOKUP(D201,Product_Dim[Product_ID],Product_Dim[Cost])</f>
        <v>340</v>
      </c>
      <c r="M201" s="63" t="str">
        <f>VLOOKUP(D201,Sales_Fact[[Product_ID]:[Payment_Type]],2,0)</f>
        <v>STORE12</v>
      </c>
      <c r="N201" s="63" t="str">
        <f>HLOOKUP($D$2,Sales_Fact[[Product_ID]:[Payment_Type]],2,0)</f>
        <v>PROD74</v>
      </c>
    </row>
    <row r="202" spans="1:14" x14ac:dyDescent="0.25">
      <c r="A202" s="14" t="s">
        <v>2188</v>
      </c>
      <c r="B202" s="15">
        <v>45725</v>
      </c>
      <c r="C202" s="16" t="s">
        <v>572</v>
      </c>
      <c r="D202" s="17" t="s">
        <v>2032</v>
      </c>
      <c r="E202" s="17" t="s">
        <v>1947</v>
      </c>
      <c r="F202" s="18">
        <v>3</v>
      </c>
      <c r="G202" s="58">
        <v>749</v>
      </c>
      <c r="H202" s="18">
        <v>0.26</v>
      </c>
      <c r="I202" s="55">
        <v>1662.78</v>
      </c>
      <c r="J202" s="19" t="s">
        <v>1886</v>
      </c>
      <c r="L202" s="63" t="str">
        <f>_xlfn.XLOOKUP(D202,Product_Dim[Product_ID],Product_Dim[Cost])</f>
        <v>239</v>
      </c>
      <c r="M202" s="63" t="str">
        <f>VLOOKUP(D202,Sales_Fact[[Product_ID]:[Payment_Type]],2,0)</f>
        <v>STORE8</v>
      </c>
      <c r="N202" s="63" t="str">
        <f>HLOOKUP($D$2,Sales_Fact[[Product_ID]:[Payment_Type]],2,0)</f>
        <v>PROD74</v>
      </c>
    </row>
    <row r="203" spans="1:14" x14ac:dyDescent="0.25">
      <c r="A203" s="14" t="s">
        <v>2189</v>
      </c>
      <c r="B203" s="15">
        <v>45742</v>
      </c>
      <c r="C203" s="16" t="s">
        <v>494</v>
      </c>
      <c r="D203" s="17" t="s">
        <v>1908</v>
      </c>
      <c r="E203" s="17" t="s">
        <v>1901</v>
      </c>
      <c r="F203" s="18">
        <v>1</v>
      </c>
      <c r="G203" s="58">
        <v>886</v>
      </c>
      <c r="H203" s="18">
        <v>0.15</v>
      </c>
      <c r="I203" s="55">
        <v>753.1</v>
      </c>
      <c r="J203" s="19" t="s">
        <v>1882</v>
      </c>
      <c r="L203" s="63" t="str">
        <f>_xlfn.XLOOKUP(D203,Product_Dim[Product_ID],Product_Dim[Cost])</f>
        <v>180</v>
      </c>
      <c r="M203" s="63" t="str">
        <f>VLOOKUP(D203,Sales_Fact[[Product_ID]:[Payment_Type]],2,0)</f>
        <v>STORE0</v>
      </c>
      <c r="N203" s="63" t="str">
        <f>HLOOKUP($D$2,Sales_Fact[[Product_ID]:[Payment_Type]],2,0)</f>
        <v>PROD74</v>
      </c>
    </row>
    <row r="204" spans="1:14" x14ac:dyDescent="0.25">
      <c r="A204" s="14" t="s">
        <v>2190</v>
      </c>
      <c r="B204" s="15">
        <v>45750</v>
      </c>
      <c r="C204" s="16" t="s">
        <v>386</v>
      </c>
      <c r="D204" s="17" t="s">
        <v>2191</v>
      </c>
      <c r="E204" s="17" t="s">
        <v>1915</v>
      </c>
      <c r="F204" s="18">
        <v>4</v>
      </c>
      <c r="G204" s="58">
        <v>409</v>
      </c>
      <c r="H204" s="18">
        <v>0.28000000000000003</v>
      </c>
      <c r="I204" s="55">
        <v>1177.92</v>
      </c>
      <c r="J204" s="19" t="s">
        <v>1892</v>
      </c>
      <c r="L204" s="63" t="str">
        <f>_xlfn.XLOOKUP(D204,Product_Dim[Product_ID],Product_Dim[Cost])</f>
        <v>86</v>
      </c>
      <c r="M204" s="63" t="str">
        <f>VLOOKUP(D204,Sales_Fact[[Product_ID]:[Payment_Type]],2,0)</f>
        <v>STORE1</v>
      </c>
      <c r="N204" s="63" t="str">
        <f>HLOOKUP($D$2,Sales_Fact[[Product_ID]:[Payment_Type]],2,0)</f>
        <v>PROD74</v>
      </c>
    </row>
    <row r="205" spans="1:14" x14ac:dyDescent="0.25">
      <c r="A205" s="14" t="s">
        <v>2192</v>
      </c>
      <c r="B205" s="15">
        <v>45327</v>
      </c>
      <c r="C205" s="16" t="s">
        <v>1466</v>
      </c>
      <c r="D205" s="17" t="s">
        <v>1919</v>
      </c>
      <c r="E205" s="17" t="s">
        <v>1925</v>
      </c>
      <c r="F205" s="18">
        <v>2</v>
      </c>
      <c r="G205" s="58">
        <v>598</v>
      </c>
      <c r="H205" s="18">
        <v>0.28000000000000003</v>
      </c>
      <c r="I205" s="55">
        <v>861.12</v>
      </c>
      <c r="J205" s="19" t="s">
        <v>1886</v>
      </c>
      <c r="L205" s="63" t="str">
        <f>_xlfn.XLOOKUP(D205,Product_Dim[Product_ID],Product_Dim[Cost])</f>
        <v>419</v>
      </c>
      <c r="M205" s="63" t="str">
        <f>VLOOKUP(D205,Sales_Fact[[Product_ID]:[Payment_Type]],2,0)</f>
        <v>STORE16</v>
      </c>
      <c r="N205" s="63" t="str">
        <f>HLOOKUP($D$2,Sales_Fact[[Product_ID]:[Payment_Type]],2,0)</f>
        <v>PROD74</v>
      </c>
    </row>
    <row r="206" spans="1:14" x14ac:dyDescent="0.25">
      <c r="A206" s="14" t="s">
        <v>2193</v>
      </c>
      <c r="B206" s="15">
        <v>45465</v>
      </c>
      <c r="C206" s="16" t="s">
        <v>101</v>
      </c>
      <c r="D206" s="17" t="s">
        <v>1946</v>
      </c>
      <c r="E206" s="17" t="s">
        <v>1925</v>
      </c>
      <c r="F206" s="18">
        <v>3</v>
      </c>
      <c r="G206" s="58">
        <v>724</v>
      </c>
      <c r="H206" s="18">
        <v>0.12</v>
      </c>
      <c r="I206" s="55">
        <v>1911.36</v>
      </c>
      <c r="J206" s="19" t="s">
        <v>1892</v>
      </c>
      <c r="L206" s="63" t="str">
        <f>_xlfn.XLOOKUP(D206,Product_Dim[Product_ID],Product_Dim[Cost])</f>
        <v>349</v>
      </c>
      <c r="M206" s="63" t="str">
        <f>VLOOKUP(D206,Sales_Fact[[Product_ID]:[Payment_Type]],2,0)</f>
        <v>STORE6</v>
      </c>
      <c r="N206" s="63" t="str">
        <f>HLOOKUP($D$2,Sales_Fact[[Product_ID]:[Payment_Type]],2,0)</f>
        <v>PROD74</v>
      </c>
    </row>
    <row r="207" spans="1:14" x14ac:dyDescent="0.25">
      <c r="A207" s="14" t="s">
        <v>2194</v>
      </c>
      <c r="B207" s="15">
        <v>45883</v>
      </c>
      <c r="C207" s="16" t="s">
        <v>1366</v>
      </c>
      <c r="D207" s="17" t="s">
        <v>1917</v>
      </c>
      <c r="E207" s="17" t="s">
        <v>1895</v>
      </c>
      <c r="F207" s="18">
        <v>1</v>
      </c>
      <c r="G207" s="58">
        <v>480</v>
      </c>
      <c r="H207" s="18">
        <v>0.22</v>
      </c>
      <c r="I207" s="55">
        <v>374.4</v>
      </c>
      <c r="J207" s="19" t="s">
        <v>1882</v>
      </c>
      <c r="L207" s="63" t="str">
        <f>_xlfn.XLOOKUP(D207,Product_Dim[Product_ID],Product_Dim[Cost])</f>
        <v>131</v>
      </c>
      <c r="M207" s="63" t="str">
        <f>VLOOKUP(D207,Sales_Fact[[Product_ID]:[Payment_Type]],2,0)</f>
        <v>STORE4</v>
      </c>
      <c r="N207" s="63" t="str">
        <f>HLOOKUP($D$2,Sales_Fact[[Product_ID]:[Payment_Type]],2,0)</f>
        <v>PROD74</v>
      </c>
    </row>
    <row r="208" spans="1:14" x14ac:dyDescent="0.25">
      <c r="A208" s="14" t="s">
        <v>2195</v>
      </c>
      <c r="B208" s="15">
        <v>45445</v>
      </c>
      <c r="C208" s="16" t="s">
        <v>789</v>
      </c>
      <c r="D208" s="17" t="s">
        <v>1919</v>
      </c>
      <c r="E208" s="17" t="s">
        <v>1920</v>
      </c>
      <c r="F208" s="18">
        <v>4</v>
      </c>
      <c r="G208" s="58">
        <v>363</v>
      </c>
      <c r="H208" s="18">
        <v>0.21</v>
      </c>
      <c r="I208" s="55">
        <v>1147.08</v>
      </c>
      <c r="J208" s="19" t="s">
        <v>1892</v>
      </c>
      <c r="L208" s="63" t="str">
        <f>_xlfn.XLOOKUP(D208,Product_Dim[Product_ID],Product_Dim[Cost])</f>
        <v>419</v>
      </c>
      <c r="M208" s="63" t="str">
        <f>VLOOKUP(D208,Sales_Fact[[Product_ID]:[Payment_Type]],2,0)</f>
        <v>STORE16</v>
      </c>
      <c r="N208" s="63" t="str">
        <f>HLOOKUP($D$2,Sales_Fact[[Product_ID]:[Payment_Type]],2,0)</f>
        <v>PROD74</v>
      </c>
    </row>
    <row r="209" spans="1:14" x14ac:dyDescent="0.25">
      <c r="A209" s="14" t="s">
        <v>2196</v>
      </c>
      <c r="B209" s="15">
        <v>45640</v>
      </c>
      <c r="C209" s="16" t="s">
        <v>617</v>
      </c>
      <c r="D209" s="17" t="s">
        <v>1966</v>
      </c>
      <c r="E209" s="17" t="s">
        <v>1881</v>
      </c>
      <c r="F209" s="18">
        <v>1</v>
      </c>
      <c r="G209" s="58">
        <v>128</v>
      </c>
      <c r="H209" s="18">
        <v>0.01</v>
      </c>
      <c r="I209" s="55">
        <v>126.72</v>
      </c>
      <c r="J209" s="19" t="s">
        <v>1886</v>
      </c>
      <c r="L209" s="63" t="str">
        <f>_xlfn.XLOOKUP(D209,Product_Dim[Product_ID],Product_Dim[Cost])</f>
        <v>229</v>
      </c>
      <c r="M209" s="63" t="str">
        <f>VLOOKUP(D209,Sales_Fact[[Product_ID]:[Payment_Type]],2,0)</f>
        <v>STORE1</v>
      </c>
      <c r="N209" s="63" t="str">
        <f>HLOOKUP($D$2,Sales_Fact[[Product_ID]:[Payment_Type]],2,0)</f>
        <v>PROD74</v>
      </c>
    </row>
    <row r="210" spans="1:14" x14ac:dyDescent="0.25">
      <c r="A210" s="14" t="s">
        <v>2197</v>
      </c>
      <c r="B210" s="15">
        <v>45411</v>
      </c>
      <c r="C210" s="16" t="s">
        <v>614</v>
      </c>
      <c r="D210" s="17" t="s">
        <v>1919</v>
      </c>
      <c r="E210" s="17" t="s">
        <v>1885</v>
      </c>
      <c r="F210" s="18">
        <v>4</v>
      </c>
      <c r="G210" s="58">
        <v>932</v>
      </c>
      <c r="H210" s="18">
        <v>0.04</v>
      </c>
      <c r="I210" s="55">
        <v>3578.88</v>
      </c>
      <c r="J210" s="19" t="s">
        <v>1882</v>
      </c>
      <c r="L210" s="63" t="str">
        <f>_xlfn.XLOOKUP(D210,Product_Dim[Product_ID],Product_Dim[Cost])</f>
        <v>419</v>
      </c>
      <c r="M210" s="63" t="str">
        <f>VLOOKUP(D210,Sales_Fact[[Product_ID]:[Payment_Type]],2,0)</f>
        <v>STORE16</v>
      </c>
      <c r="N210" s="63" t="str">
        <f>HLOOKUP($D$2,Sales_Fact[[Product_ID]:[Payment_Type]],2,0)</f>
        <v>PROD74</v>
      </c>
    </row>
    <row r="211" spans="1:14" x14ac:dyDescent="0.25">
      <c r="A211" s="14" t="s">
        <v>2198</v>
      </c>
      <c r="B211" s="15">
        <v>45224</v>
      </c>
      <c r="C211" s="16" t="s">
        <v>1171</v>
      </c>
      <c r="D211" s="17" t="s">
        <v>1946</v>
      </c>
      <c r="E211" s="17" t="s">
        <v>1889</v>
      </c>
      <c r="F211" s="18">
        <v>1</v>
      </c>
      <c r="G211" s="58">
        <v>621</v>
      </c>
      <c r="H211" s="18">
        <v>0.04</v>
      </c>
      <c r="I211" s="55">
        <v>596.16</v>
      </c>
      <c r="J211" s="19" t="s">
        <v>1886</v>
      </c>
      <c r="L211" s="63" t="str">
        <f>_xlfn.XLOOKUP(D211,Product_Dim[Product_ID],Product_Dim[Cost])</f>
        <v>349</v>
      </c>
      <c r="M211" s="63" t="str">
        <f>VLOOKUP(D211,Sales_Fact[[Product_ID]:[Payment_Type]],2,0)</f>
        <v>STORE6</v>
      </c>
      <c r="N211" s="63" t="str">
        <f>HLOOKUP($D$2,Sales_Fact[[Product_ID]:[Payment_Type]],2,0)</f>
        <v>PROD74</v>
      </c>
    </row>
    <row r="212" spans="1:14" x14ac:dyDescent="0.25">
      <c r="A212" s="14" t="s">
        <v>2199</v>
      </c>
      <c r="B212" s="15">
        <v>45497</v>
      </c>
      <c r="C212" s="16" t="s">
        <v>343</v>
      </c>
      <c r="D212" s="17" t="s">
        <v>2057</v>
      </c>
      <c r="E212" s="17" t="s">
        <v>1956</v>
      </c>
      <c r="F212" s="18">
        <v>1</v>
      </c>
      <c r="G212" s="58">
        <v>824</v>
      </c>
      <c r="H212" s="18">
        <v>0.27</v>
      </c>
      <c r="I212" s="55">
        <v>601.52</v>
      </c>
      <c r="J212" s="19" t="s">
        <v>1892</v>
      </c>
      <c r="L212" s="63" t="str">
        <f>_xlfn.XLOOKUP(D212,Product_Dim[Product_ID],Product_Dim[Cost])</f>
        <v>190</v>
      </c>
      <c r="M212" s="63" t="str">
        <f>VLOOKUP(D212,Sales_Fact[[Product_ID]:[Payment_Type]],2,0)</f>
        <v>STORE10</v>
      </c>
      <c r="N212" s="63" t="str">
        <f>HLOOKUP($D$2,Sales_Fact[[Product_ID]:[Payment_Type]],2,0)</f>
        <v>PROD74</v>
      </c>
    </row>
    <row r="213" spans="1:14" x14ac:dyDescent="0.25">
      <c r="A213" s="14" t="s">
        <v>2200</v>
      </c>
      <c r="B213" s="15">
        <v>45807</v>
      </c>
      <c r="C213" s="16" t="s">
        <v>63</v>
      </c>
      <c r="D213" s="17" t="s">
        <v>1930</v>
      </c>
      <c r="E213" s="17" t="s">
        <v>1889</v>
      </c>
      <c r="F213" s="18">
        <v>3</v>
      </c>
      <c r="G213" s="58">
        <v>682</v>
      </c>
      <c r="H213" s="18">
        <v>0.27</v>
      </c>
      <c r="I213" s="55">
        <v>1493.58</v>
      </c>
      <c r="J213" s="19" t="s">
        <v>1892</v>
      </c>
      <c r="L213" s="63" t="str">
        <f>_xlfn.XLOOKUP(D213,Product_Dim[Product_ID],Product_Dim[Cost])</f>
        <v>239</v>
      </c>
      <c r="M213" s="63" t="str">
        <f>VLOOKUP(D213,Sales_Fact[[Product_ID]:[Payment_Type]],2,0)</f>
        <v>STORE4</v>
      </c>
      <c r="N213" s="63" t="str">
        <f>HLOOKUP($D$2,Sales_Fact[[Product_ID]:[Payment_Type]],2,0)</f>
        <v>PROD74</v>
      </c>
    </row>
    <row r="214" spans="1:14" x14ac:dyDescent="0.25">
      <c r="A214" s="14" t="s">
        <v>2201</v>
      </c>
      <c r="B214" s="15">
        <v>45942</v>
      </c>
      <c r="C214" s="16" t="s">
        <v>1379</v>
      </c>
      <c r="D214" s="17" t="s">
        <v>1900</v>
      </c>
      <c r="E214" s="17" t="s">
        <v>1928</v>
      </c>
      <c r="F214" s="18">
        <v>4</v>
      </c>
      <c r="G214" s="58">
        <v>120</v>
      </c>
      <c r="H214" s="18">
        <v>0.13</v>
      </c>
      <c r="I214" s="55">
        <v>417.6</v>
      </c>
      <c r="J214" s="19" t="s">
        <v>1882</v>
      </c>
      <c r="L214" s="63" t="str">
        <f>_xlfn.XLOOKUP(D214,Product_Dim[Product_ID],Product_Dim[Cost])</f>
        <v>461</v>
      </c>
      <c r="M214" s="63" t="str">
        <f>VLOOKUP(D214,Sales_Fact[[Product_ID]:[Payment_Type]],2,0)</f>
        <v>STORE4</v>
      </c>
      <c r="N214" s="63" t="str">
        <f>HLOOKUP($D$2,Sales_Fact[[Product_ID]:[Payment_Type]],2,0)</f>
        <v>PROD74</v>
      </c>
    </row>
    <row r="215" spans="1:14" x14ac:dyDescent="0.25">
      <c r="A215" s="14" t="s">
        <v>2202</v>
      </c>
      <c r="B215" s="15">
        <v>45314</v>
      </c>
      <c r="C215" s="16" t="s">
        <v>979</v>
      </c>
      <c r="D215" s="17" t="s">
        <v>1985</v>
      </c>
      <c r="E215" s="17" t="s">
        <v>1956</v>
      </c>
      <c r="F215" s="18">
        <v>1</v>
      </c>
      <c r="G215" s="58">
        <v>576</v>
      </c>
      <c r="H215" s="18">
        <v>0.03</v>
      </c>
      <c r="I215" s="55">
        <v>558.72</v>
      </c>
      <c r="J215" s="19" t="s">
        <v>1886</v>
      </c>
      <c r="L215" s="63" t="str">
        <f>_xlfn.XLOOKUP(D215,Product_Dim[Product_ID],Product_Dim[Cost])</f>
        <v>325</v>
      </c>
      <c r="M215" s="63" t="str">
        <f>VLOOKUP(D215,Sales_Fact[[Product_ID]:[Payment_Type]],2,0)</f>
        <v>STORE16</v>
      </c>
      <c r="N215" s="63" t="str">
        <f>HLOOKUP($D$2,Sales_Fact[[Product_ID]:[Payment_Type]],2,0)</f>
        <v>PROD74</v>
      </c>
    </row>
    <row r="216" spans="1:14" x14ac:dyDescent="0.25">
      <c r="A216" s="14" t="s">
        <v>2203</v>
      </c>
      <c r="B216" s="15">
        <v>45943</v>
      </c>
      <c r="C216" s="16" t="s">
        <v>658</v>
      </c>
      <c r="D216" s="17" t="s">
        <v>2106</v>
      </c>
      <c r="E216" s="17" t="s">
        <v>1920</v>
      </c>
      <c r="F216" s="18">
        <v>1</v>
      </c>
      <c r="G216" s="58">
        <v>776</v>
      </c>
      <c r="H216" s="18">
        <v>0.26</v>
      </c>
      <c r="I216" s="55">
        <v>574.24</v>
      </c>
      <c r="J216" s="19" t="s">
        <v>1882</v>
      </c>
      <c r="L216" s="63" t="str">
        <f>_xlfn.XLOOKUP(D216,Product_Dim[Product_ID],Product_Dim[Cost])</f>
        <v>178</v>
      </c>
      <c r="M216" s="63" t="str">
        <f>VLOOKUP(D216,Sales_Fact[[Product_ID]:[Payment_Type]],2,0)</f>
        <v>STORE12</v>
      </c>
      <c r="N216" s="63" t="str">
        <f>HLOOKUP($D$2,Sales_Fact[[Product_ID]:[Payment_Type]],2,0)</f>
        <v>PROD74</v>
      </c>
    </row>
    <row r="217" spans="1:14" x14ac:dyDescent="0.25">
      <c r="A217" s="14" t="s">
        <v>2204</v>
      </c>
      <c r="B217" s="15">
        <v>45356</v>
      </c>
      <c r="C217" s="16" t="s">
        <v>1382</v>
      </c>
      <c r="D217" s="17" t="s">
        <v>2094</v>
      </c>
      <c r="E217" s="17" t="s">
        <v>1925</v>
      </c>
      <c r="F217" s="18">
        <v>3</v>
      </c>
      <c r="G217" s="58">
        <v>319</v>
      </c>
      <c r="H217" s="18">
        <v>0.05</v>
      </c>
      <c r="I217" s="55">
        <v>909.15</v>
      </c>
      <c r="J217" s="19" t="s">
        <v>1882</v>
      </c>
      <c r="L217" s="63" t="str">
        <f>_xlfn.XLOOKUP(D217,Product_Dim[Product_ID],Product_Dim[Cost])</f>
        <v>48</v>
      </c>
      <c r="M217" s="63" t="str">
        <f>VLOOKUP(D217,Sales_Fact[[Product_ID]:[Payment_Type]],2,0)</f>
        <v>STORE3</v>
      </c>
      <c r="N217" s="63" t="str">
        <f>HLOOKUP($D$2,Sales_Fact[[Product_ID]:[Payment_Type]],2,0)</f>
        <v>PROD74</v>
      </c>
    </row>
    <row r="218" spans="1:14" x14ac:dyDescent="0.25">
      <c r="A218" s="14" t="s">
        <v>2205</v>
      </c>
      <c r="B218" s="15">
        <v>45854</v>
      </c>
      <c r="C218" s="16" t="s">
        <v>521</v>
      </c>
      <c r="D218" s="17" t="s">
        <v>1936</v>
      </c>
      <c r="E218" s="17" t="s">
        <v>1889</v>
      </c>
      <c r="F218" s="18">
        <v>3</v>
      </c>
      <c r="G218" s="58">
        <v>142</v>
      </c>
      <c r="H218" s="18">
        <v>0.08</v>
      </c>
      <c r="I218" s="55">
        <v>391.92</v>
      </c>
      <c r="J218" s="19" t="s">
        <v>1892</v>
      </c>
      <c r="L218" s="63" t="str">
        <f>_xlfn.XLOOKUP(D218,Product_Dim[Product_ID],Product_Dim[Cost])</f>
        <v>478</v>
      </c>
      <c r="M218" s="63" t="str">
        <f>VLOOKUP(D218,Sales_Fact[[Product_ID]:[Payment_Type]],2,0)</f>
        <v>STORE17</v>
      </c>
      <c r="N218" s="63" t="str">
        <f>HLOOKUP($D$2,Sales_Fact[[Product_ID]:[Payment_Type]],2,0)</f>
        <v>PROD74</v>
      </c>
    </row>
    <row r="219" spans="1:14" x14ac:dyDescent="0.25">
      <c r="A219" s="14" t="s">
        <v>2206</v>
      </c>
      <c r="B219" s="15">
        <v>45219</v>
      </c>
      <c r="C219" s="16" t="s">
        <v>859</v>
      </c>
      <c r="D219" s="17" t="s">
        <v>1897</v>
      </c>
      <c r="E219" s="17" t="s">
        <v>1928</v>
      </c>
      <c r="F219" s="18">
        <v>1</v>
      </c>
      <c r="G219" s="58">
        <v>333</v>
      </c>
      <c r="H219" s="18">
        <v>0.14000000000000001</v>
      </c>
      <c r="I219" s="55">
        <v>286.38</v>
      </c>
      <c r="J219" s="19" t="s">
        <v>1886</v>
      </c>
      <c r="L219" s="63" t="str">
        <f>_xlfn.XLOOKUP(D219,Product_Dim[Product_ID],Product_Dim[Cost])</f>
        <v>465</v>
      </c>
      <c r="M219" s="63" t="str">
        <f>VLOOKUP(D219,Sales_Fact[[Product_ID]:[Payment_Type]],2,0)</f>
        <v>STORE7</v>
      </c>
      <c r="N219" s="63" t="str">
        <f>HLOOKUP($D$2,Sales_Fact[[Product_ID]:[Payment_Type]],2,0)</f>
        <v>PROD74</v>
      </c>
    </row>
    <row r="220" spans="1:14" x14ac:dyDescent="0.25">
      <c r="A220" s="14" t="s">
        <v>2207</v>
      </c>
      <c r="B220" s="15">
        <v>45447</v>
      </c>
      <c r="C220" s="16" t="s">
        <v>798</v>
      </c>
      <c r="D220" s="17" t="s">
        <v>1936</v>
      </c>
      <c r="E220" s="17" t="s">
        <v>1915</v>
      </c>
      <c r="F220" s="18">
        <v>4</v>
      </c>
      <c r="G220" s="58">
        <v>641</v>
      </c>
      <c r="H220" s="18">
        <v>0.11</v>
      </c>
      <c r="I220" s="55">
        <v>2281.96</v>
      </c>
      <c r="J220" s="19" t="s">
        <v>1892</v>
      </c>
      <c r="L220" s="63" t="str">
        <f>_xlfn.XLOOKUP(D220,Product_Dim[Product_ID],Product_Dim[Cost])</f>
        <v>478</v>
      </c>
      <c r="M220" s="63" t="str">
        <f>VLOOKUP(D220,Sales_Fact[[Product_ID]:[Payment_Type]],2,0)</f>
        <v>STORE17</v>
      </c>
      <c r="N220" s="63" t="str">
        <f>HLOOKUP($D$2,Sales_Fact[[Product_ID]:[Payment_Type]],2,0)</f>
        <v>PROD74</v>
      </c>
    </row>
    <row r="221" spans="1:14" x14ac:dyDescent="0.25">
      <c r="A221" s="14" t="s">
        <v>2208</v>
      </c>
      <c r="B221" s="15">
        <v>45225</v>
      </c>
      <c r="C221" s="16" t="s">
        <v>670</v>
      </c>
      <c r="D221" s="17" t="s">
        <v>2079</v>
      </c>
      <c r="E221" s="17" t="s">
        <v>1922</v>
      </c>
      <c r="F221" s="18">
        <v>4</v>
      </c>
      <c r="G221" s="58">
        <v>76</v>
      </c>
      <c r="H221" s="18">
        <v>0.02</v>
      </c>
      <c r="I221" s="55">
        <v>297.92</v>
      </c>
      <c r="J221" s="19" t="s">
        <v>1892</v>
      </c>
      <c r="L221" s="63" t="str">
        <f>_xlfn.XLOOKUP(D221,Product_Dim[Product_ID],Product_Dim[Cost])</f>
        <v>340</v>
      </c>
      <c r="M221" s="63" t="str">
        <f>VLOOKUP(D221,Sales_Fact[[Product_ID]:[Payment_Type]],2,0)</f>
        <v>STORE3</v>
      </c>
      <c r="N221" s="63" t="str">
        <f>HLOOKUP($D$2,Sales_Fact[[Product_ID]:[Payment_Type]],2,0)</f>
        <v>PROD74</v>
      </c>
    </row>
    <row r="222" spans="1:14" x14ac:dyDescent="0.25">
      <c r="A222" s="14" t="s">
        <v>2209</v>
      </c>
      <c r="B222" s="15">
        <v>45754</v>
      </c>
      <c r="C222" s="16" t="s">
        <v>280</v>
      </c>
      <c r="D222" s="17" t="s">
        <v>1968</v>
      </c>
      <c r="E222" s="17" t="s">
        <v>1939</v>
      </c>
      <c r="F222" s="18">
        <v>3</v>
      </c>
      <c r="G222" s="58">
        <v>435</v>
      </c>
      <c r="H222" s="18">
        <v>0.08</v>
      </c>
      <c r="I222" s="55">
        <v>1200.5999999999999</v>
      </c>
      <c r="J222" s="19" t="s">
        <v>1892</v>
      </c>
      <c r="L222" s="63" t="str">
        <f>_xlfn.XLOOKUP(D222,Product_Dim[Product_ID],Product_Dim[Cost])</f>
        <v>337</v>
      </c>
      <c r="M222" s="63" t="str">
        <f>VLOOKUP(D222,Sales_Fact[[Product_ID]:[Payment_Type]],2,0)</f>
        <v>STORE3</v>
      </c>
      <c r="N222" s="63" t="str">
        <f>HLOOKUP($D$2,Sales_Fact[[Product_ID]:[Payment_Type]],2,0)</f>
        <v>PROD74</v>
      </c>
    </row>
    <row r="223" spans="1:14" x14ac:dyDescent="0.25">
      <c r="A223" s="14" t="s">
        <v>2210</v>
      </c>
      <c r="B223" s="15">
        <v>45729</v>
      </c>
      <c r="C223" s="16" t="s">
        <v>358</v>
      </c>
      <c r="D223" s="17" t="s">
        <v>1976</v>
      </c>
      <c r="E223" s="17" t="s">
        <v>1912</v>
      </c>
      <c r="F223" s="18">
        <v>4</v>
      </c>
      <c r="G223" s="58">
        <v>653</v>
      </c>
      <c r="H223" s="18">
        <v>0.15</v>
      </c>
      <c r="I223" s="55">
        <v>2220.1999999999998</v>
      </c>
      <c r="J223" s="19" t="s">
        <v>1882</v>
      </c>
      <c r="L223" s="63" t="str">
        <f>_xlfn.XLOOKUP(D223,Product_Dim[Product_ID],Product_Dim[Cost])</f>
        <v>322</v>
      </c>
      <c r="M223" s="63" t="str">
        <f>VLOOKUP(D223,Sales_Fact[[Product_ID]:[Payment_Type]],2,0)</f>
        <v>STORE19</v>
      </c>
      <c r="N223" s="63" t="str">
        <f>HLOOKUP($D$2,Sales_Fact[[Product_ID]:[Payment_Type]],2,0)</f>
        <v>PROD74</v>
      </c>
    </row>
    <row r="224" spans="1:14" x14ac:dyDescent="0.25">
      <c r="A224" s="14" t="s">
        <v>2211</v>
      </c>
      <c r="B224" s="15">
        <v>45480</v>
      </c>
      <c r="C224" s="16" t="s">
        <v>867</v>
      </c>
      <c r="D224" s="17" t="s">
        <v>1891</v>
      </c>
      <c r="E224" s="17" t="s">
        <v>1885</v>
      </c>
      <c r="F224" s="18">
        <v>3</v>
      </c>
      <c r="G224" s="58">
        <v>208</v>
      </c>
      <c r="H224" s="18">
        <v>0.15</v>
      </c>
      <c r="I224" s="55">
        <v>530.4</v>
      </c>
      <c r="J224" s="19" t="s">
        <v>1882</v>
      </c>
      <c r="L224" s="63" t="str">
        <f>_xlfn.XLOOKUP(D224,Product_Dim[Product_ID],Product_Dim[Cost])</f>
        <v>393</v>
      </c>
      <c r="M224" s="63" t="str">
        <f>VLOOKUP(D224,Sales_Fact[[Product_ID]:[Payment_Type]],2,0)</f>
        <v>STORE8</v>
      </c>
      <c r="N224" s="63" t="str">
        <f>HLOOKUP($D$2,Sales_Fact[[Product_ID]:[Payment_Type]],2,0)</f>
        <v>PROD74</v>
      </c>
    </row>
    <row r="225" spans="1:14" x14ac:dyDescent="0.25">
      <c r="A225" s="14" t="s">
        <v>2212</v>
      </c>
      <c r="B225" s="15">
        <v>45361</v>
      </c>
      <c r="C225" s="16" t="s">
        <v>1532</v>
      </c>
      <c r="D225" s="17" t="s">
        <v>2213</v>
      </c>
      <c r="E225" s="17" t="s">
        <v>1922</v>
      </c>
      <c r="F225" s="18">
        <v>4</v>
      </c>
      <c r="G225" s="58">
        <v>386</v>
      </c>
      <c r="H225" s="18">
        <v>0.03</v>
      </c>
      <c r="I225" s="55">
        <v>1497.68</v>
      </c>
      <c r="J225" s="19" t="s">
        <v>1886</v>
      </c>
      <c r="L225" s="63" t="str">
        <f>_xlfn.XLOOKUP(D225,Product_Dim[Product_ID],Product_Dim[Cost])</f>
        <v>103</v>
      </c>
      <c r="M225" s="63" t="str">
        <f>VLOOKUP(D225,Sales_Fact[[Product_ID]:[Payment_Type]],2,0)</f>
        <v>STORE15</v>
      </c>
      <c r="N225" s="63" t="str">
        <f>HLOOKUP($D$2,Sales_Fact[[Product_ID]:[Payment_Type]],2,0)</f>
        <v>PROD74</v>
      </c>
    </row>
    <row r="226" spans="1:14" x14ac:dyDescent="0.25">
      <c r="A226" s="14" t="s">
        <v>2214</v>
      </c>
      <c r="B226" s="15">
        <v>45915</v>
      </c>
      <c r="C226" s="16" t="s">
        <v>349</v>
      </c>
      <c r="D226" s="17" t="s">
        <v>1927</v>
      </c>
      <c r="E226" s="17" t="s">
        <v>1947</v>
      </c>
      <c r="F226" s="18">
        <v>3</v>
      </c>
      <c r="G226" s="58">
        <v>549</v>
      </c>
      <c r="H226" s="18">
        <v>0.12</v>
      </c>
      <c r="I226" s="55">
        <v>1449.36</v>
      </c>
      <c r="J226" s="19" t="s">
        <v>1882</v>
      </c>
      <c r="L226" s="63" t="str">
        <f>_xlfn.XLOOKUP(D226,Product_Dim[Product_ID],Product_Dim[Cost])</f>
        <v>241</v>
      </c>
      <c r="M226" s="63" t="str">
        <f>VLOOKUP(D226,Sales_Fact[[Product_ID]:[Payment_Type]],2,0)</f>
        <v>STORE19</v>
      </c>
      <c r="N226" s="63" t="str">
        <f>HLOOKUP($D$2,Sales_Fact[[Product_ID]:[Payment_Type]],2,0)</f>
        <v>PROD74</v>
      </c>
    </row>
    <row r="227" spans="1:14" x14ac:dyDescent="0.25">
      <c r="A227" s="14" t="s">
        <v>2215</v>
      </c>
      <c r="B227" s="15">
        <v>45607</v>
      </c>
      <c r="C227" s="16" t="s">
        <v>260</v>
      </c>
      <c r="D227" s="17" t="s">
        <v>2144</v>
      </c>
      <c r="E227" s="17" t="s">
        <v>1925</v>
      </c>
      <c r="F227" s="18">
        <v>3</v>
      </c>
      <c r="G227" s="58">
        <v>928</v>
      </c>
      <c r="H227" s="18">
        <v>0.09</v>
      </c>
      <c r="I227" s="55">
        <v>2533.44</v>
      </c>
      <c r="J227" s="19" t="s">
        <v>1882</v>
      </c>
      <c r="L227" s="63" t="str">
        <f>_xlfn.XLOOKUP(D227,Product_Dim[Product_ID],Product_Dim[Cost])</f>
        <v>107</v>
      </c>
      <c r="M227" s="63" t="str">
        <f>VLOOKUP(D227,Sales_Fact[[Product_ID]:[Payment_Type]],2,0)</f>
        <v>STORE6</v>
      </c>
      <c r="N227" s="63" t="str">
        <f>HLOOKUP($D$2,Sales_Fact[[Product_ID]:[Payment_Type]],2,0)</f>
        <v>PROD74</v>
      </c>
    </row>
    <row r="228" spans="1:14" x14ac:dyDescent="0.25">
      <c r="A228" s="14" t="s">
        <v>2216</v>
      </c>
      <c r="B228" s="15">
        <v>45666</v>
      </c>
      <c r="C228" s="16" t="s">
        <v>859</v>
      </c>
      <c r="D228" s="17" t="s">
        <v>2213</v>
      </c>
      <c r="E228" s="17" t="s">
        <v>1881</v>
      </c>
      <c r="F228" s="18">
        <v>4</v>
      </c>
      <c r="G228" s="58">
        <v>586</v>
      </c>
      <c r="H228" s="18">
        <v>0.22</v>
      </c>
      <c r="I228" s="55">
        <v>1828.32</v>
      </c>
      <c r="J228" s="19" t="s">
        <v>1886</v>
      </c>
      <c r="L228" s="63" t="str">
        <f>_xlfn.XLOOKUP(D228,Product_Dim[Product_ID],Product_Dim[Cost])</f>
        <v>103</v>
      </c>
      <c r="M228" s="63" t="str">
        <f>VLOOKUP(D228,Sales_Fact[[Product_ID]:[Payment_Type]],2,0)</f>
        <v>STORE15</v>
      </c>
      <c r="N228" s="63" t="str">
        <f>HLOOKUP($D$2,Sales_Fact[[Product_ID]:[Payment_Type]],2,0)</f>
        <v>PROD74</v>
      </c>
    </row>
    <row r="229" spans="1:14" x14ac:dyDescent="0.25">
      <c r="A229" s="14" t="s">
        <v>2217</v>
      </c>
      <c r="B229" s="15">
        <v>45406</v>
      </c>
      <c r="C229" s="16" t="s">
        <v>1544</v>
      </c>
      <c r="D229" s="17" t="s">
        <v>1914</v>
      </c>
      <c r="E229" s="17" t="s">
        <v>1956</v>
      </c>
      <c r="F229" s="18">
        <v>2</v>
      </c>
      <c r="G229" s="58">
        <v>1000</v>
      </c>
      <c r="H229" s="18">
        <v>0.09</v>
      </c>
      <c r="I229" s="55">
        <v>1820</v>
      </c>
      <c r="J229" s="19" t="s">
        <v>1882</v>
      </c>
      <c r="L229" s="63" t="str">
        <f>_xlfn.XLOOKUP(D229,Product_Dim[Product_ID],Product_Dim[Cost])</f>
        <v>326</v>
      </c>
      <c r="M229" s="63" t="str">
        <f>VLOOKUP(D229,Sales_Fact[[Product_ID]:[Payment_Type]],2,0)</f>
        <v>STORE1</v>
      </c>
      <c r="N229" s="63" t="str">
        <f>HLOOKUP($D$2,Sales_Fact[[Product_ID]:[Payment_Type]],2,0)</f>
        <v>PROD74</v>
      </c>
    </row>
    <row r="230" spans="1:14" x14ac:dyDescent="0.25">
      <c r="A230" s="14" t="s">
        <v>2218</v>
      </c>
      <c r="B230" s="15">
        <v>45284</v>
      </c>
      <c r="C230" s="16" t="s">
        <v>383</v>
      </c>
      <c r="D230" s="17" t="s">
        <v>1963</v>
      </c>
      <c r="E230" s="17" t="s">
        <v>1881</v>
      </c>
      <c r="F230" s="18">
        <v>2</v>
      </c>
      <c r="G230" s="58">
        <v>849</v>
      </c>
      <c r="H230" s="18">
        <v>0.04</v>
      </c>
      <c r="I230" s="55">
        <v>1630.08</v>
      </c>
      <c r="J230" s="19" t="s">
        <v>1886</v>
      </c>
      <c r="L230" s="63" t="str">
        <f>_xlfn.XLOOKUP(D230,Product_Dim[Product_ID],Product_Dim[Cost])</f>
        <v>158</v>
      </c>
      <c r="M230" s="63" t="str">
        <f>VLOOKUP(D230,Sales_Fact[[Product_ID]:[Payment_Type]],2,0)</f>
        <v>STORE8</v>
      </c>
      <c r="N230" s="63" t="str">
        <f>HLOOKUP($D$2,Sales_Fact[[Product_ID]:[Payment_Type]],2,0)</f>
        <v>PROD74</v>
      </c>
    </row>
    <row r="231" spans="1:14" x14ac:dyDescent="0.25">
      <c r="A231" s="14" t="s">
        <v>2219</v>
      </c>
      <c r="B231" s="15">
        <v>45348</v>
      </c>
      <c r="C231" s="16" t="s">
        <v>488</v>
      </c>
      <c r="D231" s="17" t="s">
        <v>1933</v>
      </c>
      <c r="E231" s="17" t="s">
        <v>1912</v>
      </c>
      <c r="F231" s="18">
        <v>3</v>
      </c>
      <c r="G231" s="58">
        <v>770</v>
      </c>
      <c r="H231" s="18">
        <v>0.08</v>
      </c>
      <c r="I231" s="55">
        <v>2125.1999999999998</v>
      </c>
      <c r="J231" s="19" t="s">
        <v>1882</v>
      </c>
      <c r="L231" s="63" t="str">
        <f>_xlfn.XLOOKUP(D231,Product_Dim[Product_ID],Product_Dim[Cost])</f>
        <v>483</v>
      </c>
      <c r="M231" s="63" t="str">
        <f>VLOOKUP(D231,Sales_Fact[[Product_ID]:[Payment_Type]],2,0)</f>
        <v>STORE13</v>
      </c>
      <c r="N231" s="63" t="str">
        <f>HLOOKUP($D$2,Sales_Fact[[Product_ID]:[Payment_Type]],2,0)</f>
        <v>PROD74</v>
      </c>
    </row>
    <row r="232" spans="1:14" x14ac:dyDescent="0.25">
      <c r="A232" s="14" t="s">
        <v>2220</v>
      </c>
      <c r="B232" s="15">
        <v>45676</v>
      </c>
      <c r="C232" s="16" t="s">
        <v>193</v>
      </c>
      <c r="D232" s="17" t="s">
        <v>2106</v>
      </c>
      <c r="E232" s="17" t="s">
        <v>1934</v>
      </c>
      <c r="F232" s="18">
        <v>3</v>
      </c>
      <c r="G232" s="58">
        <v>450</v>
      </c>
      <c r="H232" s="18">
        <v>0.1</v>
      </c>
      <c r="I232" s="55">
        <v>1215</v>
      </c>
      <c r="J232" s="19" t="s">
        <v>1886</v>
      </c>
      <c r="L232" s="63" t="str">
        <f>_xlfn.XLOOKUP(D232,Product_Dim[Product_ID],Product_Dim[Cost])</f>
        <v>178</v>
      </c>
      <c r="M232" s="63" t="str">
        <f>VLOOKUP(D232,Sales_Fact[[Product_ID]:[Payment_Type]],2,0)</f>
        <v>STORE12</v>
      </c>
      <c r="N232" s="63" t="str">
        <f>HLOOKUP($D$2,Sales_Fact[[Product_ID]:[Payment_Type]],2,0)</f>
        <v>PROD74</v>
      </c>
    </row>
    <row r="233" spans="1:14" x14ac:dyDescent="0.25">
      <c r="A233" s="14" t="s">
        <v>2221</v>
      </c>
      <c r="B233" s="15">
        <v>45863</v>
      </c>
      <c r="C233" s="16" t="s">
        <v>885</v>
      </c>
      <c r="D233" s="17" t="s">
        <v>1941</v>
      </c>
      <c r="E233" s="17" t="s">
        <v>1961</v>
      </c>
      <c r="F233" s="18">
        <v>4</v>
      </c>
      <c r="G233" s="58">
        <v>384</v>
      </c>
      <c r="H233" s="18">
        <v>0.01</v>
      </c>
      <c r="I233" s="55">
        <v>1520.64</v>
      </c>
      <c r="J233" s="19" t="s">
        <v>1882</v>
      </c>
      <c r="L233" s="63" t="str">
        <f>_xlfn.XLOOKUP(D233,Product_Dim[Product_ID],Product_Dim[Cost])</f>
        <v>218</v>
      </c>
      <c r="M233" s="63" t="str">
        <f>VLOOKUP(D233,Sales_Fact[[Product_ID]:[Payment_Type]],2,0)</f>
        <v>STORE10</v>
      </c>
      <c r="N233" s="63" t="str">
        <f>HLOOKUP($D$2,Sales_Fact[[Product_ID]:[Payment_Type]],2,0)</f>
        <v>PROD74</v>
      </c>
    </row>
    <row r="234" spans="1:14" x14ac:dyDescent="0.25">
      <c r="A234" s="14" t="s">
        <v>2222</v>
      </c>
      <c r="B234" s="15">
        <v>45409</v>
      </c>
      <c r="C234" s="16" t="s">
        <v>506</v>
      </c>
      <c r="D234" s="17" t="s">
        <v>2223</v>
      </c>
      <c r="E234" s="17" t="s">
        <v>1942</v>
      </c>
      <c r="F234" s="18">
        <v>4</v>
      </c>
      <c r="G234" s="58">
        <v>795</v>
      </c>
      <c r="H234" s="18">
        <v>0.24</v>
      </c>
      <c r="I234" s="55">
        <v>2416.8000000000002</v>
      </c>
      <c r="J234" s="19" t="s">
        <v>1886</v>
      </c>
      <c r="L234" s="63" t="str">
        <f>_xlfn.XLOOKUP(D234,Product_Dim[Product_ID],Product_Dim[Cost])</f>
        <v>114</v>
      </c>
      <c r="M234" s="63" t="str">
        <f>VLOOKUP(D234,Sales_Fact[[Product_ID]:[Payment_Type]],2,0)</f>
        <v>STORE10</v>
      </c>
      <c r="N234" s="63" t="str">
        <f>HLOOKUP($D$2,Sales_Fact[[Product_ID]:[Payment_Type]],2,0)</f>
        <v>PROD74</v>
      </c>
    </row>
    <row r="235" spans="1:14" x14ac:dyDescent="0.25">
      <c r="A235" s="14" t="s">
        <v>2224</v>
      </c>
      <c r="B235" s="15">
        <v>45880</v>
      </c>
      <c r="C235" s="16" t="s">
        <v>56</v>
      </c>
      <c r="D235" s="17" t="s">
        <v>1966</v>
      </c>
      <c r="E235" s="17" t="s">
        <v>1895</v>
      </c>
      <c r="F235" s="18">
        <v>1</v>
      </c>
      <c r="G235" s="58">
        <v>990</v>
      </c>
      <c r="H235" s="18">
        <v>0.05</v>
      </c>
      <c r="I235" s="55">
        <v>940.5</v>
      </c>
      <c r="J235" s="19" t="s">
        <v>1886</v>
      </c>
      <c r="L235" s="63" t="str">
        <f>_xlfn.XLOOKUP(D235,Product_Dim[Product_ID],Product_Dim[Cost])</f>
        <v>229</v>
      </c>
      <c r="M235" s="63" t="str">
        <f>VLOOKUP(D235,Sales_Fact[[Product_ID]:[Payment_Type]],2,0)</f>
        <v>STORE1</v>
      </c>
      <c r="N235" s="63" t="str">
        <f>HLOOKUP($D$2,Sales_Fact[[Product_ID]:[Payment_Type]],2,0)</f>
        <v>PROD74</v>
      </c>
    </row>
    <row r="236" spans="1:14" x14ac:dyDescent="0.25">
      <c r="A236" s="14" t="s">
        <v>2225</v>
      </c>
      <c r="B236" s="15">
        <v>45731</v>
      </c>
      <c r="C236" s="16" t="s">
        <v>1063</v>
      </c>
      <c r="D236" s="17" t="s">
        <v>2062</v>
      </c>
      <c r="E236" s="17" t="s">
        <v>1909</v>
      </c>
      <c r="F236" s="18">
        <v>1</v>
      </c>
      <c r="G236" s="58">
        <v>448</v>
      </c>
      <c r="H236" s="18">
        <v>0.22</v>
      </c>
      <c r="I236" s="55">
        <v>349.44</v>
      </c>
      <c r="J236" s="19" t="s">
        <v>1892</v>
      </c>
      <c r="L236" s="63" t="str">
        <f>_xlfn.XLOOKUP(D236,Product_Dim[Product_ID],Product_Dim[Cost])</f>
        <v>435</v>
      </c>
      <c r="M236" s="63" t="str">
        <f>VLOOKUP(D236,Sales_Fact[[Product_ID]:[Payment_Type]],2,0)</f>
        <v>STORE3</v>
      </c>
      <c r="N236" s="63" t="str">
        <f>HLOOKUP($D$2,Sales_Fact[[Product_ID]:[Payment_Type]],2,0)</f>
        <v>PROD74</v>
      </c>
    </row>
    <row r="237" spans="1:14" x14ac:dyDescent="0.25">
      <c r="A237" s="14" t="s">
        <v>2226</v>
      </c>
      <c r="B237" s="15">
        <v>45671</v>
      </c>
      <c r="C237" s="16" t="s">
        <v>47</v>
      </c>
      <c r="D237" s="17" t="s">
        <v>1974</v>
      </c>
      <c r="E237" s="17" t="s">
        <v>1947</v>
      </c>
      <c r="F237" s="18">
        <v>1</v>
      </c>
      <c r="G237" s="58">
        <v>947</v>
      </c>
      <c r="H237" s="18">
        <v>0.28999999999999998</v>
      </c>
      <c r="I237" s="55">
        <v>672.37</v>
      </c>
      <c r="J237" s="19" t="s">
        <v>1892</v>
      </c>
      <c r="L237" s="63" t="str">
        <f>_xlfn.XLOOKUP(D237,Product_Dim[Product_ID],Product_Dim[Cost])</f>
        <v>358</v>
      </c>
      <c r="M237" s="63" t="str">
        <f>VLOOKUP(D237,Sales_Fact[[Product_ID]:[Payment_Type]],2,0)</f>
        <v>STORE3</v>
      </c>
      <c r="N237" s="63" t="str">
        <f>HLOOKUP($D$2,Sales_Fact[[Product_ID]:[Payment_Type]],2,0)</f>
        <v>PROD74</v>
      </c>
    </row>
    <row r="238" spans="1:14" x14ac:dyDescent="0.25">
      <c r="A238" s="14" t="s">
        <v>2227</v>
      </c>
      <c r="B238" s="15">
        <v>45809</v>
      </c>
      <c r="C238" s="16" t="s">
        <v>569</v>
      </c>
      <c r="D238" s="17" t="s">
        <v>2040</v>
      </c>
      <c r="E238" s="17" t="s">
        <v>1909</v>
      </c>
      <c r="F238" s="18">
        <v>4</v>
      </c>
      <c r="G238" s="58">
        <v>470</v>
      </c>
      <c r="H238" s="18">
        <v>0.19</v>
      </c>
      <c r="I238" s="55">
        <v>1522.8</v>
      </c>
      <c r="J238" s="19" t="s">
        <v>1882</v>
      </c>
      <c r="L238" s="63" t="str">
        <f>_xlfn.XLOOKUP(D238,Product_Dim[Product_ID],Product_Dim[Cost])</f>
        <v>145</v>
      </c>
      <c r="M238" s="63" t="str">
        <f>VLOOKUP(D238,Sales_Fact[[Product_ID]:[Payment_Type]],2,0)</f>
        <v>STORE18</v>
      </c>
      <c r="N238" s="63" t="str">
        <f>HLOOKUP($D$2,Sales_Fact[[Product_ID]:[Payment_Type]],2,0)</f>
        <v>PROD74</v>
      </c>
    </row>
    <row r="239" spans="1:14" x14ac:dyDescent="0.25">
      <c r="A239" s="14" t="s">
        <v>2228</v>
      </c>
      <c r="B239" s="15">
        <v>45559</v>
      </c>
      <c r="C239" s="16" t="s">
        <v>1529</v>
      </c>
      <c r="D239" s="17" t="s">
        <v>2139</v>
      </c>
      <c r="E239" s="17" t="s">
        <v>1885</v>
      </c>
      <c r="F239" s="18">
        <v>4</v>
      </c>
      <c r="G239" s="58">
        <v>321</v>
      </c>
      <c r="H239" s="18">
        <v>0.2</v>
      </c>
      <c r="I239" s="55">
        <v>1027.2</v>
      </c>
      <c r="J239" s="19" t="s">
        <v>1892</v>
      </c>
      <c r="L239" s="63" t="str">
        <f>_xlfn.XLOOKUP(D239,Product_Dim[Product_ID],Product_Dim[Cost])</f>
        <v>39</v>
      </c>
      <c r="M239" s="63" t="str">
        <f>VLOOKUP(D239,Sales_Fact[[Product_ID]:[Payment_Type]],2,0)</f>
        <v>STORE11</v>
      </c>
      <c r="N239" s="63" t="str">
        <f>HLOOKUP($D$2,Sales_Fact[[Product_ID]:[Payment_Type]],2,0)</f>
        <v>PROD74</v>
      </c>
    </row>
    <row r="240" spans="1:14" x14ac:dyDescent="0.25">
      <c r="A240" s="14" t="s">
        <v>2229</v>
      </c>
      <c r="B240" s="15">
        <v>45253</v>
      </c>
      <c r="C240" s="16" t="s">
        <v>468</v>
      </c>
      <c r="D240" s="17" t="s">
        <v>1897</v>
      </c>
      <c r="E240" s="17" t="s">
        <v>1895</v>
      </c>
      <c r="F240" s="18">
        <v>1</v>
      </c>
      <c r="G240" s="58">
        <v>595</v>
      </c>
      <c r="H240" s="18">
        <v>0.21</v>
      </c>
      <c r="I240" s="55">
        <v>470.05</v>
      </c>
      <c r="J240" s="19" t="s">
        <v>1882</v>
      </c>
      <c r="L240" s="63" t="str">
        <f>_xlfn.XLOOKUP(D240,Product_Dim[Product_ID],Product_Dim[Cost])</f>
        <v>465</v>
      </c>
      <c r="M240" s="63" t="str">
        <f>VLOOKUP(D240,Sales_Fact[[Product_ID]:[Payment_Type]],2,0)</f>
        <v>STORE7</v>
      </c>
      <c r="N240" s="63" t="str">
        <f>HLOOKUP($D$2,Sales_Fact[[Product_ID]:[Payment_Type]],2,0)</f>
        <v>PROD74</v>
      </c>
    </row>
    <row r="241" spans="1:14" x14ac:dyDescent="0.25">
      <c r="A241" s="14" t="s">
        <v>2230</v>
      </c>
      <c r="B241" s="15">
        <v>45861</v>
      </c>
      <c r="C241" s="16" t="s">
        <v>709</v>
      </c>
      <c r="D241" s="17" t="s">
        <v>2052</v>
      </c>
      <c r="E241" s="17" t="s">
        <v>1889</v>
      </c>
      <c r="F241" s="18">
        <v>3</v>
      </c>
      <c r="G241" s="58">
        <v>92</v>
      </c>
      <c r="H241" s="18">
        <v>0.08</v>
      </c>
      <c r="I241" s="55">
        <v>253.92</v>
      </c>
      <c r="J241" s="19" t="s">
        <v>1892</v>
      </c>
      <c r="L241" s="63" t="str">
        <f>_xlfn.XLOOKUP(D241,Product_Dim[Product_ID],Product_Dim[Cost])</f>
        <v>176</v>
      </c>
      <c r="M241" s="63" t="str">
        <f>VLOOKUP(D241,Sales_Fact[[Product_ID]:[Payment_Type]],2,0)</f>
        <v>STORE4</v>
      </c>
      <c r="N241" s="63" t="str">
        <f>HLOOKUP($D$2,Sales_Fact[[Product_ID]:[Payment_Type]],2,0)</f>
        <v>PROD74</v>
      </c>
    </row>
    <row r="242" spans="1:14" x14ac:dyDescent="0.25">
      <c r="A242" s="14" t="s">
        <v>2231</v>
      </c>
      <c r="B242" s="15">
        <v>45917</v>
      </c>
      <c r="C242" s="16" t="s">
        <v>132</v>
      </c>
      <c r="D242" s="17" t="s">
        <v>2191</v>
      </c>
      <c r="E242" s="17" t="s">
        <v>1961</v>
      </c>
      <c r="F242" s="18">
        <v>3</v>
      </c>
      <c r="G242" s="58">
        <v>742</v>
      </c>
      <c r="H242" s="18">
        <v>0.03</v>
      </c>
      <c r="I242" s="55">
        <v>2159.2199999999998</v>
      </c>
      <c r="J242" s="19" t="s">
        <v>1882</v>
      </c>
      <c r="L242" s="63" t="str">
        <f>_xlfn.XLOOKUP(D242,Product_Dim[Product_ID],Product_Dim[Cost])</f>
        <v>86</v>
      </c>
      <c r="M242" s="63" t="str">
        <f>VLOOKUP(D242,Sales_Fact[[Product_ID]:[Payment_Type]],2,0)</f>
        <v>STORE1</v>
      </c>
      <c r="N242" s="63" t="str">
        <f>HLOOKUP($D$2,Sales_Fact[[Product_ID]:[Payment_Type]],2,0)</f>
        <v>PROD74</v>
      </c>
    </row>
    <row r="243" spans="1:14" x14ac:dyDescent="0.25">
      <c r="A243" s="14" t="s">
        <v>2232</v>
      </c>
      <c r="B243" s="15">
        <v>45754</v>
      </c>
      <c r="C243" s="16" t="s">
        <v>1477</v>
      </c>
      <c r="D243" s="17" t="s">
        <v>1968</v>
      </c>
      <c r="E243" s="17" t="s">
        <v>1928</v>
      </c>
      <c r="F243" s="18">
        <v>1</v>
      </c>
      <c r="G243" s="58">
        <v>923</v>
      </c>
      <c r="H243" s="18">
        <v>0.28999999999999998</v>
      </c>
      <c r="I243" s="55">
        <v>655.33000000000004</v>
      </c>
      <c r="J243" s="19" t="s">
        <v>1892</v>
      </c>
      <c r="L243" s="63" t="str">
        <f>_xlfn.XLOOKUP(D243,Product_Dim[Product_ID],Product_Dim[Cost])</f>
        <v>337</v>
      </c>
      <c r="M243" s="63" t="str">
        <f>VLOOKUP(D243,Sales_Fact[[Product_ID]:[Payment_Type]],2,0)</f>
        <v>STORE3</v>
      </c>
      <c r="N243" s="63" t="str">
        <f>HLOOKUP($D$2,Sales_Fact[[Product_ID]:[Payment_Type]],2,0)</f>
        <v>PROD74</v>
      </c>
    </row>
    <row r="244" spans="1:14" x14ac:dyDescent="0.25">
      <c r="A244" s="14" t="s">
        <v>2233</v>
      </c>
      <c r="B244" s="15">
        <v>45312</v>
      </c>
      <c r="C244" s="16" t="s">
        <v>1033</v>
      </c>
      <c r="D244" s="17" t="s">
        <v>2096</v>
      </c>
      <c r="E244" s="17" t="s">
        <v>1920</v>
      </c>
      <c r="F244" s="18">
        <v>1</v>
      </c>
      <c r="G244" s="58">
        <v>395</v>
      </c>
      <c r="H244" s="18">
        <v>0.09</v>
      </c>
      <c r="I244" s="55">
        <v>359.45</v>
      </c>
      <c r="J244" s="19" t="s">
        <v>1886</v>
      </c>
      <c r="L244" s="63" t="str">
        <f>_xlfn.XLOOKUP(D244,Product_Dim[Product_ID],Product_Dim[Cost])</f>
        <v>439</v>
      </c>
      <c r="M244" s="63" t="str">
        <f>VLOOKUP(D244,Sales_Fact[[Product_ID]:[Payment_Type]],2,0)</f>
        <v>STORE6</v>
      </c>
      <c r="N244" s="63" t="str">
        <f>HLOOKUP($D$2,Sales_Fact[[Product_ID]:[Payment_Type]],2,0)</f>
        <v>PROD74</v>
      </c>
    </row>
    <row r="245" spans="1:14" x14ac:dyDescent="0.25">
      <c r="A245" s="14" t="s">
        <v>2234</v>
      </c>
      <c r="B245" s="15">
        <v>45480</v>
      </c>
      <c r="C245" s="16" t="s">
        <v>1150</v>
      </c>
      <c r="D245" s="17" t="s">
        <v>1927</v>
      </c>
      <c r="E245" s="17" t="s">
        <v>1988</v>
      </c>
      <c r="F245" s="18">
        <v>2</v>
      </c>
      <c r="G245" s="58">
        <v>704</v>
      </c>
      <c r="H245" s="18">
        <v>0.03</v>
      </c>
      <c r="I245" s="55">
        <v>1365.76</v>
      </c>
      <c r="J245" s="19" t="s">
        <v>1882</v>
      </c>
      <c r="L245" s="63" t="str">
        <f>_xlfn.XLOOKUP(D245,Product_Dim[Product_ID],Product_Dim[Cost])</f>
        <v>241</v>
      </c>
      <c r="M245" s="63" t="str">
        <f>VLOOKUP(D245,Sales_Fact[[Product_ID]:[Payment_Type]],2,0)</f>
        <v>STORE19</v>
      </c>
      <c r="N245" s="63" t="str">
        <f>HLOOKUP($D$2,Sales_Fact[[Product_ID]:[Payment_Type]],2,0)</f>
        <v>PROD74</v>
      </c>
    </row>
    <row r="246" spans="1:14" x14ac:dyDescent="0.25">
      <c r="A246" s="14" t="s">
        <v>2235</v>
      </c>
      <c r="B246" s="15">
        <v>45780</v>
      </c>
      <c r="C246" s="16" t="s">
        <v>661</v>
      </c>
      <c r="D246" s="17" t="s">
        <v>2094</v>
      </c>
      <c r="E246" s="17" t="s">
        <v>1909</v>
      </c>
      <c r="F246" s="18">
        <v>4</v>
      </c>
      <c r="G246" s="58">
        <v>453</v>
      </c>
      <c r="H246" s="18">
        <v>0.28000000000000003</v>
      </c>
      <c r="I246" s="55">
        <v>1304.6400000000001</v>
      </c>
      <c r="J246" s="19" t="s">
        <v>1886</v>
      </c>
      <c r="L246" s="63" t="str">
        <f>_xlfn.XLOOKUP(D246,Product_Dim[Product_ID],Product_Dim[Cost])</f>
        <v>48</v>
      </c>
      <c r="M246" s="63" t="str">
        <f>VLOOKUP(D246,Sales_Fact[[Product_ID]:[Payment_Type]],2,0)</f>
        <v>STORE3</v>
      </c>
      <c r="N246" s="63" t="str">
        <f>HLOOKUP($D$2,Sales_Fact[[Product_ID]:[Payment_Type]],2,0)</f>
        <v>PROD74</v>
      </c>
    </row>
    <row r="247" spans="1:14" x14ac:dyDescent="0.25">
      <c r="A247" s="14" t="s">
        <v>2236</v>
      </c>
      <c r="B247" s="15">
        <v>45349</v>
      </c>
      <c r="C247" s="16" t="s">
        <v>1439</v>
      </c>
      <c r="D247" s="17" t="s">
        <v>2096</v>
      </c>
      <c r="E247" s="17" t="s">
        <v>1898</v>
      </c>
      <c r="F247" s="18">
        <v>2</v>
      </c>
      <c r="G247" s="58">
        <v>378</v>
      </c>
      <c r="H247" s="18">
        <v>0.15</v>
      </c>
      <c r="I247" s="55">
        <v>642.6</v>
      </c>
      <c r="J247" s="19" t="s">
        <v>1886</v>
      </c>
      <c r="L247" s="63" t="str">
        <f>_xlfn.XLOOKUP(D247,Product_Dim[Product_ID],Product_Dim[Cost])</f>
        <v>439</v>
      </c>
      <c r="M247" s="63" t="str">
        <f>VLOOKUP(D247,Sales_Fact[[Product_ID]:[Payment_Type]],2,0)</f>
        <v>STORE6</v>
      </c>
      <c r="N247" s="63" t="str">
        <f>HLOOKUP($D$2,Sales_Fact[[Product_ID]:[Payment_Type]],2,0)</f>
        <v>PROD74</v>
      </c>
    </row>
    <row r="248" spans="1:14" x14ac:dyDescent="0.25">
      <c r="A248" s="14" t="s">
        <v>2237</v>
      </c>
      <c r="B248" s="15">
        <v>45846</v>
      </c>
      <c r="C248" s="16" t="s">
        <v>1090</v>
      </c>
      <c r="D248" s="17" t="s">
        <v>1884</v>
      </c>
      <c r="E248" s="17" t="s">
        <v>1898</v>
      </c>
      <c r="F248" s="18">
        <v>2</v>
      </c>
      <c r="G248" s="58">
        <v>131</v>
      </c>
      <c r="H248" s="18">
        <v>0.23</v>
      </c>
      <c r="I248" s="55">
        <v>201.74</v>
      </c>
      <c r="J248" s="19" t="s">
        <v>1886</v>
      </c>
      <c r="L248" s="63" t="str">
        <f>_xlfn.XLOOKUP(D248,Product_Dim[Product_ID],Product_Dim[Cost])</f>
        <v>404</v>
      </c>
      <c r="M248" s="63" t="str">
        <f>VLOOKUP(D248,Sales_Fact[[Product_ID]:[Payment_Type]],2,0)</f>
        <v>STORE17</v>
      </c>
      <c r="N248" s="63" t="str">
        <f>HLOOKUP($D$2,Sales_Fact[[Product_ID]:[Payment_Type]],2,0)</f>
        <v>PROD74</v>
      </c>
    </row>
    <row r="249" spans="1:14" x14ac:dyDescent="0.25">
      <c r="A249" s="14" t="s">
        <v>2238</v>
      </c>
      <c r="B249" s="15">
        <v>45729</v>
      </c>
      <c r="C249" s="16" t="s">
        <v>1360</v>
      </c>
      <c r="D249" s="17" t="s">
        <v>1974</v>
      </c>
      <c r="E249" s="17" t="s">
        <v>1961</v>
      </c>
      <c r="F249" s="18">
        <v>1</v>
      </c>
      <c r="G249" s="58">
        <v>810</v>
      </c>
      <c r="H249" s="18">
        <v>0.09</v>
      </c>
      <c r="I249" s="55">
        <v>737.1</v>
      </c>
      <c r="J249" s="19" t="s">
        <v>1892</v>
      </c>
      <c r="L249" s="63" t="str">
        <f>_xlfn.XLOOKUP(D249,Product_Dim[Product_ID],Product_Dim[Cost])</f>
        <v>358</v>
      </c>
      <c r="M249" s="63" t="str">
        <f>VLOOKUP(D249,Sales_Fact[[Product_ID]:[Payment_Type]],2,0)</f>
        <v>STORE3</v>
      </c>
      <c r="N249" s="63" t="str">
        <f>HLOOKUP($D$2,Sales_Fact[[Product_ID]:[Payment_Type]],2,0)</f>
        <v>PROD74</v>
      </c>
    </row>
    <row r="250" spans="1:14" x14ac:dyDescent="0.25">
      <c r="A250" s="14" t="s">
        <v>2239</v>
      </c>
      <c r="B250" s="15">
        <v>45768</v>
      </c>
      <c r="C250" s="16" t="s">
        <v>306</v>
      </c>
      <c r="D250" s="17" t="s">
        <v>2026</v>
      </c>
      <c r="E250" s="17" t="s">
        <v>1925</v>
      </c>
      <c r="F250" s="18">
        <v>3</v>
      </c>
      <c r="G250" s="58">
        <v>500</v>
      </c>
      <c r="H250" s="18">
        <v>0.05</v>
      </c>
      <c r="I250" s="55">
        <v>1425</v>
      </c>
      <c r="J250" s="19" t="s">
        <v>1886</v>
      </c>
      <c r="L250" s="63" t="str">
        <f>_xlfn.XLOOKUP(D250,Product_Dim[Product_ID],Product_Dim[Cost])</f>
        <v>319</v>
      </c>
      <c r="M250" s="63" t="str">
        <f>VLOOKUP(D250,Sales_Fact[[Product_ID]:[Payment_Type]],2,0)</f>
        <v>STORE11</v>
      </c>
      <c r="N250" s="63" t="str">
        <f>HLOOKUP($D$2,Sales_Fact[[Product_ID]:[Payment_Type]],2,0)</f>
        <v>PROD74</v>
      </c>
    </row>
    <row r="251" spans="1:14" x14ac:dyDescent="0.25">
      <c r="A251" s="14" t="s">
        <v>2240</v>
      </c>
      <c r="B251" s="15">
        <v>45606</v>
      </c>
      <c r="C251" s="16" t="s">
        <v>105</v>
      </c>
      <c r="D251" s="17" t="s">
        <v>2241</v>
      </c>
      <c r="E251" s="17" t="s">
        <v>1881</v>
      </c>
      <c r="F251" s="18">
        <v>2</v>
      </c>
      <c r="G251" s="58">
        <v>895</v>
      </c>
      <c r="H251" s="18">
        <v>0.25</v>
      </c>
      <c r="I251" s="55">
        <v>1342.5</v>
      </c>
      <c r="J251" s="19" t="s">
        <v>1882</v>
      </c>
      <c r="L251" s="63" t="str">
        <f>_xlfn.XLOOKUP(D251,Product_Dim[Product_ID],Product_Dim[Cost])</f>
        <v>244</v>
      </c>
      <c r="M251" s="63" t="str">
        <f>VLOOKUP(D251,Sales_Fact[[Product_ID]:[Payment_Type]],2,0)</f>
        <v>STORE3</v>
      </c>
      <c r="N251" s="63" t="str">
        <f>HLOOKUP($D$2,Sales_Fact[[Product_ID]:[Payment_Type]],2,0)</f>
        <v>PROD74</v>
      </c>
    </row>
    <row r="252" spans="1:14" x14ac:dyDescent="0.25">
      <c r="A252" s="14" t="s">
        <v>2242</v>
      </c>
      <c r="B252" s="15">
        <v>45513</v>
      </c>
      <c r="C252" s="16" t="s">
        <v>456</v>
      </c>
      <c r="D252" s="17" t="s">
        <v>1963</v>
      </c>
      <c r="E252" s="17" t="s">
        <v>1925</v>
      </c>
      <c r="F252" s="18">
        <v>4</v>
      </c>
      <c r="G252" s="58">
        <v>579</v>
      </c>
      <c r="H252" s="18">
        <v>0.01</v>
      </c>
      <c r="I252" s="55">
        <v>2292.84</v>
      </c>
      <c r="J252" s="19" t="s">
        <v>1882</v>
      </c>
      <c r="L252" s="63" t="str">
        <f>_xlfn.XLOOKUP(D252,Product_Dim[Product_ID],Product_Dim[Cost])</f>
        <v>158</v>
      </c>
      <c r="M252" s="63" t="str">
        <f>VLOOKUP(D252,Sales_Fact[[Product_ID]:[Payment_Type]],2,0)</f>
        <v>STORE8</v>
      </c>
      <c r="N252" s="63" t="str">
        <f>HLOOKUP($D$2,Sales_Fact[[Product_ID]:[Payment_Type]],2,0)</f>
        <v>PROD74</v>
      </c>
    </row>
    <row r="253" spans="1:14" x14ac:dyDescent="0.25">
      <c r="A253" s="14" t="s">
        <v>2243</v>
      </c>
      <c r="B253" s="15">
        <v>45356</v>
      </c>
      <c r="C253" s="16" t="s">
        <v>1503</v>
      </c>
      <c r="D253" s="17" t="s">
        <v>2244</v>
      </c>
      <c r="E253" s="17" t="s">
        <v>1885</v>
      </c>
      <c r="F253" s="18">
        <v>4</v>
      </c>
      <c r="G253" s="58">
        <v>983</v>
      </c>
      <c r="H253" s="18">
        <v>0.2</v>
      </c>
      <c r="I253" s="55">
        <v>3145.6</v>
      </c>
      <c r="J253" s="19" t="s">
        <v>1886</v>
      </c>
      <c r="L253" s="63" t="str">
        <f>_xlfn.XLOOKUP(D253,Product_Dim[Product_ID],Product_Dim[Cost])</f>
        <v>313</v>
      </c>
      <c r="M253" s="63" t="str">
        <f>VLOOKUP(D253,Sales_Fact[[Product_ID]:[Payment_Type]],2,0)</f>
        <v>STORE17</v>
      </c>
      <c r="N253" s="63" t="str">
        <f>HLOOKUP($D$2,Sales_Fact[[Product_ID]:[Payment_Type]],2,0)</f>
        <v>PROD74</v>
      </c>
    </row>
    <row r="254" spans="1:14" x14ac:dyDescent="0.25">
      <c r="A254" s="14" t="s">
        <v>2245</v>
      </c>
      <c r="B254" s="15">
        <v>45925</v>
      </c>
      <c r="C254" s="16" t="s">
        <v>1400</v>
      </c>
      <c r="D254" s="17" t="s">
        <v>1951</v>
      </c>
      <c r="E254" s="17" t="s">
        <v>1928</v>
      </c>
      <c r="F254" s="18">
        <v>1</v>
      </c>
      <c r="G254" s="58">
        <v>550</v>
      </c>
      <c r="H254" s="18">
        <v>0.1</v>
      </c>
      <c r="I254" s="55">
        <v>495</v>
      </c>
      <c r="J254" s="19" t="s">
        <v>1886</v>
      </c>
      <c r="L254" s="63" t="str">
        <f>_xlfn.XLOOKUP(D254,Product_Dim[Product_ID],Product_Dim[Cost])</f>
        <v>432</v>
      </c>
      <c r="M254" s="63" t="str">
        <f>VLOOKUP(D254,Sales_Fact[[Product_ID]:[Payment_Type]],2,0)</f>
        <v>STORE8</v>
      </c>
      <c r="N254" s="63" t="str">
        <f>HLOOKUP($D$2,Sales_Fact[[Product_ID]:[Payment_Type]],2,0)</f>
        <v>PROD74</v>
      </c>
    </row>
    <row r="255" spans="1:14" x14ac:dyDescent="0.25">
      <c r="A255" s="14" t="s">
        <v>2246</v>
      </c>
      <c r="B255" s="15">
        <v>45876</v>
      </c>
      <c r="C255" s="16" t="s">
        <v>780</v>
      </c>
      <c r="D255" s="17" t="s">
        <v>2159</v>
      </c>
      <c r="E255" s="17" t="s">
        <v>1939</v>
      </c>
      <c r="F255" s="18">
        <v>2</v>
      </c>
      <c r="G255" s="58">
        <v>240</v>
      </c>
      <c r="H255" s="18">
        <v>0.16</v>
      </c>
      <c r="I255" s="55">
        <v>403.2</v>
      </c>
      <c r="J255" s="19" t="s">
        <v>1882</v>
      </c>
      <c r="L255" s="63" t="str">
        <f>_xlfn.XLOOKUP(D255,Product_Dim[Product_ID],Product_Dim[Cost])</f>
        <v>447</v>
      </c>
      <c r="M255" s="63" t="str">
        <f>VLOOKUP(D255,Sales_Fact[[Product_ID]:[Payment_Type]],2,0)</f>
        <v>STORE1</v>
      </c>
      <c r="N255" s="63" t="str">
        <f>HLOOKUP($D$2,Sales_Fact[[Product_ID]:[Payment_Type]],2,0)</f>
        <v>PROD74</v>
      </c>
    </row>
    <row r="256" spans="1:14" x14ac:dyDescent="0.25">
      <c r="A256" s="14" t="s">
        <v>2247</v>
      </c>
      <c r="B256" s="15">
        <v>45338</v>
      </c>
      <c r="C256" s="16" t="s">
        <v>303</v>
      </c>
      <c r="D256" s="17" t="s">
        <v>2159</v>
      </c>
      <c r="E256" s="17" t="s">
        <v>1947</v>
      </c>
      <c r="F256" s="18">
        <v>2</v>
      </c>
      <c r="G256" s="58">
        <v>879</v>
      </c>
      <c r="H256" s="18">
        <v>0.11</v>
      </c>
      <c r="I256" s="55">
        <v>1564.62</v>
      </c>
      <c r="J256" s="19" t="s">
        <v>1886</v>
      </c>
      <c r="L256" s="63" t="str">
        <f>_xlfn.XLOOKUP(D256,Product_Dim[Product_ID],Product_Dim[Cost])</f>
        <v>447</v>
      </c>
      <c r="M256" s="63" t="str">
        <f>VLOOKUP(D256,Sales_Fact[[Product_ID]:[Payment_Type]],2,0)</f>
        <v>STORE1</v>
      </c>
      <c r="N256" s="63" t="str">
        <f>HLOOKUP($D$2,Sales_Fact[[Product_ID]:[Payment_Type]],2,0)</f>
        <v>PROD74</v>
      </c>
    </row>
    <row r="257" spans="1:14" x14ac:dyDescent="0.25">
      <c r="A257" s="14" t="s">
        <v>2248</v>
      </c>
      <c r="B257" s="15">
        <v>45746</v>
      </c>
      <c r="C257" s="16" t="s">
        <v>177</v>
      </c>
      <c r="D257" s="17" t="s">
        <v>2046</v>
      </c>
      <c r="E257" s="17" t="s">
        <v>1925</v>
      </c>
      <c r="F257" s="18">
        <v>3</v>
      </c>
      <c r="G257" s="58">
        <v>547</v>
      </c>
      <c r="H257" s="18">
        <v>0.19</v>
      </c>
      <c r="I257" s="55">
        <v>1329.21</v>
      </c>
      <c r="J257" s="19" t="s">
        <v>1882</v>
      </c>
      <c r="L257" s="63" t="str">
        <f>_xlfn.XLOOKUP(D257,Product_Dim[Product_ID],Product_Dim[Cost])</f>
        <v>343</v>
      </c>
      <c r="M257" s="63" t="str">
        <f>VLOOKUP(D257,Sales_Fact[[Product_ID]:[Payment_Type]],2,0)</f>
        <v>STORE10</v>
      </c>
      <c r="N257" s="63" t="str">
        <f>HLOOKUP($D$2,Sales_Fact[[Product_ID]:[Payment_Type]],2,0)</f>
        <v>PROD74</v>
      </c>
    </row>
    <row r="258" spans="1:14" x14ac:dyDescent="0.25">
      <c r="A258" s="14" t="s">
        <v>2249</v>
      </c>
      <c r="B258" s="15">
        <v>45706</v>
      </c>
      <c r="C258" s="16" t="s">
        <v>1463</v>
      </c>
      <c r="D258" s="17" t="s">
        <v>2040</v>
      </c>
      <c r="E258" s="17" t="s">
        <v>1942</v>
      </c>
      <c r="F258" s="18">
        <v>2</v>
      </c>
      <c r="G258" s="58">
        <v>72</v>
      </c>
      <c r="H258" s="18">
        <v>0.22</v>
      </c>
      <c r="I258" s="55">
        <v>112.32</v>
      </c>
      <c r="J258" s="19" t="s">
        <v>1882</v>
      </c>
      <c r="L258" s="63" t="str">
        <f>_xlfn.XLOOKUP(D258,Product_Dim[Product_ID],Product_Dim[Cost])</f>
        <v>145</v>
      </c>
      <c r="M258" s="63" t="str">
        <f>VLOOKUP(D258,Sales_Fact[[Product_ID]:[Payment_Type]],2,0)</f>
        <v>STORE18</v>
      </c>
      <c r="N258" s="63" t="str">
        <f>HLOOKUP($D$2,Sales_Fact[[Product_ID]:[Payment_Type]],2,0)</f>
        <v>PROD74</v>
      </c>
    </row>
    <row r="259" spans="1:14" x14ac:dyDescent="0.25">
      <c r="A259" s="14" t="s">
        <v>2250</v>
      </c>
      <c r="B259" s="15">
        <v>45717</v>
      </c>
      <c r="C259" s="16" t="s">
        <v>67</v>
      </c>
      <c r="D259" s="17" t="s">
        <v>1911</v>
      </c>
      <c r="E259" s="17" t="s">
        <v>1915</v>
      </c>
      <c r="F259" s="18">
        <v>2</v>
      </c>
      <c r="G259" s="58">
        <v>680</v>
      </c>
      <c r="H259" s="18">
        <v>0.22</v>
      </c>
      <c r="I259" s="55">
        <v>1060.8</v>
      </c>
      <c r="J259" s="19" t="s">
        <v>1892</v>
      </c>
      <c r="L259" s="63" t="str">
        <f>_xlfn.XLOOKUP(D259,Product_Dim[Product_ID],Product_Dim[Cost])</f>
        <v>166</v>
      </c>
      <c r="M259" s="63" t="str">
        <f>VLOOKUP(D259,Sales_Fact[[Product_ID]:[Payment_Type]],2,0)</f>
        <v>STORE14</v>
      </c>
      <c r="N259" s="63" t="str">
        <f>HLOOKUP($D$2,Sales_Fact[[Product_ID]:[Payment_Type]],2,0)</f>
        <v>PROD74</v>
      </c>
    </row>
    <row r="260" spans="1:14" x14ac:dyDescent="0.25">
      <c r="A260" s="14" t="s">
        <v>2251</v>
      </c>
      <c r="B260" s="15">
        <v>45300</v>
      </c>
      <c r="C260" s="16" t="s">
        <v>471</v>
      </c>
      <c r="D260" s="17" t="s">
        <v>2098</v>
      </c>
      <c r="E260" s="17" t="s">
        <v>1885</v>
      </c>
      <c r="F260" s="18">
        <v>1</v>
      </c>
      <c r="G260" s="58">
        <v>223</v>
      </c>
      <c r="H260" s="18">
        <v>0.19</v>
      </c>
      <c r="I260" s="55">
        <v>180.63</v>
      </c>
      <c r="J260" s="19" t="s">
        <v>1882</v>
      </c>
      <c r="L260" s="63" t="str">
        <f>_xlfn.XLOOKUP(D260,Product_Dim[Product_ID],Product_Dim[Cost])</f>
        <v>382</v>
      </c>
      <c r="M260" s="63" t="str">
        <f>VLOOKUP(D260,Sales_Fact[[Product_ID]:[Payment_Type]],2,0)</f>
        <v>STORE12</v>
      </c>
      <c r="N260" s="63" t="str">
        <f>HLOOKUP($D$2,Sales_Fact[[Product_ID]:[Payment_Type]],2,0)</f>
        <v>PROD74</v>
      </c>
    </row>
    <row r="261" spans="1:14" x14ac:dyDescent="0.25">
      <c r="A261" s="14" t="s">
        <v>2252</v>
      </c>
      <c r="B261" s="15">
        <v>45773</v>
      </c>
      <c r="C261" s="16" t="s">
        <v>804</v>
      </c>
      <c r="D261" s="17" t="s">
        <v>2098</v>
      </c>
      <c r="E261" s="17" t="s">
        <v>1956</v>
      </c>
      <c r="F261" s="18">
        <v>2</v>
      </c>
      <c r="G261" s="58">
        <v>356</v>
      </c>
      <c r="H261" s="18">
        <v>0</v>
      </c>
      <c r="I261" s="55">
        <v>712</v>
      </c>
      <c r="J261" s="19" t="s">
        <v>1886</v>
      </c>
      <c r="L261" s="63" t="str">
        <f>_xlfn.XLOOKUP(D261,Product_Dim[Product_ID],Product_Dim[Cost])</f>
        <v>382</v>
      </c>
      <c r="M261" s="63" t="str">
        <f>VLOOKUP(D261,Sales_Fact[[Product_ID]:[Payment_Type]],2,0)</f>
        <v>STORE12</v>
      </c>
      <c r="N261" s="63" t="str">
        <f>HLOOKUP($D$2,Sales_Fact[[Product_ID]:[Payment_Type]],2,0)</f>
        <v>PROD74</v>
      </c>
    </row>
    <row r="262" spans="1:14" x14ac:dyDescent="0.25">
      <c r="A262" s="14" t="s">
        <v>2253</v>
      </c>
      <c r="B262" s="15">
        <v>45497</v>
      </c>
      <c r="C262" s="16" t="s">
        <v>371</v>
      </c>
      <c r="D262" s="17" t="s">
        <v>1997</v>
      </c>
      <c r="E262" s="17" t="s">
        <v>1928</v>
      </c>
      <c r="F262" s="18">
        <v>4</v>
      </c>
      <c r="G262" s="58">
        <v>612</v>
      </c>
      <c r="H262" s="18">
        <v>0.11</v>
      </c>
      <c r="I262" s="55">
        <v>2178.7199999999998</v>
      </c>
      <c r="J262" s="19" t="s">
        <v>1886</v>
      </c>
      <c r="L262" s="63" t="str">
        <f>_xlfn.XLOOKUP(D262,Product_Dim[Product_ID],Product_Dim[Cost])</f>
        <v>183</v>
      </c>
      <c r="M262" s="63" t="str">
        <f>VLOOKUP(D262,Sales_Fact[[Product_ID]:[Payment_Type]],2,0)</f>
        <v>STORE6</v>
      </c>
      <c r="N262" s="63" t="str">
        <f>HLOOKUP($D$2,Sales_Fact[[Product_ID]:[Payment_Type]],2,0)</f>
        <v>PROD74</v>
      </c>
    </row>
    <row r="263" spans="1:14" x14ac:dyDescent="0.25">
      <c r="A263" s="14" t="s">
        <v>2254</v>
      </c>
      <c r="B263" s="15">
        <v>45742</v>
      </c>
      <c r="C263" s="16" t="s">
        <v>1057</v>
      </c>
      <c r="D263" s="17" t="s">
        <v>2255</v>
      </c>
      <c r="E263" s="17" t="s">
        <v>1889</v>
      </c>
      <c r="F263" s="18">
        <v>4</v>
      </c>
      <c r="G263" s="58">
        <v>850</v>
      </c>
      <c r="H263" s="18">
        <v>7.0000000000000007E-2</v>
      </c>
      <c r="I263" s="55">
        <v>3162</v>
      </c>
      <c r="J263" s="19" t="s">
        <v>1882</v>
      </c>
      <c r="L263" s="63" t="str">
        <f>_xlfn.XLOOKUP(D263,Product_Dim[Product_ID],Product_Dim[Cost])</f>
        <v>112</v>
      </c>
      <c r="M263" s="63" t="str">
        <f>VLOOKUP(D263,Sales_Fact[[Product_ID]:[Payment_Type]],2,0)</f>
        <v>STORE8</v>
      </c>
      <c r="N263" s="63" t="str">
        <f>HLOOKUP($D$2,Sales_Fact[[Product_ID]:[Payment_Type]],2,0)</f>
        <v>PROD74</v>
      </c>
    </row>
    <row r="264" spans="1:14" x14ac:dyDescent="0.25">
      <c r="A264" s="14" t="s">
        <v>2256</v>
      </c>
      <c r="B264" s="15">
        <v>45713</v>
      </c>
      <c r="C264" s="16" t="s">
        <v>688</v>
      </c>
      <c r="D264" s="17" t="s">
        <v>2077</v>
      </c>
      <c r="E264" s="17" t="s">
        <v>1898</v>
      </c>
      <c r="F264" s="18">
        <v>3</v>
      </c>
      <c r="G264" s="58">
        <v>554</v>
      </c>
      <c r="H264" s="18">
        <v>0.28000000000000003</v>
      </c>
      <c r="I264" s="55">
        <v>1196.6400000000001</v>
      </c>
      <c r="J264" s="19" t="s">
        <v>1892</v>
      </c>
      <c r="L264" s="63" t="str">
        <f>_xlfn.XLOOKUP(D264,Product_Dim[Product_ID],Product_Dim[Cost])</f>
        <v>451</v>
      </c>
      <c r="M264" s="63" t="str">
        <f>VLOOKUP(D264,Sales_Fact[[Product_ID]:[Payment_Type]],2,0)</f>
        <v>STORE8</v>
      </c>
      <c r="N264" s="63" t="str">
        <f>HLOOKUP($D$2,Sales_Fact[[Product_ID]:[Payment_Type]],2,0)</f>
        <v>PROD74</v>
      </c>
    </row>
    <row r="265" spans="1:14" x14ac:dyDescent="0.25">
      <c r="A265" s="14" t="s">
        <v>2257</v>
      </c>
      <c r="B265" s="15">
        <v>45826</v>
      </c>
      <c r="C265" s="16" t="s">
        <v>906</v>
      </c>
      <c r="D265" s="17" t="s">
        <v>2038</v>
      </c>
      <c r="E265" s="17" t="s">
        <v>1925</v>
      </c>
      <c r="F265" s="18">
        <v>2</v>
      </c>
      <c r="G265" s="58">
        <v>904</v>
      </c>
      <c r="H265" s="18">
        <v>0.18</v>
      </c>
      <c r="I265" s="55">
        <v>1482.56</v>
      </c>
      <c r="J265" s="19" t="s">
        <v>1892</v>
      </c>
      <c r="L265" s="63" t="str">
        <f>_xlfn.XLOOKUP(D265,Product_Dim[Product_ID],Product_Dim[Cost])</f>
        <v>438</v>
      </c>
      <c r="M265" s="63" t="str">
        <f>VLOOKUP(D265,Sales_Fact[[Product_ID]:[Payment_Type]],2,0)</f>
        <v>STORE17</v>
      </c>
      <c r="N265" s="63" t="str">
        <f>HLOOKUP($D$2,Sales_Fact[[Product_ID]:[Payment_Type]],2,0)</f>
        <v>PROD74</v>
      </c>
    </row>
    <row r="266" spans="1:14" x14ac:dyDescent="0.25">
      <c r="A266" s="14" t="s">
        <v>2258</v>
      </c>
      <c r="B266" s="15">
        <v>45648</v>
      </c>
      <c r="C266" s="16" t="s">
        <v>1483</v>
      </c>
      <c r="D266" s="17" t="s">
        <v>1968</v>
      </c>
      <c r="E266" s="17" t="s">
        <v>1988</v>
      </c>
      <c r="F266" s="18">
        <v>4</v>
      </c>
      <c r="G266" s="58">
        <v>641</v>
      </c>
      <c r="H266" s="18">
        <v>0.06</v>
      </c>
      <c r="I266" s="55">
        <v>2410.16</v>
      </c>
      <c r="J266" s="19" t="s">
        <v>1892</v>
      </c>
      <c r="L266" s="63" t="str">
        <f>_xlfn.XLOOKUP(D266,Product_Dim[Product_ID],Product_Dim[Cost])</f>
        <v>337</v>
      </c>
      <c r="M266" s="63" t="str">
        <f>VLOOKUP(D266,Sales_Fact[[Product_ID]:[Payment_Type]],2,0)</f>
        <v>STORE3</v>
      </c>
      <c r="N266" s="63" t="str">
        <f>HLOOKUP($D$2,Sales_Fact[[Product_ID]:[Payment_Type]],2,0)</f>
        <v>PROD74</v>
      </c>
    </row>
    <row r="267" spans="1:14" x14ac:dyDescent="0.25">
      <c r="A267" s="14" t="s">
        <v>2259</v>
      </c>
      <c r="B267" s="15">
        <v>45836</v>
      </c>
      <c r="C267" s="16" t="s">
        <v>485</v>
      </c>
      <c r="D267" s="17" t="s">
        <v>1992</v>
      </c>
      <c r="E267" s="17" t="s">
        <v>1947</v>
      </c>
      <c r="F267" s="18">
        <v>1</v>
      </c>
      <c r="G267" s="58">
        <v>518</v>
      </c>
      <c r="H267" s="18">
        <v>0.25</v>
      </c>
      <c r="I267" s="55">
        <v>388.5</v>
      </c>
      <c r="J267" s="19" t="s">
        <v>1882</v>
      </c>
      <c r="L267" s="63" t="str">
        <f>_xlfn.XLOOKUP(D267,Product_Dim[Product_ID],Product_Dim[Cost])</f>
        <v>123</v>
      </c>
      <c r="M267" s="63" t="str">
        <f>VLOOKUP(D267,Sales_Fact[[Product_ID]:[Payment_Type]],2,0)</f>
        <v>STORE16</v>
      </c>
      <c r="N267" s="63" t="str">
        <f>HLOOKUP($D$2,Sales_Fact[[Product_ID]:[Payment_Type]],2,0)</f>
        <v>PROD74</v>
      </c>
    </row>
    <row r="268" spans="1:14" x14ac:dyDescent="0.25">
      <c r="A268" s="14" t="s">
        <v>2260</v>
      </c>
      <c r="B268" s="15">
        <v>45437</v>
      </c>
      <c r="C268" s="16" t="s">
        <v>1354</v>
      </c>
      <c r="D268" s="17" t="s">
        <v>2261</v>
      </c>
      <c r="E268" s="17" t="s">
        <v>1901</v>
      </c>
      <c r="F268" s="18">
        <v>4</v>
      </c>
      <c r="G268" s="58">
        <v>780</v>
      </c>
      <c r="H268" s="18">
        <v>0.25</v>
      </c>
      <c r="I268" s="55">
        <v>2340</v>
      </c>
      <c r="J268" s="19" t="s">
        <v>1882</v>
      </c>
      <c r="L268" s="63" t="str">
        <f>_xlfn.XLOOKUP(D268,Product_Dim[Product_ID],Product_Dim[Cost])</f>
        <v>299</v>
      </c>
      <c r="M268" s="63" t="str">
        <f>VLOOKUP(D268,Sales_Fact[[Product_ID]:[Payment_Type]],2,0)</f>
        <v>STORE4</v>
      </c>
      <c r="N268" s="63" t="str">
        <f>HLOOKUP($D$2,Sales_Fact[[Product_ID]:[Payment_Type]],2,0)</f>
        <v>PROD74</v>
      </c>
    </row>
    <row r="269" spans="1:14" x14ac:dyDescent="0.25">
      <c r="A269" s="14" t="s">
        <v>2262</v>
      </c>
      <c r="B269" s="15">
        <v>45807</v>
      </c>
      <c r="C269" s="16" t="s">
        <v>416</v>
      </c>
      <c r="D269" s="17" t="s">
        <v>2032</v>
      </c>
      <c r="E269" s="17" t="s">
        <v>1898</v>
      </c>
      <c r="F269" s="18">
        <v>2</v>
      </c>
      <c r="G269" s="58">
        <v>468</v>
      </c>
      <c r="H269" s="18">
        <v>0.26</v>
      </c>
      <c r="I269" s="55">
        <v>692.64</v>
      </c>
      <c r="J269" s="19" t="s">
        <v>1882</v>
      </c>
      <c r="L269" s="63" t="str">
        <f>_xlfn.XLOOKUP(D269,Product_Dim[Product_ID],Product_Dim[Cost])</f>
        <v>239</v>
      </c>
      <c r="M269" s="63" t="str">
        <f>VLOOKUP(D269,Sales_Fact[[Product_ID]:[Payment_Type]],2,0)</f>
        <v>STORE8</v>
      </c>
      <c r="N269" s="63" t="str">
        <f>HLOOKUP($D$2,Sales_Fact[[Product_ID]:[Payment_Type]],2,0)</f>
        <v>PROD74</v>
      </c>
    </row>
    <row r="270" spans="1:14" x14ac:dyDescent="0.25">
      <c r="A270" s="14" t="s">
        <v>2263</v>
      </c>
      <c r="B270" s="15">
        <v>45555</v>
      </c>
      <c r="C270" s="16" t="s">
        <v>1274</v>
      </c>
      <c r="D270" s="17" t="s">
        <v>2079</v>
      </c>
      <c r="E270" s="17" t="s">
        <v>1939</v>
      </c>
      <c r="F270" s="18">
        <v>3</v>
      </c>
      <c r="G270" s="58">
        <v>514</v>
      </c>
      <c r="H270" s="18">
        <v>0.06</v>
      </c>
      <c r="I270" s="55">
        <v>1449.48</v>
      </c>
      <c r="J270" s="19" t="s">
        <v>1882</v>
      </c>
      <c r="L270" s="63" t="str">
        <f>_xlfn.XLOOKUP(D270,Product_Dim[Product_ID],Product_Dim[Cost])</f>
        <v>340</v>
      </c>
      <c r="M270" s="63" t="str">
        <f>VLOOKUP(D270,Sales_Fact[[Product_ID]:[Payment_Type]],2,0)</f>
        <v>STORE3</v>
      </c>
      <c r="N270" s="63" t="str">
        <f>HLOOKUP($D$2,Sales_Fact[[Product_ID]:[Payment_Type]],2,0)</f>
        <v>PROD74</v>
      </c>
    </row>
    <row r="271" spans="1:14" x14ac:dyDescent="0.25">
      <c r="A271" s="14" t="s">
        <v>2264</v>
      </c>
      <c r="B271" s="15">
        <v>45803</v>
      </c>
      <c r="C271" s="16" t="s">
        <v>718</v>
      </c>
      <c r="D271" s="17" t="s">
        <v>2265</v>
      </c>
      <c r="E271" s="17" t="s">
        <v>1909</v>
      </c>
      <c r="F271" s="18">
        <v>4</v>
      </c>
      <c r="G271" s="58">
        <v>748</v>
      </c>
      <c r="H271" s="18">
        <v>0.13</v>
      </c>
      <c r="I271" s="55">
        <v>2603.04</v>
      </c>
      <c r="J271" s="19" t="s">
        <v>1886</v>
      </c>
      <c r="L271" s="63" t="str">
        <f>_xlfn.XLOOKUP(D271,Product_Dim[Product_ID],Product_Dim[Cost])</f>
        <v>353</v>
      </c>
      <c r="M271" s="63" t="str">
        <f>VLOOKUP(D271,Sales_Fact[[Product_ID]:[Payment_Type]],2,0)</f>
        <v>STORE0</v>
      </c>
      <c r="N271" s="63" t="str">
        <f>HLOOKUP($D$2,Sales_Fact[[Product_ID]:[Payment_Type]],2,0)</f>
        <v>PROD74</v>
      </c>
    </row>
    <row r="272" spans="1:14" x14ac:dyDescent="0.25">
      <c r="A272" s="14" t="s">
        <v>2266</v>
      </c>
      <c r="B272" s="15">
        <v>45735</v>
      </c>
      <c r="C272" s="16" t="s">
        <v>365</v>
      </c>
      <c r="D272" s="17" t="s">
        <v>1997</v>
      </c>
      <c r="E272" s="17" t="s">
        <v>1961</v>
      </c>
      <c r="F272" s="18">
        <v>4</v>
      </c>
      <c r="G272" s="58">
        <v>462</v>
      </c>
      <c r="H272" s="18">
        <v>0.28000000000000003</v>
      </c>
      <c r="I272" s="55">
        <v>1330.56</v>
      </c>
      <c r="J272" s="19" t="s">
        <v>1886</v>
      </c>
      <c r="L272" s="63" t="str">
        <f>_xlfn.XLOOKUP(D272,Product_Dim[Product_ID],Product_Dim[Cost])</f>
        <v>183</v>
      </c>
      <c r="M272" s="63" t="str">
        <f>VLOOKUP(D272,Sales_Fact[[Product_ID]:[Payment_Type]],2,0)</f>
        <v>STORE6</v>
      </c>
      <c r="N272" s="63" t="str">
        <f>HLOOKUP($D$2,Sales_Fact[[Product_ID]:[Payment_Type]],2,0)</f>
        <v>PROD74</v>
      </c>
    </row>
    <row r="273" spans="1:14" x14ac:dyDescent="0.25">
      <c r="A273" s="14" t="s">
        <v>2267</v>
      </c>
      <c r="B273" s="15">
        <v>45750</v>
      </c>
      <c r="C273" s="16" t="s">
        <v>465</v>
      </c>
      <c r="D273" s="17" t="s">
        <v>1903</v>
      </c>
      <c r="E273" s="17" t="s">
        <v>1889</v>
      </c>
      <c r="F273" s="18">
        <v>2</v>
      </c>
      <c r="G273" s="58">
        <v>106</v>
      </c>
      <c r="H273" s="18">
        <v>0.06</v>
      </c>
      <c r="I273" s="55">
        <v>199.28</v>
      </c>
      <c r="J273" s="19" t="s">
        <v>1882</v>
      </c>
      <c r="L273" s="63" t="str">
        <f>_xlfn.XLOOKUP(D273,Product_Dim[Product_ID],Product_Dim[Cost])</f>
        <v>138</v>
      </c>
      <c r="M273" s="63" t="str">
        <f>VLOOKUP(D273,Sales_Fact[[Product_ID]:[Payment_Type]],2,0)</f>
        <v>STORE8</v>
      </c>
      <c r="N273" s="63" t="str">
        <f>HLOOKUP($D$2,Sales_Fact[[Product_ID]:[Payment_Type]],2,0)</f>
        <v>PROD74</v>
      </c>
    </row>
    <row r="274" spans="1:14" x14ac:dyDescent="0.25">
      <c r="A274" s="14" t="s">
        <v>2268</v>
      </c>
      <c r="B274" s="15">
        <v>45693</v>
      </c>
      <c r="C274" s="16" t="s">
        <v>139</v>
      </c>
      <c r="D274" s="17" t="s">
        <v>1978</v>
      </c>
      <c r="E274" s="17" t="s">
        <v>1881</v>
      </c>
      <c r="F274" s="18">
        <v>3</v>
      </c>
      <c r="G274" s="58">
        <v>611</v>
      </c>
      <c r="H274" s="18">
        <v>0.17</v>
      </c>
      <c r="I274" s="55">
        <v>1521.39</v>
      </c>
      <c r="J274" s="19" t="s">
        <v>1892</v>
      </c>
      <c r="L274" s="63" t="str">
        <f>_xlfn.XLOOKUP(D274,Product_Dim[Product_ID],Product_Dim[Cost])</f>
        <v>239</v>
      </c>
      <c r="M274" s="63" t="str">
        <f>VLOOKUP(D274,Sales_Fact[[Product_ID]:[Payment_Type]],2,0)</f>
        <v>STORE8</v>
      </c>
      <c r="N274" s="63" t="str">
        <f>HLOOKUP($D$2,Sales_Fact[[Product_ID]:[Payment_Type]],2,0)</f>
        <v>PROD74</v>
      </c>
    </row>
    <row r="275" spans="1:14" x14ac:dyDescent="0.25">
      <c r="A275" s="14" t="s">
        <v>2269</v>
      </c>
      <c r="B275" s="15">
        <v>45667</v>
      </c>
      <c r="C275" s="16" t="s">
        <v>994</v>
      </c>
      <c r="D275" s="17" t="s">
        <v>1884</v>
      </c>
      <c r="E275" s="17" t="s">
        <v>1889</v>
      </c>
      <c r="F275" s="18">
        <v>1</v>
      </c>
      <c r="G275" s="58">
        <v>873</v>
      </c>
      <c r="H275" s="18">
        <v>7.0000000000000007E-2</v>
      </c>
      <c r="I275" s="55">
        <v>811.89</v>
      </c>
      <c r="J275" s="19" t="s">
        <v>1886</v>
      </c>
      <c r="L275" s="63" t="str">
        <f>_xlfn.XLOOKUP(D275,Product_Dim[Product_ID],Product_Dim[Cost])</f>
        <v>404</v>
      </c>
      <c r="M275" s="63" t="str">
        <f>VLOOKUP(D275,Sales_Fact[[Product_ID]:[Payment_Type]],2,0)</f>
        <v>STORE17</v>
      </c>
      <c r="N275" s="63" t="str">
        <f>HLOOKUP($D$2,Sales_Fact[[Product_ID]:[Payment_Type]],2,0)</f>
        <v>PROD74</v>
      </c>
    </row>
    <row r="276" spans="1:14" x14ac:dyDescent="0.25">
      <c r="A276" s="14" t="s">
        <v>2270</v>
      </c>
      <c r="B276" s="15">
        <v>45316</v>
      </c>
      <c r="C276" s="16" t="s">
        <v>1354</v>
      </c>
      <c r="D276" s="17" t="s">
        <v>1971</v>
      </c>
      <c r="E276" s="17" t="s">
        <v>1915</v>
      </c>
      <c r="F276" s="18">
        <v>1</v>
      </c>
      <c r="G276" s="58">
        <v>407</v>
      </c>
      <c r="H276" s="18">
        <v>0.03</v>
      </c>
      <c r="I276" s="55">
        <v>394.79</v>
      </c>
      <c r="J276" s="19" t="s">
        <v>1892</v>
      </c>
      <c r="L276" s="63" t="str">
        <f>_xlfn.XLOOKUP(D276,Product_Dim[Product_ID],Product_Dim[Cost])</f>
        <v>299</v>
      </c>
      <c r="M276" s="63" t="str">
        <f>VLOOKUP(D276,Sales_Fact[[Product_ID]:[Payment_Type]],2,0)</f>
        <v>STORE17</v>
      </c>
      <c r="N276" s="63" t="str">
        <f>HLOOKUP($D$2,Sales_Fact[[Product_ID]:[Payment_Type]],2,0)</f>
        <v>PROD74</v>
      </c>
    </row>
    <row r="277" spans="1:14" x14ac:dyDescent="0.25">
      <c r="A277" s="14" t="s">
        <v>2271</v>
      </c>
      <c r="B277" s="15">
        <v>45932</v>
      </c>
      <c r="C277" s="16" t="s">
        <v>1174</v>
      </c>
      <c r="D277" s="17" t="s">
        <v>2062</v>
      </c>
      <c r="E277" s="17" t="s">
        <v>1912</v>
      </c>
      <c r="F277" s="18">
        <v>1</v>
      </c>
      <c r="G277" s="58">
        <v>607</v>
      </c>
      <c r="H277" s="18">
        <v>0.04</v>
      </c>
      <c r="I277" s="55">
        <v>582.72</v>
      </c>
      <c r="J277" s="19" t="s">
        <v>1886</v>
      </c>
      <c r="L277" s="63" t="str">
        <f>_xlfn.XLOOKUP(D277,Product_Dim[Product_ID],Product_Dim[Cost])</f>
        <v>435</v>
      </c>
      <c r="M277" s="63" t="str">
        <f>VLOOKUP(D277,Sales_Fact[[Product_ID]:[Payment_Type]],2,0)</f>
        <v>STORE3</v>
      </c>
      <c r="N277" s="63" t="str">
        <f>HLOOKUP($D$2,Sales_Fact[[Product_ID]:[Payment_Type]],2,0)</f>
        <v>PROD74</v>
      </c>
    </row>
    <row r="278" spans="1:14" x14ac:dyDescent="0.25">
      <c r="A278" s="14" t="s">
        <v>2272</v>
      </c>
      <c r="B278" s="15">
        <v>45483</v>
      </c>
      <c r="C278" s="16" t="s">
        <v>1105</v>
      </c>
      <c r="D278" s="17" t="s">
        <v>2040</v>
      </c>
      <c r="E278" s="17" t="s">
        <v>1895</v>
      </c>
      <c r="F278" s="18">
        <v>4</v>
      </c>
      <c r="G278" s="58">
        <v>323</v>
      </c>
      <c r="H278" s="18">
        <v>0.06</v>
      </c>
      <c r="I278" s="55">
        <v>1214.48</v>
      </c>
      <c r="J278" s="19" t="s">
        <v>1882</v>
      </c>
      <c r="L278" s="63" t="str">
        <f>_xlfn.XLOOKUP(D278,Product_Dim[Product_ID],Product_Dim[Cost])</f>
        <v>145</v>
      </c>
      <c r="M278" s="63" t="str">
        <f>VLOOKUP(D278,Sales_Fact[[Product_ID]:[Payment_Type]],2,0)</f>
        <v>STORE18</v>
      </c>
      <c r="N278" s="63" t="str">
        <f>HLOOKUP($D$2,Sales_Fact[[Product_ID]:[Payment_Type]],2,0)</f>
        <v>PROD74</v>
      </c>
    </row>
    <row r="279" spans="1:14" x14ac:dyDescent="0.25">
      <c r="A279" s="14" t="s">
        <v>2273</v>
      </c>
      <c r="B279" s="15">
        <v>45661</v>
      </c>
      <c r="C279" s="16" t="s">
        <v>1500</v>
      </c>
      <c r="D279" s="17" t="s">
        <v>1953</v>
      </c>
      <c r="E279" s="17" t="s">
        <v>1939</v>
      </c>
      <c r="F279" s="18">
        <v>4</v>
      </c>
      <c r="G279" s="58">
        <v>464</v>
      </c>
      <c r="H279" s="18">
        <v>0.06</v>
      </c>
      <c r="I279" s="55">
        <v>1744.64</v>
      </c>
      <c r="J279" s="19" t="s">
        <v>1886</v>
      </c>
      <c r="L279" s="63" t="str">
        <f>_xlfn.XLOOKUP(D279,Product_Dim[Product_ID],Product_Dim[Cost])</f>
        <v>481</v>
      </c>
      <c r="M279" s="63" t="str">
        <f>VLOOKUP(D279,Sales_Fact[[Product_ID]:[Payment_Type]],2,0)</f>
        <v>STORE8</v>
      </c>
      <c r="N279" s="63" t="str">
        <f>HLOOKUP($D$2,Sales_Fact[[Product_ID]:[Payment_Type]],2,0)</f>
        <v>PROD74</v>
      </c>
    </row>
    <row r="280" spans="1:14" x14ac:dyDescent="0.25">
      <c r="A280" s="14" t="s">
        <v>2274</v>
      </c>
      <c r="B280" s="15">
        <v>45798</v>
      </c>
      <c r="C280" s="16" t="s">
        <v>1006</v>
      </c>
      <c r="D280" s="17" t="s">
        <v>2065</v>
      </c>
      <c r="E280" s="17" t="s">
        <v>1898</v>
      </c>
      <c r="F280" s="18">
        <v>4</v>
      </c>
      <c r="G280" s="58">
        <v>286</v>
      </c>
      <c r="H280" s="18">
        <v>0.18</v>
      </c>
      <c r="I280" s="55">
        <v>938.08</v>
      </c>
      <c r="J280" s="19" t="s">
        <v>1886</v>
      </c>
      <c r="L280" s="63" t="str">
        <f>_xlfn.XLOOKUP(D280,Product_Dim[Product_ID],Product_Dim[Cost])</f>
        <v>174</v>
      </c>
      <c r="M280" s="63" t="str">
        <f>VLOOKUP(D280,Sales_Fact[[Product_ID]:[Payment_Type]],2,0)</f>
        <v>STORE13</v>
      </c>
      <c r="N280" s="63" t="str">
        <f>HLOOKUP($D$2,Sales_Fact[[Product_ID]:[Payment_Type]],2,0)</f>
        <v>PROD74</v>
      </c>
    </row>
    <row r="281" spans="1:14" x14ac:dyDescent="0.25">
      <c r="A281" s="14" t="s">
        <v>2275</v>
      </c>
      <c r="B281" s="15">
        <v>45868</v>
      </c>
      <c r="C281" s="16" t="s">
        <v>1036</v>
      </c>
      <c r="D281" s="17" t="s">
        <v>2265</v>
      </c>
      <c r="E281" s="17" t="s">
        <v>1988</v>
      </c>
      <c r="F281" s="18">
        <v>3</v>
      </c>
      <c r="G281" s="58">
        <v>996</v>
      </c>
      <c r="H281" s="18">
        <v>0.1</v>
      </c>
      <c r="I281" s="55">
        <v>2689.2</v>
      </c>
      <c r="J281" s="19" t="s">
        <v>1886</v>
      </c>
      <c r="L281" s="63" t="str">
        <f>_xlfn.XLOOKUP(D281,Product_Dim[Product_ID],Product_Dim[Cost])</f>
        <v>353</v>
      </c>
      <c r="M281" s="63" t="str">
        <f>VLOOKUP(D281,Sales_Fact[[Product_ID]:[Payment_Type]],2,0)</f>
        <v>STORE0</v>
      </c>
      <c r="N281" s="63" t="str">
        <f>HLOOKUP($D$2,Sales_Fact[[Product_ID]:[Payment_Type]],2,0)</f>
        <v>PROD74</v>
      </c>
    </row>
    <row r="282" spans="1:14" x14ac:dyDescent="0.25">
      <c r="A282" s="14" t="s">
        <v>2276</v>
      </c>
      <c r="B282" s="15">
        <v>45757</v>
      </c>
      <c r="C282" s="16" t="s">
        <v>419</v>
      </c>
      <c r="D282" s="17" t="s">
        <v>2191</v>
      </c>
      <c r="E282" s="17" t="s">
        <v>1889</v>
      </c>
      <c r="F282" s="18">
        <v>1</v>
      </c>
      <c r="G282" s="58">
        <v>330</v>
      </c>
      <c r="H282" s="18">
        <v>0.09</v>
      </c>
      <c r="I282" s="55">
        <v>300.3</v>
      </c>
      <c r="J282" s="19" t="s">
        <v>1882</v>
      </c>
      <c r="L282" s="63" t="str">
        <f>_xlfn.XLOOKUP(D282,Product_Dim[Product_ID],Product_Dim[Cost])</f>
        <v>86</v>
      </c>
      <c r="M282" s="63" t="str">
        <f>VLOOKUP(D282,Sales_Fact[[Product_ID]:[Payment_Type]],2,0)</f>
        <v>STORE1</v>
      </c>
      <c r="N282" s="63" t="str">
        <f>HLOOKUP($D$2,Sales_Fact[[Product_ID]:[Payment_Type]],2,0)</f>
        <v>PROD74</v>
      </c>
    </row>
    <row r="283" spans="1:14" x14ac:dyDescent="0.25">
      <c r="A283" s="14" t="s">
        <v>2277</v>
      </c>
      <c r="B283" s="15">
        <v>45475</v>
      </c>
      <c r="C283" s="16" t="s">
        <v>1518</v>
      </c>
      <c r="D283" s="17" t="s">
        <v>2005</v>
      </c>
      <c r="E283" s="17" t="s">
        <v>1920</v>
      </c>
      <c r="F283" s="18">
        <v>3</v>
      </c>
      <c r="G283" s="58">
        <v>65</v>
      </c>
      <c r="H283" s="18">
        <v>0.08</v>
      </c>
      <c r="I283" s="55">
        <v>179.4</v>
      </c>
      <c r="J283" s="19" t="s">
        <v>1892</v>
      </c>
      <c r="L283" s="63" t="str">
        <f>_xlfn.XLOOKUP(D283,Product_Dim[Product_ID],Product_Dim[Cost])</f>
        <v>239</v>
      </c>
      <c r="M283" s="63" t="str">
        <f>VLOOKUP(D283,Sales_Fact[[Product_ID]:[Payment_Type]],2,0)</f>
        <v>STORE14</v>
      </c>
      <c r="N283" s="63" t="str">
        <f>HLOOKUP($D$2,Sales_Fact[[Product_ID]:[Payment_Type]],2,0)</f>
        <v>PROD74</v>
      </c>
    </row>
    <row r="284" spans="1:14" x14ac:dyDescent="0.25">
      <c r="A284" s="14" t="s">
        <v>2278</v>
      </c>
      <c r="B284" s="15">
        <v>45829</v>
      </c>
      <c r="C284" s="16" t="s">
        <v>846</v>
      </c>
      <c r="D284" s="17" t="s">
        <v>2132</v>
      </c>
      <c r="E284" s="17" t="s">
        <v>1934</v>
      </c>
      <c r="F284" s="18">
        <v>3</v>
      </c>
      <c r="G284" s="58">
        <v>698</v>
      </c>
      <c r="H284" s="18">
        <v>0.25</v>
      </c>
      <c r="I284" s="55">
        <v>1570.5</v>
      </c>
      <c r="J284" s="19" t="s">
        <v>1892</v>
      </c>
      <c r="L284" s="63" t="str">
        <f>_xlfn.XLOOKUP(D284,Product_Dim[Product_ID],Product_Dim[Cost])</f>
        <v>449</v>
      </c>
      <c r="M284" s="63" t="str">
        <f>VLOOKUP(D284,Sales_Fact[[Product_ID]:[Payment_Type]],2,0)</f>
        <v>STORE19</v>
      </c>
      <c r="N284" s="63" t="str">
        <f>HLOOKUP($D$2,Sales_Fact[[Product_ID]:[Payment_Type]],2,0)</f>
        <v>PROD74</v>
      </c>
    </row>
    <row r="285" spans="1:14" x14ac:dyDescent="0.25">
      <c r="A285" s="14" t="s">
        <v>2279</v>
      </c>
      <c r="B285" s="15">
        <v>45639</v>
      </c>
      <c r="C285" s="16" t="s">
        <v>101</v>
      </c>
      <c r="D285" s="17" t="s">
        <v>2280</v>
      </c>
      <c r="E285" s="17" t="s">
        <v>1895</v>
      </c>
      <c r="F285" s="18">
        <v>3</v>
      </c>
      <c r="G285" s="58">
        <v>135</v>
      </c>
      <c r="H285" s="18">
        <v>0.14000000000000001</v>
      </c>
      <c r="I285" s="55">
        <v>348.3</v>
      </c>
      <c r="J285" s="19" t="s">
        <v>1882</v>
      </c>
      <c r="L285" s="63" t="str">
        <f>_xlfn.XLOOKUP(D285,Product_Dim[Product_ID],Product_Dim[Cost])</f>
        <v>496</v>
      </c>
      <c r="M285" s="63" t="str">
        <f>VLOOKUP(D285,Sales_Fact[[Product_ID]:[Payment_Type]],2,0)</f>
        <v>STORE5</v>
      </c>
      <c r="N285" s="63" t="str">
        <f>HLOOKUP($D$2,Sales_Fact[[Product_ID]:[Payment_Type]],2,0)</f>
        <v>PROD74</v>
      </c>
    </row>
    <row r="286" spans="1:14" x14ac:dyDescent="0.25">
      <c r="A286" s="14" t="s">
        <v>2281</v>
      </c>
      <c r="B286" s="15">
        <v>45518</v>
      </c>
      <c r="C286" s="16" t="s">
        <v>840</v>
      </c>
      <c r="D286" s="17" t="s">
        <v>2282</v>
      </c>
      <c r="E286" s="17" t="s">
        <v>1934</v>
      </c>
      <c r="F286" s="18">
        <v>1</v>
      </c>
      <c r="G286" s="58">
        <v>521</v>
      </c>
      <c r="H286" s="18">
        <v>0.15</v>
      </c>
      <c r="I286" s="55">
        <v>442.85</v>
      </c>
      <c r="J286" s="19" t="s">
        <v>1882</v>
      </c>
      <c r="L286" s="63" t="str">
        <f>_xlfn.XLOOKUP(D286,Product_Dim[Product_ID],Product_Dim[Cost])</f>
        <v>388</v>
      </c>
      <c r="M286" s="63" t="str">
        <f>VLOOKUP(D286,Sales_Fact[[Product_ID]:[Payment_Type]],2,0)</f>
        <v>STORE13</v>
      </c>
      <c r="N286" s="63" t="str">
        <f>HLOOKUP($D$2,Sales_Fact[[Product_ID]:[Payment_Type]],2,0)</f>
        <v>PROD74</v>
      </c>
    </row>
    <row r="287" spans="1:14" x14ac:dyDescent="0.25">
      <c r="A287" s="14" t="s">
        <v>2283</v>
      </c>
      <c r="B287" s="15">
        <v>45721</v>
      </c>
      <c r="C287" s="16" t="s">
        <v>737</v>
      </c>
      <c r="D287" s="17" t="s">
        <v>2011</v>
      </c>
      <c r="E287" s="17" t="s">
        <v>1898</v>
      </c>
      <c r="F287" s="18">
        <v>2</v>
      </c>
      <c r="G287" s="58">
        <v>351</v>
      </c>
      <c r="H287" s="18">
        <v>0.21</v>
      </c>
      <c r="I287" s="55">
        <v>554.58000000000004</v>
      </c>
      <c r="J287" s="19" t="s">
        <v>1892</v>
      </c>
      <c r="L287" s="63" t="str">
        <f>_xlfn.XLOOKUP(D287,Product_Dim[Product_ID],Product_Dim[Cost])</f>
        <v>21</v>
      </c>
      <c r="M287" s="63" t="str">
        <f>VLOOKUP(D287,Sales_Fact[[Product_ID]:[Payment_Type]],2,0)</f>
        <v>STORE7</v>
      </c>
      <c r="N287" s="63" t="str">
        <f>HLOOKUP($D$2,Sales_Fact[[Product_ID]:[Payment_Type]],2,0)</f>
        <v>PROD74</v>
      </c>
    </row>
    <row r="288" spans="1:14" x14ac:dyDescent="0.25">
      <c r="A288" s="14" t="s">
        <v>2284</v>
      </c>
      <c r="B288" s="15">
        <v>45308</v>
      </c>
      <c r="C288" s="16" t="s">
        <v>1448</v>
      </c>
      <c r="D288" s="17" t="s">
        <v>2106</v>
      </c>
      <c r="E288" s="17" t="s">
        <v>1928</v>
      </c>
      <c r="F288" s="18">
        <v>3</v>
      </c>
      <c r="G288" s="58">
        <v>808</v>
      </c>
      <c r="H288" s="18">
        <v>0.1</v>
      </c>
      <c r="I288" s="55">
        <v>2181.6</v>
      </c>
      <c r="J288" s="19" t="s">
        <v>1886</v>
      </c>
      <c r="L288" s="63" t="str">
        <f>_xlfn.XLOOKUP(D288,Product_Dim[Product_ID],Product_Dim[Cost])</f>
        <v>178</v>
      </c>
      <c r="M288" s="63" t="str">
        <f>VLOOKUP(D288,Sales_Fact[[Product_ID]:[Payment_Type]],2,0)</f>
        <v>STORE12</v>
      </c>
      <c r="N288" s="63" t="str">
        <f>HLOOKUP($D$2,Sales_Fact[[Product_ID]:[Payment_Type]],2,0)</f>
        <v>PROD74</v>
      </c>
    </row>
    <row r="289" spans="1:14" x14ac:dyDescent="0.25">
      <c r="A289" s="14" t="s">
        <v>2285</v>
      </c>
      <c r="B289" s="15">
        <v>45889</v>
      </c>
      <c r="C289" s="16" t="s">
        <v>1063</v>
      </c>
      <c r="D289" s="17" t="s">
        <v>2024</v>
      </c>
      <c r="E289" s="17" t="s">
        <v>1947</v>
      </c>
      <c r="F289" s="18">
        <v>4</v>
      </c>
      <c r="G289" s="58">
        <v>767</v>
      </c>
      <c r="H289" s="18">
        <v>0.28999999999999998</v>
      </c>
      <c r="I289" s="55">
        <v>2178.2800000000002</v>
      </c>
      <c r="J289" s="19" t="s">
        <v>1886</v>
      </c>
      <c r="L289" s="63" t="str">
        <f>_xlfn.XLOOKUP(D289,Product_Dim[Product_ID],Product_Dim[Cost])</f>
        <v>136</v>
      </c>
      <c r="M289" s="63" t="str">
        <f>VLOOKUP(D289,Sales_Fact[[Product_ID]:[Payment_Type]],2,0)</f>
        <v>STORE5</v>
      </c>
      <c r="N289" s="63" t="str">
        <f>HLOOKUP($D$2,Sales_Fact[[Product_ID]:[Payment_Type]],2,0)</f>
        <v>PROD74</v>
      </c>
    </row>
    <row r="290" spans="1:14" x14ac:dyDescent="0.25">
      <c r="A290" s="14" t="s">
        <v>2286</v>
      </c>
      <c r="B290" s="15">
        <v>45386</v>
      </c>
      <c r="C290" s="16" t="s">
        <v>608</v>
      </c>
      <c r="D290" s="17" t="s">
        <v>2108</v>
      </c>
      <c r="E290" s="17" t="s">
        <v>1889</v>
      </c>
      <c r="F290" s="18">
        <v>3</v>
      </c>
      <c r="G290" s="58">
        <v>546</v>
      </c>
      <c r="H290" s="18">
        <v>0.08</v>
      </c>
      <c r="I290" s="55">
        <v>1506.96</v>
      </c>
      <c r="J290" s="19" t="s">
        <v>1892</v>
      </c>
      <c r="L290" s="63" t="str">
        <f>_xlfn.XLOOKUP(D290,Product_Dim[Product_ID],Product_Dim[Cost])</f>
        <v>31</v>
      </c>
      <c r="M290" s="63" t="str">
        <f>VLOOKUP(D290,Sales_Fact[[Product_ID]:[Payment_Type]],2,0)</f>
        <v>STORE4</v>
      </c>
      <c r="N290" s="63" t="str">
        <f>HLOOKUP($D$2,Sales_Fact[[Product_ID]:[Payment_Type]],2,0)</f>
        <v>PROD74</v>
      </c>
    </row>
    <row r="291" spans="1:14" x14ac:dyDescent="0.25">
      <c r="A291" s="14" t="s">
        <v>2287</v>
      </c>
      <c r="B291" s="15">
        <v>45438</v>
      </c>
      <c r="C291" s="16" t="s">
        <v>849</v>
      </c>
      <c r="D291" s="17" t="s">
        <v>1927</v>
      </c>
      <c r="E291" s="17" t="s">
        <v>1898</v>
      </c>
      <c r="F291" s="18">
        <v>1</v>
      </c>
      <c r="G291" s="58">
        <v>204</v>
      </c>
      <c r="H291" s="18">
        <v>0.24</v>
      </c>
      <c r="I291" s="55">
        <v>155.04</v>
      </c>
      <c r="J291" s="19" t="s">
        <v>1892</v>
      </c>
      <c r="L291" s="63" t="str">
        <f>_xlfn.XLOOKUP(D291,Product_Dim[Product_ID],Product_Dim[Cost])</f>
        <v>241</v>
      </c>
      <c r="M291" s="63" t="str">
        <f>VLOOKUP("PROD97",Sales_Fact[[Product_ID]:[Payment_Type]],2,0)</f>
        <v>STORE3</v>
      </c>
      <c r="N291" s="63" t="str">
        <f>HLOOKUP($D$2,Sales_Fact[[Product_ID]:[Payment_Type]],2,0)</f>
        <v>PROD74</v>
      </c>
    </row>
    <row r="292" spans="1:14" x14ac:dyDescent="0.25">
      <c r="A292" s="14" t="s">
        <v>2288</v>
      </c>
      <c r="B292" s="15">
        <v>45856</v>
      </c>
      <c r="C292" s="16" t="s">
        <v>1306</v>
      </c>
      <c r="D292" s="17" t="s">
        <v>1880</v>
      </c>
      <c r="E292" s="17" t="s">
        <v>1922</v>
      </c>
      <c r="F292" s="18">
        <v>4</v>
      </c>
      <c r="G292" s="58">
        <v>494</v>
      </c>
      <c r="H292" s="18">
        <v>0.24</v>
      </c>
      <c r="I292" s="55">
        <v>1501.76</v>
      </c>
      <c r="J292" s="19" t="s">
        <v>1892</v>
      </c>
      <c r="L292" s="63" t="str">
        <f>_xlfn.XLOOKUP(D292,Product_Dim[Product_ID],Product_Dim[Cost])</f>
        <v>246</v>
      </c>
      <c r="M292" s="63" t="str">
        <f>VLOOKUP("PROD97",Sales_Fact[[Product_ID]:[Payment_Type]],2,0)</f>
        <v>STORE3</v>
      </c>
      <c r="N292" s="63" t="str">
        <f>HLOOKUP($D$2,Sales_Fact[[Product_ID]:[Payment_Type]],2,0)</f>
        <v>PROD74</v>
      </c>
    </row>
    <row r="293" spans="1:14" x14ac:dyDescent="0.25">
      <c r="A293" s="14" t="s">
        <v>2289</v>
      </c>
      <c r="B293" s="15">
        <v>45485</v>
      </c>
      <c r="C293" s="16" t="s">
        <v>82</v>
      </c>
      <c r="D293" s="17" t="s">
        <v>2244</v>
      </c>
      <c r="E293" s="17" t="s">
        <v>1885</v>
      </c>
      <c r="F293" s="18">
        <v>1</v>
      </c>
      <c r="G293" s="58">
        <v>641</v>
      </c>
      <c r="H293" s="18">
        <v>0.25</v>
      </c>
      <c r="I293" s="55">
        <v>480.75</v>
      </c>
      <c r="J293" s="19" t="s">
        <v>1882</v>
      </c>
      <c r="L293" s="63" t="str">
        <f>_xlfn.XLOOKUP(D293,Product_Dim[Product_ID],Product_Dim[Cost])</f>
        <v>313</v>
      </c>
      <c r="M293" s="63" t="str">
        <f>VLOOKUP("PROD97",Sales_Fact[[Product_ID]:[Payment_Type]],2,0)</f>
        <v>STORE3</v>
      </c>
      <c r="N293" s="63" t="str">
        <f>HLOOKUP($D$2,Sales_Fact[[Product_ID]:[Payment_Type]],2,0)</f>
        <v>PROD74</v>
      </c>
    </row>
    <row r="294" spans="1:14" x14ac:dyDescent="0.25">
      <c r="A294" s="14" t="s">
        <v>2290</v>
      </c>
      <c r="B294" s="15">
        <v>45545</v>
      </c>
      <c r="C294" s="16" t="s">
        <v>419</v>
      </c>
      <c r="D294" s="17" t="s">
        <v>1884</v>
      </c>
      <c r="E294" s="17" t="s">
        <v>1901</v>
      </c>
      <c r="F294" s="18">
        <v>1</v>
      </c>
      <c r="G294" s="58">
        <v>703</v>
      </c>
      <c r="H294" s="18">
        <v>0.3</v>
      </c>
      <c r="I294" s="55">
        <v>492.1</v>
      </c>
      <c r="J294" s="19" t="s">
        <v>1882</v>
      </c>
      <c r="L294" s="63" t="str">
        <f>_xlfn.XLOOKUP(D294,Product_Dim[Product_ID],Product_Dim[Cost])</f>
        <v>404</v>
      </c>
      <c r="M294" s="63" t="str">
        <f>VLOOKUP("PROD97",Sales_Fact[[Product_ID]:[Payment_Type]],2,0)</f>
        <v>STORE3</v>
      </c>
      <c r="N294" s="63" t="str">
        <f>HLOOKUP($D$2,Sales_Fact[[Product_ID]:[Payment_Type]],2,0)</f>
        <v>PROD74</v>
      </c>
    </row>
    <row r="295" spans="1:14" x14ac:dyDescent="0.25">
      <c r="A295" s="14" t="s">
        <v>2291</v>
      </c>
      <c r="B295" s="15">
        <v>45826</v>
      </c>
      <c r="C295" s="16" t="s">
        <v>734</v>
      </c>
      <c r="D295" s="17" t="s">
        <v>1914</v>
      </c>
      <c r="E295" s="17" t="s">
        <v>1889</v>
      </c>
      <c r="F295" s="18">
        <v>4</v>
      </c>
      <c r="G295" s="58">
        <v>140</v>
      </c>
      <c r="H295" s="18">
        <v>0.24</v>
      </c>
      <c r="I295" s="55">
        <v>425.6</v>
      </c>
      <c r="J295" s="19" t="s">
        <v>1882</v>
      </c>
      <c r="L295" s="63" t="str">
        <f>_xlfn.XLOOKUP(D295,Product_Dim[Product_ID],Product_Dim[Cost])</f>
        <v>326</v>
      </c>
      <c r="M295" s="63" t="str">
        <f>VLOOKUP("PROD97",Sales_Fact[[Product_ID]:[Payment_Type]],2,0)</f>
        <v>STORE3</v>
      </c>
      <c r="N295" s="63" t="str">
        <f>HLOOKUP($D$2,Sales_Fact[[Product_ID]:[Payment_Type]],2,0)</f>
        <v>PROD74</v>
      </c>
    </row>
    <row r="296" spans="1:14" x14ac:dyDescent="0.25">
      <c r="A296" s="14" t="s">
        <v>2292</v>
      </c>
      <c r="B296" s="15">
        <v>45654</v>
      </c>
      <c r="C296" s="16" t="s">
        <v>891</v>
      </c>
      <c r="D296" s="17" t="s">
        <v>2011</v>
      </c>
      <c r="E296" s="17" t="s">
        <v>1889</v>
      </c>
      <c r="F296" s="18">
        <v>2</v>
      </c>
      <c r="G296" s="58">
        <v>231</v>
      </c>
      <c r="H296" s="18">
        <v>0.18</v>
      </c>
      <c r="I296" s="55">
        <v>378.84</v>
      </c>
      <c r="J296" s="19" t="s">
        <v>1882</v>
      </c>
      <c r="L296" s="63" t="str">
        <f>_xlfn.XLOOKUP(D296,Product_Dim[Product_ID],Product_Dim[Cost])</f>
        <v>21</v>
      </c>
      <c r="M296" s="63" t="str">
        <f>VLOOKUP("PROD97",Sales_Fact[[Product_ID]:[Payment_Type]],2,0)</f>
        <v>STORE3</v>
      </c>
      <c r="N296" s="63" t="str">
        <f>HLOOKUP($D$2,Sales_Fact[[Product_ID]:[Payment_Type]],2,0)</f>
        <v>PROD74</v>
      </c>
    </row>
    <row r="297" spans="1:14" x14ac:dyDescent="0.25">
      <c r="A297" s="14" t="s">
        <v>2293</v>
      </c>
      <c r="B297" s="15">
        <v>45556</v>
      </c>
      <c r="C297" s="16" t="s">
        <v>694</v>
      </c>
      <c r="D297" s="17" t="s">
        <v>2084</v>
      </c>
      <c r="E297" s="17" t="s">
        <v>1885</v>
      </c>
      <c r="F297" s="18">
        <v>4</v>
      </c>
      <c r="G297" s="58">
        <v>627</v>
      </c>
      <c r="H297" s="18">
        <v>0.25</v>
      </c>
      <c r="I297" s="55">
        <v>1881</v>
      </c>
      <c r="J297" s="19" t="s">
        <v>1892</v>
      </c>
      <c r="L297" s="63" t="str">
        <f>_xlfn.XLOOKUP(D297,Product_Dim[Product_ID],Product_Dim[Cost])</f>
        <v>120</v>
      </c>
      <c r="M297" s="63" t="str">
        <f>VLOOKUP("PROD97",Sales_Fact[[Product_ID]:[Payment_Type]],2,0)</f>
        <v>STORE3</v>
      </c>
      <c r="N297" s="63" t="str">
        <f>HLOOKUP($D$2,Sales_Fact[[Product_ID]:[Payment_Type]],2,0)</f>
        <v>PROD74</v>
      </c>
    </row>
    <row r="298" spans="1:14" x14ac:dyDescent="0.25">
      <c r="A298" s="14" t="s">
        <v>2294</v>
      </c>
      <c r="B298" s="15">
        <v>45434</v>
      </c>
      <c r="C298" s="16" t="s">
        <v>303</v>
      </c>
      <c r="D298" s="17" t="s">
        <v>2244</v>
      </c>
      <c r="E298" s="17" t="s">
        <v>1912</v>
      </c>
      <c r="F298" s="18">
        <v>4</v>
      </c>
      <c r="G298" s="58">
        <v>109</v>
      </c>
      <c r="H298" s="18">
        <v>0.18</v>
      </c>
      <c r="I298" s="55">
        <v>357.52</v>
      </c>
      <c r="J298" s="19" t="s">
        <v>1886</v>
      </c>
      <c r="L298" s="63" t="str">
        <f>_xlfn.XLOOKUP(D298,Product_Dim[Product_ID],Product_Dim[Cost])</f>
        <v>313</v>
      </c>
      <c r="M298" s="63" t="str">
        <f>VLOOKUP("PROD97",Sales_Fact[[Product_ID]:[Payment_Type]],2,0)</f>
        <v>STORE3</v>
      </c>
      <c r="N298" s="63" t="str">
        <f>HLOOKUP($D$2,Sales_Fact[[Product_ID]:[Payment_Type]],2,0)</f>
        <v>PROD74</v>
      </c>
    </row>
    <row r="299" spans="1:14" x14ac:dyDescent="0.25">
      <c r="A299" s="14" t="s">
        <v>2295</v>
      </c>
      <c r="B299" s="15">
        <v>45871</v>
      </c>
      <c r="C299" s="16" t="s">
        <v>635</v>
      </c>
      <c r="D299" s="17" t="s">
        <v>2040</v>
      </c>
      <c r="E299" s="17" t="s">
        <v>1915</v>
      </c>
      <c r="F299" s="18">
        <v>4</v>
      </c>
      <c r="G299" s="58">
        <v>354</v>
      </c>
      <c r="H299" s="18">
        <v>0.03</v>
      </c>
      <c r="I299" s="55">
        <v>1373.52</v>
      </c>
      <c r="J299" s="19" t="s">
        <v>1892</v>
      </c>
      <c r="L299" s="63" t="str">
        <f>_xlfn.XLOOKUP(D299,Product_Dim[Product_ID],Product_Dim[Cost])</f>
        <v>145</v>
      </c>
      <c r="M299" s="63" t="str">
        <f>VLOOKUP("PROD97",Sales_Fact[[Product_ID]:[Payment_Type]],2,0)</f>
        <v>STORE3</v>
      </c>
      <c r="N299" s="63" t="str">
        <f>HLOOKUP($D$2,Sales_Fact[[Product_ID]:[Payment_Type]],2,0)</f>
        <v>PROD74</v>
      </c>
    </row>
    <row r="300" spans="1:14" x14ac:dyDescent="0.25">
      <c r="A300" s="14" t="s">
        <v>2296</v>
      </c>
      <c r="B300" s="15">
        <v>45583</v>
      </c>
      <c r="C300" s="16" t="s">
        <v>246</v>
      </c>
      <c r="D300" s="17" t="s">
        <v>2079</v>
      </c>
      <c r="E300" s="17" t="s">
        <v>1915</v>
      </c>
      <c r="F300" s="18">
        <v>4</v>
      </c>
      <c r="G300" s="58">
        <v>62</v>
      </c>
      <c r="H300" s="18">
        <v>0.16</v>
      </c>
      <c r="I300" s="55">
        <v>208.32</v>
      </c>
      <c r="J300" s="19" t="s">
        <v>1882</v>
      </c>
      <c r="L300" s="63" t="str">
        <f>_xlfn.XLOOKUP(D300,Product_Dim[Product_ID],Product_Dim[Cost])</f>
        <v>340</v>
      </c>
      <c r="M300" s="63" t="str">
        <f>VLOOKUP("PROD97",Sales_Fact[[Product_ID]:[Payment_Type]],2,0)</f>
        <v>STORE3</v>
      </c>
      <c r="N300" s="63" t="str">
        <f>HLOOKUP($D$2,Sales_Fact[[Product_ID]:[Payment_Type]],2,0)</f>
        <v>PROD74</v>
      </c>
    </row>
    <row r="301" spans="1:14" x14ac:dyDescent="0.25">
      <c r="A301" s="14" t="s">
        <v>2297</v>
      </c>
      <c r="B301" s="15">
        <v>45348</v>
      </c>
      <c r="C301" s="16" t="s">
        <v>709</v>
      </c>
      <c r="D301" s="17" t="s">
        <v>2074</v>
      </c>
      <c r="E301" s="17" t="s">
        <v>1928</v>
      </c>
      <c r="F301" s="18">
        <v>2</v>
      </c>
      <c r="G301" s="58">
        <v>874</v>
      </c>
      <c r="H301" s="18">
        <v>0.12</v>
      </c>
      <c r="I301" s="55">
        <v>1538.24</v>
      </c>
      <c r="J301" s="19" t="s">
        <v>1886</v>
      </c>
      <c r="L301" s="63" t="str">
        <f>_xlfn.XLOOKUP(D301,Product_Dim[Product_ID],Product_Dim[Cost])</f>
        <v>485</v>
      </c>
      <c r="M301" s="63" t="str">
        <f>VLOOKUP("PROD97",Sales_Fact[[Product_ID]:[Payment_Type]],2,0)</f>
        <v>STORE3</v>
      </c>
      <c r="N301" s="63" t="str">
        <f>HLOOKUP($D$2,Sales_Fact[[Product_ID]:[Payment_Type]],2,0)</f>
        <v>PROD74</v>
      </c>
    </row>
    <row r="302" spans="1:14" x14ac:dyDescent="0.25">
      <c r="A302" s="14" t="s">
        <v>2298</v>
      </c>
      <c r="B302" s="15">
        <v>45268</v>
      </c>
      <c r="C302" s="16" t="s">
        <v>655</v>
      </c>
      <c r="D302" s="17" t="s">
        <v>1944</v>
      </c>
      <c r="E302" s="17" t="s">
        <v>1922</v>
      </c>
      <c r="F302" s="18">
        <v>4</v>
      </c>
      <c r="G302" s="58">
        <v>890</v>
      </c>
      <c r="H302" s="18">
        <v>0.24</v>
      </c>
      <c r="I302" s="55">
        <v>2705.6</v>
      </c>
      <c r="J302" s="19" t="s">
        <v>1882</v>
      </c>
      <c r="L302" s="63" t="str">
        <f>_xlfn.XLOOKUP(D302,Product_Dim[Product_ID],Product_Dim[Cost])</f>
        <v>116</v>
      </c>
      <c r="M302" s="63" t="str">
        <f>VLOOKUP("PROD97",Sales_Fact[[Product_ID]:[Payment_Type]],2,0)</f>
        <v>STORE3</v>
      </c>
      <c r="N302" s="63" t="str">
        <f>HLOOKUP($D$2,Sales_Fact[[Product_ID]:[Payment_Type]],2,0)</f>
        <v>PROD74</v>
      </c>
    </row>
    <row r="303" spans="1:14" x14ac:dyDescent="0.25">
      <c r="A303" s="14" t="s">
        <v>2299</v>
      </c>
      <c r="B303" s="15">
        <v>45596</v>
      </c>
      <c r="C303" s="16" t="s">
        <v>123</v>
      </c>
      <c r="D303" s="17" t="s">
        <v>1884</v>
      </c>
      <c r="E303" s="17" t="s">
        <v>1988</v>
      </c>
      <c r="F303" s="18">
        <v>3</v>
      </c>
      <c r="G303" s="58">
        <v>804</v>
      </c>
      <c r="H303" s="18">
        <v>0.19</v>
      </c>
      <c r="I303" s="55">
        <v>1953.72</v>
      </c>
      <c r="J303" s="19" t="s">
        <v>1892</v>
      </c>
      <c r="L303" s="63" t="str">
        <f>_xlfn.XLOOKUP(D303,Product_Dim[Product_ID],Product_Dim[Cost])</f>
        <v>404</v>
      </c>
      <c r="M303" s="63" t="str">
        <f>VLOOKUP("PROD97",Sales_Fact[[Product_ID]:[Payment_Type]],2,0)</f>
        <v>STORE3</v>
      </c>
      <c r="N303" s="63" t="str">
        <f>HLOOKUP($D$2,Sales_Fact[[Product_ID]:[Payment_Type]],2,0)</f>
        <v>PROD74</v>
      </c>
    </row>
    <row r="304" spans="1:14" x14ac:dyDescent="0.25">
      <c r="A304" s="14" t="s">
        <v>2300</v>
      </c>
      <c r="B304" s="15">
        <v>45624</v>
      </c>
      <c r="C304" s="16" t="s">
        <v>1454</v>
      </c>
      <c r="D304" s="17" t="s">
        <v>1963</v>
      </c>
      <c r="E304" s="17" t="s">
        <v>1895</v>
      </c>
      <c r="F304" s="18">
        <v>2</v>
      </c>
      <c r="G304" s="58">
        <v>866</v>
      </c>
      <c r="H304" s="18">
        <v>0.2</v>
      </c>
      <c r="I304" s="55">
        <v>1385.6</v>
      </c>
      <c r="J304" s="19" t="s">
        <v>1886</v>
      </c>
      <c r="L304" s="63" t="str">
        <f>_xlfn.XLOOKUP(D304,Product_Dim[Product_ID],Product_Dim[Cost])</f>
        <v>158</v>
      </c>
      <c r="M304" s="63" t="str">
        <f>VLOOKUP("PROD97",Sales_Fact[[Product_ID]:[Payment_Type]],2,0)</f>
        <v>STORE3</v>
      </c>
      <c r="N304" s="63" t="str">
        <f>HLOOKUP($D$2,Sales_Fact[[Product_ID]:[Payment_Type]],2,0)</f>
        <v>PROD74</v>
      </c>
    </row>
    <row r="305" spans="1:14" x14ac:dyDescent="0.25">
      <c r="A305" s="14" t="s">
        <v>2301</v>
      </c>
      <c r="B305" s="15">
        <v>45813</v>
      </c>
      <c r="C305" s="16" t="s">
        <v>352</v>
      </c>
      <c r="D305" s="17" t="s">
        <v>2009</v>
      </c>
      <c r="E305" s="17" t="s">
        <v>1925</v>
      </c>
      <c r="F305" s="18">
        <v>2</v>
      </c>
      <c r="G305" s="58">
        <v>917</v>
      </c>
      <c r="H305" s="18">
        <v>0.3</v>
      </c>
      <c r="I305" s="55">
        <v>1283.8</v>
      </c>
      <c r="J305" s="19" t="s">
        <v>1892</v>
      </c>
      <c r="L305" s="63" t="str">
        <f>_xlfn.XLOOKUP(D305,Product_Dim[Product_ID],Product_Dim[Cost])</f>
        <v>204</v>
      </c>
      <c r="M305" s="63" t="str">
        <f>VLOOKUP("PROD97",Sales_Fact[[Product_ID]:[Payment_Type]],2,0)</f>
        <v>STORE3</v>
      </c>
      <c r="N305" s="63" t="str">
        <f>HLOOKUP($D$2,Sales_Fact[[Product_ID]:[Payment_Type]],2,0)</f>
        <v>PROD74</v>
      </c>
    </row>
    <row r="306" spans="1:14" x14ac:dyDescent="0.25">
      <c r="A306" s="14" t="s">
        <v>2302</v>
      </c>
      <c r="B306" s="15">
        <v>45615</v>
      </c>
      <c r="C306" s="16" t="s">
        <v>169</v>
      </c>
      <c r="D306" s="17" t="s">
        <v>2104</v>
      </c>
      <c r="E306" s="17" t="s">
        <v>1961</v>
      </c>
      <c r="F306" s="18">
        <v>3</v>
      </c>
      <c r="G306" s="58">
        <v>782</v>
      </c>
      <c r="H306" s="18">
        <v>0.12</v>
      </c>
      <c r="I306" s="55">
        <v>2064.48</v>
      </c>
      <c r="J306" s="19" t="s">
        <v>1882</v>
      </c>
      <c r="L306" s="63" t="str">
        <f>_xlfn.XLOOKUP(D306,Product_Dim[Product_ID],Product_Dim[Cost])</f>
        <v>88</v>
      </c>
      <c r="M306" s="63" t="str">
        <f>VLOOKUP("PROD97",Sales_Fact[[Product_ID]:[Payment_Type]],2,0)</f>
        <v>STORE3</v>
      </c>
      <c r="N306" s="63" t="str">
        <f>HLOOKUP($D$2,Sales_Fact[[Product_ID]:[Payment_Type]],2,0)</f>
        <v>PROD74</v>
      </c>
    </row>
    <row r="307" spans="1:14" x14ac:dyDescent="0.25">
      <c r="A307" s="14" t="s">
        <v>2303</v>
      </c>
      <c r="B307" s="15">
        <v>45431</v>
      </c>
      <c r="C307" s="16" t="s">
        <v>694</v>
      </c>
      <c r="D307" s="17" t="s">
        <v>2024</v>
      </c>
      <c r="E307" s="17" t="s">
        <v>1961</v>
      </c>
      <c r="F307" s="18">
        <v>4</v>
      </c>
      <c r="G307" s="58">
        <v>620</v>
      </c>
      <c r="H307" s="18">
        <v>0.13</v>
      </c>
      <c r="I307" s="55">
        <v>2157.6</v>
      </c>
      <c r="J307" s="19" t="s">
        <v>1892</v>
      </c>
      <c r="L307" s="63" t="str">
        <f>_xlfn.XLOOKUP(D307,Product_Dim[Product_ID],Product_Dim[Cost])</f>
        <v>136</v>
      </c>
      <c r="M307" s="63" t="str">
        <f>VLOOKUP("PROD97",Sales_Fact[[Product_ID]:[Payment_Type]],2,0)</f>
        <v>STORE3</v>
      </c>
      <c r="N307" s="63" t="str">
        <f>HLOOKUP($D$2,Sales_Fact[[Product_ID]:[Payment_Type]],2,0)</f>
        <v>PROD74</v>
      </c>
    </row>
    <row r="308" spans="1:14" x14ac:dyDescent="0.25">
      <c r="A308" s="14" t="s">
        <v>2304</v>
      </c>
      <c r="B308" s="15">
        <v>45679</v>
      </c>
      <c r="C308" s="16" t="s">
        <v>1492</v>
      </c>
      <c r="D308" s="17" t="s">
        <v>2191</v>
      </c>
      <c r="E308" s="17" t="s">
        <v>1912</v>
      </c>
      <c r="F308" s="18">
        <v>2</v>
      </c>
      <c r="G308" s="58">
        <v>838</v>
      </c>
      <c r="H308" s="18">
        <v>0.03</v>
      </c>
      <c r="I308" s="55">
        <v>1625.72</v>
      </c>
      <c r="J308" s="19" t="s">
        <v>1892</v>
      </c>
      <c r="L308" s="63" t="str">
        <f>_xlfn.XLOOKUP(D308,Product_Dim[Product_ID],Product_Dim[Cost])</f>
        <v>86</v>
      </c>
      <c r="M308" s="63" t="str">
        <f>VLOOKUP("PROD97",Sales_Fact[[Product_ID]:[Payment_Type]],2,0)</f>
        <v>STORE3</v>
      </c>
      <c r="N308" s="63" t="str">
        <f>HLOOKUP($D$2,Sales_Fact[[Product_ID]:[Payment_Type]],2,0)</f>
        <v>PROD74</v>
      </c>
    </row>
    <row r="309" spans="1:14" x14ac:dyDescent="0.25">
      <c r="A309" s="14" t="s">
        <v>2305</v>
      </c>
      <c r="B309" s="15">
        <v>45842</v>
      </c>
      <c r="C309" s="16" t="s">
        <v>1406</v>
      </c>
      <c r="D309" s="17" t="s">
        <v>2079</v>
      </c>
      <c r="E309" s="17" t="s">
        <v>1915</v>
      </c>
      <c r="F309" s="18">
        <v>3</v>
      </c>
      <c r="G309" s="58">
        <v>136</v>
      </c>
      <c r="H309" s="18">
        <v>0.2</v>
      </c>
      <c r="I309" s="55">
        <v>326.39999999999998</v>
      </c>
      <c r="J309" s="19" t="s">
        <v>1882</v>
      </c>
      <c r="L309" s="63" t="str">
        <f>_xlfn.XLOOKUP(D309,Product_Dim[Product_ID],Product_Dim[Cost])</f>
        <v>340</v>
      </c>
      <c r="M309" s="63" t="str">
        <f>VLOOKUP("PROD97",Sales_Fact[[Product_ID]:[Payment_Type]],2,0)</f>
        <v>STORE3</v>
      </c>
      <c r="N309" s="63" t="str">
        <f>HLOOKUP($D$2,Sales_Fact[[Product_ID]:[Payment_Type]],2,0)</f>
        <v>PROD74</v>
      </c>
    </row>
    <row r="310" spans="1:14" x14ac:dyDescent="0.25">
      <c r="A310" s="14" t="s">
        <v>2306</v>
      </c>
      <c r="B310" s="15">
        <v>45796</v>
      </c>
      <c r="C310" s="16" t="s">
        <v>1486</v>
      </c>
      <c r="D310" s="17" t="s">
        <v>1884</v>
      </c>
      <c r="E310" s="17" t="s">
        <v>1915</v>
      </c>
      <c r="F310" s="18">
        <v>4</v>
      </c>
      <c r="G310" s="58">
        <v>397</v>
      </c>
      <c r="H310" s="18">
        <v>7.0000000000000007E-2</v>
      </c>
      <c r="I310" s="55">
        <v>1476.84</v>
      </c>
      <c r="J310" s="19" t="s">
        <v>1886</v>
      </c>
      <c r="L310" s="63" t="str">
        <f>_xlfn.XLOOKUP(D310,Product_Dim[Product_ID],Product_Dim[Cost])</f>
        <v>404</v>
      </c>
      <c r="M310" s="63" t="str">
        <f>VLOOKUP("PROD97",Sales_Fact[[Product_ID]:[Payment_Type]],2,0)</f>
        <v>STORE3</v>
      </c>
      <c r="N310" s="63" t="str">
        <f>HLOOKUP($D$2,Sales_Fact[[Product_ID]:[Payment_Type]],2,0)</f>
        <v>PROD74</v>
      </c>
    </row>
    <row r="311" spans="1:14" x14ac:dyDescent="0.25">
      <c r="A311" s="14" t="s">
        <v>2307</v>
      </c>
      <c r="B311" s="15">
        <v>45264</v>
      </c>
      <c r="C311" s="16" t="s">
        <v>721</v>
      </c>
      <c r="D311" s="17" t="s">
        <v>1980</v>
      </c>
      <c r="E311" s="17" t="s">
        <v>1912</v>
      </c>
      <c r="F311" s="18">
        <v>2</v>
      </c>
      <c r="G311" s="58">
        <v>723</v>
      </c>
      <c r="H311" s="18">
        <v>0.22</v>
      </c>
      <c r="I311" s="55">
        <v>1127.8800000000001</v>
      </c>
      <c r="J311" s="19" t="s">
        <v>1886</v>
      </c>
      <c r="L311" s="63" t="str">
        <f>_xlfn.XLOOKUP(D311,Product_Dim[Product_ID],Product_Dim[Cost])</f>
        <v>218</v>
      </c>
      <c r="M311" s="63" t="str">
        <f>VLOOKUP("PROD97",Sales_Fact[[Product_ID]:[Payment_Type]],2,0)</f>
        <v>STORE3</v>
      </c>
      <c r="N311" s="63" t="str">
        <f>HLOOKUP($D$2,Sales_Fact[[Product_ID]:[Payment_Type]],2,0)</f>
        <v>PROD74</v>
      </c>
    </row>
    <row r="312" spans="1:14" x14ac:dyDescent="0.25">
      <c r="A312" s="14" t="s">
        <v>2308</v>
      </c>
      <c r="B312" s="15">
        <v>45504</v>
      </c>
      <c r="C312" s="16" t="s">
        <v>186</v>
      </c>
      <c r="D312" s="17" t="s">
        <v>2261</v>
      </c>
      <c r="E312" s="17" t="s">
        <v>1956</v>
      </c>
      <c r="F312" s="18">
        <v>2</v>
      </c>
      <c r="G312" s="58">
        <v>139</v>
      </c>
      <c r="H312" s="18">
        <v>0.02</v>
      </c>
      <c r="I312" s="55">
        <v>272.44</v>
      </c>
      <c r="J312" s="19" t="s">
        <v>1882</v>
      </c>
      <c r="L312" s="63" t="str">
        <f>_xlfn.XLOOKUP(D312,Product_Dim[Product_ID],Product_Dim[Cost])</f>
        <v>299</v>
      </c>
      <c r="M312" s="63" t="str">
        <f>VLOOKUP("PROD97",Sales_Fact[[Product_ID]:[Payment_Type]],2,0)</f>
        <v>STORE3</v>
      </c>
      <c r="N312" s="63" t="str">
        <f>HLOOKUP($D$2,Sales_Fact[[Product_ID]:[Payment_Type]],2,0)</f>
        <v>PROD74</v>
      </c>
    </row>
    <row r="313" spans="1:14" x14ac:dyDescent="0.25">
      <c r="A313" s="14" t="s">
        <v>2309</v>
      </c>
      <c r="B313" s="15">
        <v>45679</v>
      </c>
      <c r="C313" s="16" t="s">
        <v>441</v>
      </c>
      <c r="D313" s="17" t="s">
        <v>2067</v>
      </c>
      <c r="E313" s="17" t="s">
        <v>1956</v>
      </c>
      <c r="F313" s="18">
        <v>4</v>
      </c>
      <c r="G313" s="58">
        <v>742</v>
      </c>
      <c r="H313" s="18">
        <v>0.09</v>
      </c>
      <c r="I313" s="55">
        <v>2700.88</v>
      </c>
      <c r="J313" s="19" t="s">
        <v>1892</v>
      </c>
      <c r="L313" s="63" t="str">
        <f>_xlfn.XLOOKUP(D313,Product_Dim[Product_ID],Product_Dim[Cost])</f>
        <v>143</v>
      </c>
      <c r="M313" s="63" t="str">
        <f>VLOOKUP("PROD97",Sales_Fact[[Product_ID]:[Payment_Type]],2,0)</f>
        <v>STORE3</v>
      </c>
      <c r="N313" s="63" t="str">
        <f>HLOOKUP($D$2,Sales_Fact[[Product_ID]:[Payment_Type]],2,0)</f>
        <v>PROD74</v>
      </c>
    </row>
    <row r="314" spans="1:14" x14ac:dyDescent="0.25">
      <c r="A314" s="14" t="s">
        <v>2310</v>
      </c>
      <c r="B314" s="15">
        <v>45611</v>
      </c>
      <c r="C314" s="16" t="s">
        <v>105</v>
      </c>
      <c r="D314" s="17" t="s">
        <v>2067</v>
      </c>
      <c r="E314" s="17" t="s">
        <v>1885</v>
      </c>
      <c r="F314" s="18">
        <v>2</v>
      </c>
      <c r="G314" s="58">
        <v>589</v>
      </c>
      <c r="H314" s="18">
        <v>0.19</v>
      </c>
      <c r="I314" s="55">
        <v>954.18</v>
      </c>
      <c r="J314" s="19" t="s">
        <v>1886</v>
      </c>
      <c r="L314" s="63" t="str">
        <f>_xlfn.XLOOKUP(D314,Product_Dim[Product_ID],Product_Dim[Cost])</f>
        <v>143</v>
      </c>
      <c r="M314" s="63" t="str">
        <f>VLOOKUP("PROD97",Sales_Fact[[Product_ID]:[Payment_Type]],2,0)</f>
        <v>STORE3</v>
      </c>
      <c r="N314" s="63" t="str">
        <f>HLOOKUP($D$2,Sales_Fact[[Product_ID]:[Payment_Type]],2,0)</f>
        <v>PROD74</v>
      </c>
    </row>
    <row r="315" spans="1:14" x14ac:dyDescent="0.25">
      <c r="A315" s="14" t="s">
        <v>2311</v>
      </c>
      <c r="B315" s="15">
        <v>45389</v>
      </c>
      <c r="C315" s="16" t="s">
        <v>970</v>
      </c>
      <c r="D315" s="17" t="s">
        <v>2057</v>
      </c>
      <c r="E315" s="17" t="s">
        <v>1956</v>
      </c>
      <c r="F315" s="18">
        <v>1</v>
      </c>
      <c r="G315" s="58">
        <v>89</v>
      </c>
      <c r="H315" s="18">
        <v>0.19</v>
      </c>
      <c r="I315" s="55">
        <v>72.09</v>
      </c>
      <c r="J315" s="19" t="s">
        <v>1886</v>
      </c>
      <c r="L315" s="63" t="str">
        <f>_xlfn.XLOOKUP(D315,Product_Dim[Product_ID],Product_Dim[Cost])</f>
        <v>190</v>
      </c>
      <c r="M315" s="63" t="str">
        <f>VLOOKUP("PROD97",Sales_Fact[[Product_ID]:[Payment_Type]],2,0)</f>
        <v>STORE3</v>
      </c>
      <c r="N315" s="63" t="str">
        <f>HLOOKUP($D$2,Sales_Fact[[Product_ID]:[Payment_Type]],2,0)</f>
        <v>PROD74</v>
      </c>
    </row>
    <row r="316" spans="1:14" x14ac:dyDescent="0.25">
      <c r="A316" s="14" t="s">
        <v>2312</v>
      </c>
      <c r="B316" s="15">
        <v>45339</v>
      </c>
      <c r="C316" s="16" t="s">
        <v>416</v>
      </c>
      <c r="D316" s="17" t="s">
        <v>2213</v>
      </c>
      <c r="E316" s="17" t="s">
        <v>1920</v>
      </c>
      <c r="F316" s="18">
        <v>1</v>
      </c>
      <c r="G316" s="58">
        <v>300</v>
      </c>
      <c r="H316" s="18">
        <v>0.1</v>
      </c>
      <c r="I316" s="55">
        <v>270</v>
      </c>
      <c r="J316" s="19" t="s">
        <v>1892</v>
      </c>
      <c r="L316" s="63" t="str">
        <f>_xlfn.XLOOKUP(D316,Product_Dim[Product_ID],Product_Dim[Cost])</f>
        <v>103</v>
      </c>
      <c r="M316" s="63" t="str">
        <f>VLOOKUP("PROD97",Sales_Fact[[Product_ID]:[Payment_Type]],2,0)</f>
        <v>STORE3</v>
      </c>
      <c r="N316" s="63" t="str">
        <f>HLOOKUP($D$2,Sales_Fact[[Product_ID]:[Payment_Type]],2,0)</f>
        <v>PROD74</v>
      </c>
    </row>
    <row r="317" spans="1:14" x14ac:dyDescent="0.25">
      <c r="A317" s="14" t="s">
        <v>2313</v>
      </c>
      <c r="B317" s="15">
        <v>45433</v>
      </c>
      <c r="C317" s="16" t="s">
        <v>410</v>
      </c>
      <c r="D317" s="17" t="s">
        <v>1953</v>
      </c>
      <c r="E317" s="17" t="s">
        <v>1881</v>
      </c>
      <c r="F317" s="18">
        <v>2</v>
      </c>
      <c r="G317" s="58">
        <v>549</v>
      </c>
      <c r="H317" s="18">
        <v>0.23</v>
      </c>
      <c r="I317" s="55">
        <v>845.46</v>
      </c>
      <c r="J317" s="19" t="s">
        <v>1882</v>
      </c>
      <c r="L317" s="63" t="str">
        <f>_xlfn.XLOOKUP(D317,Product_Dim[Product_ID],Product_Dim[Cost])</f>
        <v>481</v>
      </c>
      <c r="M317" s="63" t="str">
        <f>VLOOKUP("PROD97",Sales_Fact[[Product_ID]:[Payment_Type]],2,0)</f>
        <v>STORE3</v>
      </c>
      <c r="N317" s="63" t="str">
        <f>HLOOKUP($D$2,Sales_Fact[[Product_ID]:[Payment_Type]],2,0)</f>
        <v>PROD74</v>
      </c>
    </row>
    <row r="318" spans="1:14" x14ac:dyDescent="0.25">
      <c r="A318" s="14" t="s">
        <v>2314</v>
      </c>
      <c r="B318" s="15">
        <v>45435</v>
      </c>
      <c r="C318" s="16" t="s">
        <v>846</v>
      </c>
      <c r="D318" s="17" t="s">
        <v>2062</v>
      </c>
      <c r="E318" s="17" t="s">
        <v>1942</v>
      </c>
      <c r="F318" s="18">
        <v>3</v>
      </c>
      <c r="G318" s="58">
        <v>978</v>
      </c>
      <c r="H318" s="18">
        <v>0.02</v>
      </c>
      <c r="I318" s="55">
        <v>2875.32</v>
      </c>
      <c r="J318" s="19" t="s">
        <v>1886</v>
      </c>
      <c r="L318" s="63" t="str">
        <f>_xlfn.XLOOKUP(D318,Product_Dim[Product_ID],Product_Dim[Cost])</f>
        <v>435</v>
      </c>
      <c r="M318" s="63" t="str">
        <f>VLOOKUP("PROD97",Sales_Fact[[Product_ID]:[Payment_Type]],2,0)</f>
        <v>STORE3</v>
      </c>
      <c r="N318" s="63" t="str">
        <f>HLOOKUP($D$2,Sales_Fact[[Product_ID]:[Payment_Type]],2,0)</f>
        <v>PROD74</v>
      </c>
    </row>
    <row r="319" spans="1:14" x14ac:dyDescent="0.25">
      <c r="A319" s="14" t="s">
        <v>2315</v>
      </c>
      <c r="B319" s="15">
        <v>45823</v>
      </c>
      <c r="C319" s="16" t="s">
        <v>1096</v>
      </c>
      <c r="D319" s="17" t="s">
        <v>1990</v>
      </c>
      <c r="E319" s="17" t="s">
        <v>1939</v>
      </c>
      <c r="F319" s="18">
        <v>1</v>
      </c>
      <c r="G319" s="58">
        <v>460</v>
      </c>
      <c r="H319" s="18">
        <v>0.28000000000000003</v>
      </c>
      <c r="I319" s="55">
        <v>331.2</v>
      </c>
      <c r="J319" s="19" t="s">
        <v>1892</v>
      </c>
      <c r="L319" s="63" t="str">
        <f>_xlfn.XLOOKUP(D319,Product_Dim[Product_ID],Product_Dim[Cost])</f>
        <v>167</v>
      </c>
      <c r="M319" s="63" t="str">
        <f>VLOOKUP("PROD97",Sales_Fact[[Product_ID]:[Payment_Type]],2,0)</f>
        <v>STORE3</v>
      </c>
      <c r="N319" s="63" t="str">
        <f>HLOOKUP($D$2,Sales_Fact[[Product_ID]:[Payment_Type]],2,0)</f>
        <v>PROD74</v>
      </c>
    </row>
    <row r="320" spans="1:14" x14ac:dyDescent="0.25">
      <c r="A320" s="14" t="s">
        <v>2316</v>
      </c>
      <c r="B320" s="15">
        <v>45663</v>
      </c>
      <c r="C320" s="16" t="s">
        <v>323</v>
      </c>
      <c r="D320" s="17" t="s">
        <v>2317</v>
      </c>
      <c r="E320" s="17" t="s">
        <v>1901</v>
      </c>
      <c r="F320" s="18">
        <v>2</v>
      </c>
      <c r="G320" s="58">
        <v>124</v>
      </c>
      <c r="H320" s="18">
        <v>0.19</v>
      </c>
      <c r="I320" s="55">
        <v>200.88</v>
      </c>
      <c r="J320" s="19" t="s">
        <v>1882</v>
      </c>
      <c r="L320" s="63" t="str">
        <f>_xlfn.XLOOKUP(D320,Product_Dim[Product_ID],Product_Dim[Cost])</f>
        <v>239</v>
      </c>
      <c r="M320" s="63" t="str">
        <f>VLOOKUP("PROD97",Sales_Fact[[Product_ID]:[Payment_Type]],2,0)</f>
        <v>STORE3</v>
      </c>
      <c r="N320" s="63" t="str">
        <f>HLOOKUP($D$2,Sales_Fact[[Product_ID]:[Payment_Type]],2,0)</f>
        <v>PROD74</v>
      </c>
    </row>
    <row r="321" spans="1:14" x14ac:dyDescent="0.25">
      <c r="A321" s="14" t="s">
        <v>2318</v>
      </c>
      <c r="B321" s="15">
        <v>45879</v>
      </c>
      <c r="C321" s="16" t="s">
        <v>1132</v>
      </c>
      <c r="D321" s="17" t="s">
        <v>2137</v>
      </c>
      <c r="E321" s="17" t="s">
        <v>1928</v>
      </c>
      <c r="F321" s="18">
        <v>1</v>
      </c>
      <c r="G321" s="58">
        <v>223</v>
      </c>
      <c r="H321" s="18">
        <v>0.02</v>
      </c>
      <c r="I321" s="55">
        <v>218.54</v>
      </c>
      <c r="J321" s="19" t="s">
        <v>1886</v>
      </c>
      <c r="L321" s="63" t="str">
        <f>_xlfn.XLOOKUP(D321,Product_Dim[Product_ID],Product_Dim[Cost])</f>
        <v>82</v>
      </c>
      <c r="M321" s="63" t="str">
        <f>VLOOKUP("PROD97",Sales_Fact[[Product_ID]:[Payment_Type]],2,0)</f>
        <v>STORE3</v>
      </c>
      <c r="N321" s="63" t="str">
        <f>HLOOKUP($D$2,Sales_Fact[[Product_ID]:[Payment_Type]],2,0)</f>
        <v>PROD74</v>
      </c>
    </row>
    <row r="322" spans="1:14" x14ac:dyDescent="0.25">
      <c r="A322" s="14" t="s">
        <v>2319</v>
      </c>
      <c r="B322" s="15">
        <v>45840</v>
      </c>
      <c r="C322" s="16" t="s">
        <v>1054</v>
      </c>
      <c r="D322" s="17" t="s">
        <v>2146</v>
      </c>
      <c r="E322" s="17" t="s">
        <v>1901</v>
      </c>
      <c r="F322" s="18">
        <v>3</v>
      </c>
      <c r="G322" s="58">
        <v>602</v>
      </c>
      <c r="H322" s="18">
        <v>0.14000000000000001</v>
      </c>
      <c r="I322" s="55">
        <v>1553.16</v>
      </c>
      <c r="J322" s="19" t="s">
        <v>1882</v>
      </c>
      <c r="L322" s="63" t="str">
        <f>_xlfn.XLOOKUP(D322,Product_Dim[Product_ID],Product_Dim[Cost])</f>
        <v>284</v>
      </c>
      <c r="M322" s="63" t="str">
        <f>VLOOKUP("PROD97",Sales_Fact[[Product_ID]:[Payment_Type]],2,0)</f>
        <v>STORE3</v>
      </c>
      <c r="N322" s="63" t="str">
        <f>HLOOKUP($D$2,Sales_Fact[[Product_ID]:[Payment_Type]],2,0)</f>
        <v>PROD74</v>
      </c>
    </row>
    <row r="323" spans="1:14" x14ac:dyDescent="0.25">
      <c r="A323" s="14" t="s">
        <v>2320</v>
      </c>
      <c r="B323" s="15">
        <v>45380</v>
      </c>
      <c r="C323" s="16" t="s">
        <v>949</v>
      </c>
      <c r="D323" s="17" t="s">
        <v>1941</v>
      </c>
      <c r="E323" s="17" t="s">
        <v>1956</v>
      </c>
      <c r="F323" s="18">
        <v>1</v>
      </c>
      <c r="G323" s="58">
        <v>565</v>
      </c>
      <c r="H323" s="18">
        <v>0.03</v>
      </c>
      <c r="I323" s="55">
        <v>548.04999999999995</v>
      </c>
      <c r="J323" s="19" t="s">
        <v>1882</v>
      </c>
      <c r="L323" s="63" t="str">
        <f>_xlfn.XLOOKUP(D323,Product_Dim[Product_ID],Product_Dim[Cost])</f>
        <v>218</v>
      </c>
      <c r="M323" s="63" t="str">
        <f>VLOOKUP("PROD97",Sales_Fact[[Product_ID]:[Payment_Type]],2,0)</f>
        <v>STORE3</v>
      </c>
      <c r="N323" s="63" t="str">
        <f>HLOOKUP($D$2,Sales_Fact[[Product_ID]:[Payment_Type]],2,0)</f>
        <v>PROD74</v>
      </c>
    </row>
    <row r="324" spans="1:14" x14ac:dyDescent="0.25">
      <c r="A324" s="14" t="s">
        <v>2321</v>
      </c>
      <c r="B324" s="15">
        <v>45672</v>
      </c>
      <c r="C324" s="16" t="s">
        <v>346</v>
      </c>
      <c r="D324" s="17" t="s">
        <v>2067</v>
      </c>
      <c r="E324" s="17" t="s">
        <v>1895</v>
      </c>
      <c r="F324" s="18">
        <v>1</v>
      </c>
      <c r="G324" s="58">
        <v>517</v>
      </c>
      <c r="H324" s="18">
        <v>0.18</v>
      </c>
      <c r="I324" s="55">
        <v>423.94</v>
      </c>
      <c r="J324" s="19" t="s">
        <v>1882</v>
      </c>
      <c r="L324" s="63" t="str">
        <f>_xlfn.XLOOKUP(D324,Product_Dim[Product_ID],Product_Dim[Cost])</f>
        <v>143</v>
      </c>
      <c r="M324" s="63" t="str">
        <f>VLOOKUP("PROD97",Sales_Fact[[Product_ID]:[Payment_Type]],2,0)</f>
        <v>STORE3</v>
      </c>
      <c r="N324" s="63" t="str">
        <f>HLOOKUP($D$2,Sales_Fact[[Product_ID]:[Payment_Type]],2,0)</f>
        <v>PROD74</v>
      </c>
    </row>
    <row r="325" spans="1:14" x14ac:dyDescent="0.25">
      <c r="A325" s="14" t="s">
        <v>2322</v>
      </c>
      <c r="B325" s="15">
        <v>45497</v>
      </c>
      <c r="C325" s="16" t="s">
        <v>1368</v>
      </c>
      <c r="D325" s="17" t="s">
        <v>2170</v>
      </c>
      <c r="E325" s="17" t="s">
        <v>1961</v>
      </c>
      <c r="F325" s="18">
        <v>1</v>
      </c>
      <c r="G325" s="58">
        <v>935</v>
      </c>
      <c r="H325" s="18">
        <v>0.11</v>
      </c>
      <c r="I325" s="55">
        <v>832.15</v>
      </c>
      <c r="J325" s="19" t="s">
        <v>1886</v>
      </c>
      <c r="L325" s="63" t="str">
        <f>_xlfn.XLOOKUP(D325,Product_Dim[Product_ID],Product_Dim[Cost])</f>
        <v>267</v>
      </c>
      <c r="M325" s="63" t="str">
        <f>VLOOKUP("PROD97",Sales_Fact[[Product_ID]:[Payment_Type]],2,0)</f>
        <v>STORE3</v>
      </c>
      <c r="N325" s="63" t="str">
        <f>HLOOKUP($D$2,Sales_Fact[[Product_ID]:[Payment_Type]],2,0)</f>
        <v>PROD74</v>
      </c>
    </row>
    <row r="326" spans="1:14" x14ac:dyDescent="0.25">
      <c r="A326" s="14" t="s">
        <v>2323</v>
      </c>
      <c r="B326" s="15">
        <v>45407</v>
      </c>
      <c r="C326" s="16" t="s">
        <v>762</v>
      </c>
      <c r="D326" s="17" t="s">
        <v>1951</v>
      </c>
      <c r="E326" s="17" t="s">
        <v>1898</v>
      </c>
      <c r="F326" s="18">
        <v>4</v>
      </c>
      <c r="G326" s="58">
        <v>549</v>
      </c>
      <c r="H326" s="18">
        <v>0.05</v>
      </c>
      <c r="I326" s="55">
        <v>2086.1999999999998</v>
      </c>
      <c r="J326" s="19" t="s">
        <v>1886</v>
      </c>
      <c r="L326" s="63" t="str">
        <f>_xlfn.XLOOKUP(D326,Product_Dim[Product_ID],Product_Dim[Cost])</f>
        <v>432</v>
      </c>
      <c r="M326" s="63" t="str">
        <f>VLOOKUP("PROD97",Sales_Fact[[Product_ID]:[Payment_Type]],2,0)</f>
        <v>STORE3</v>
      </c>
      <c r="N326" s="63" t="str">
        <f>HLOOKUP($D$2,Sales_Fact[[Product_ID]:[Payment_Type]],2,0)</f>
        <v>PROD74</v>
      </c>
    </row>
    <row r="327" spans="1:14" x14ac:dyDescent="0.25">
      <c r="A327" s="14" t="s">
        <v>2324</v>
      </c>
      <c r="B327" s="15">
        <v>45764</v>
      </c>
      <c r="C327" s="16" t="s">
        <v>67</v>
      </c>
      <c r="D327" s="17" t="s">
        <v>2265</v>
      </c>
      <c r="E327" s="17" t="s">
        <v>1881</v>
      </c>
      <c r="F327" s="18">
        <v>3</v>
      </c>
      <c r="G327" s="58">
        <v>362</v>
      </c>
      <c r="H327" s="18">
        <v>0.06</v>
      </c>
      <c r="I327" s="55">
        <v>1020.84</v>
      </c>
      <c r="J327" s="19" t="s">
        <v>1882</v>
      </c>
      <c r="L327" s="63" t="str">
        <f>_xlfn.XLOOKUP(D327,Product_Dim[Product_ID],Product_Dim[Cost])</f>
        <v>353</v>
      </c>
      <c r="M327" s="63" t="str">
        <f>VLOOKUP("PROD97",Sales_Fact[[Product_ID]:[Payment_Type]],2,0)</f>
        <v>STORE3</v>
      </c>
      <c r="N327" s="63" t="str">
        <f>HLOOKUP($D$2,Sales_Fact[[Product_ID]:[Payment_Type]],2,0)</f>
        <v>PROD74</v>
      </c>
    </row>
    <row r="328" spans="1:14" x14ac:dyDescent="0.25">
      <c r="A328" s="14" t="s">
        <v>2325</v>
      </c>
      <c r="B328" s="15">
        <v>45924</v>
      </c>
      <c r="C328" s="16" t="s">
        <v>623</v>
      </c>
      <c r="D328" s="17" t="s">
        <v>1955</v>
      </c>
      <c r="E328" s="17" t="s">
        <v>1915</v>
      </c>
      <c r="F328" s="18">
        <v>2</v>
      </c>
      <c r="G328" s="58">
        <v>611</v>
      </c>
      <c r="H328" s="18">
        <v>0.1</v>
      </c>
      <c r="I328" s="55">
        <v>1099.8</v>
      </c>
      <c r="J328" s="19" t="s">
        <v>1886</v>
      </c>
      <c r="L328" s="63" t="str">
        <f>_xlfn.XLOOKUP(D328,Product_Dim[Product_ID],Product_Dim[Cost])</f>
        <v>242</v>
      </c>
      <c r="M328" s="63" t="str">
        <f>VLOOKUP("PROD97",Sales_Fact[[Product_ID]:[Payment_Type]],2,0)</f>
        <v>STORE3</v>
      </c>
      <c r="N328" s="63" t="str">
        <f>HLOOKUP($D$2,Sales_Fact[[Product_ID]:[Payment_Type]],2,0)</f>
        <v>PROD74</v>
      </c>
    </row>
    <row r="329" spans="1:14" x14ac:dyDescent="0.25">
      <c r="A329" s="14" t="s">
        <v>2326</v>
      </c>
      <c r="B329" s="15">
        <v>45240</v>
      </c>
      <c r="C329" s="16" t="s">
        <v>1060</v>
      </c>
      <c r="D329" s="17" t="s">
        <v>2104</v>
      </c>
      <c r="E329" s="17" t="s">
        <v>1920</v>
      </c>
      <c r="F329" s="18">
        <v>1</v>
      </c>
      <c r="G329" s="58">
        <v>273</v>
      </c>
      <c r="H329" s="18">
        <v>0.3</v>
      </c>
      <c r="I329" s="55">
        <v>191.1</v>
      </c>
      <c r="J329" s="19" t="s">
        <v>1882</v>
      </c>
      <c r="L329" s="63" t="str">
        <f>_xlfn.XLOOKUP(D329,Product_Dim[Product_ID],Product_Dim[Cost])</f>
        <v>88</v>
      </c>
      <c r="M329" s="63" t="str">
        <f>VLOOKUP("PROD97",Sales_Fact[[Product_ID]:[Payment_Type]],2,0)</f>
        <v>STORE3</v>
      </c>
      <c r="N329" s="63" t="str">
        <f>HLOOKUP($D$2,Sales_Fact[[Product_ID]:[Payment_Type]],2,0)</f>
        <v>PROD74</v>
      </c>
    </row>
    <row r="330" spans="1:14" x14ac:dyDescent="0.25">
      <c r="A330" s="14" t="s">
        <v>2327</v>
      </c>
      <c r="B330" s="15">
        <v>45349</v>
      </c>
      <c r="C330" s="16" t="s">
        <v>1368</v>
      </c>
      <c r="D330" s="17" t="s">
        <v>1953</v>
      </c>
      <c r="E330" s="17" t="s">
        <v>1947</v>
      </c>
      <c r="F330" s="18">
        <v>3</v>
      </c>
      <c r="G330" s="58">
        <v>574</v>
      </c>
      <c r="H330" s="18">
        <v>0.16</v>
      </c>
      <c r="I330" s="55">
        <v>1446.48</v>
      </c>
      <c r="J330" s="19" t="s">
        <v>1892</v>
      </c>
      <c r="L330" s="63" t="str">
        <f>_xlfn.XLOOKUP(D330,Product_Dim[Product_ID],Product_Dim[Cost])</f>
        <v>481</v>
      </c>
      <c r="M330" s="63" t="str">
        <f>VLOOKUP("PROD97",Sales_Fact[[Product_ID]:[Payment_Type]],2,0)</f>
        <v>STORE3</v>
      </c>
      <c r="N330" s="63" t="str">
        <f>HLOOKUP($D$2,Sales_Fact[[Product_ID]:[Payment_Type]],2,0)</f>
        <v>PROD74</v>
      </c>
    </row>
    <row r="331" spans="1:14" x14ac:dyDescent="0.25">
      <c r="A331" s="14" t="s">
        <v>2328</v>
      </c>
      <c r="B331" s="15">
        <v>45756</v>
      </c>
      <c r="C331" s="16" t="s">
        <v>1024</v>
      </c>
      <c r="D331" s="17" t="s">
        <v>2329</v>
      </c>
      <c r="E331" s="17" t="s">
        <v>1909</v>
      </c>
      <c r="F331" s="18">
        <v>4</v>
      </c>
      <c r="G331" s="58">
        <v>25</v>
      </c>
      <c r="H331" s="18">
        <v>0.28000000000000003</v>
      </c>
      <c r="I331" s="55">
        <v>72</v>
      </c>
      <c r="J331" s="19" t="s">
        <v>1882</v>
      </c>
      <c r="L331" s="63" t="str">
        <f>_xlfn.XLOOKUP(D331,Product_Dim[Product_ID],Product_Dim[Cost])</f>
        <v>313</v>
      </c>
      <c r="M331" s="63" t="str">
        <f>VLOOKUP("PROD97",Sales_Fact[[Product_ID]:[Payment_Type]],2,0)</f>
        <v>STORE3</v>
      </c>
      <c r="N331" s="63" t="str">
        <f>HLOOKUP($D$2,Sales_Fact[[Product_ID]:[Payment_Type]],2,0)</f>
        <v>PROD74</v>
      </c>
    </row>
    <row r="332" spans="1:14" x14ac:dyDescent="0.25">
      <c r="A332" s="14" t="s">
        <v>2330</v>
      </c>
      <c r="B332" s="15">
        <v>45478</v>
      </c>
      <c r="C332" s="16" t="s">
        <v>813</v>
      </c>
      <c r="D332" s="17" t="s">
        <v>2280</v>
      </c>
      <c r="E332" s="17" t="s">
        <v>1925</v>
      </c>
      <c r="F332" s="18">
        <v>3</v>
      </c>
      <c r="G332" s="58">
        <v>269</v>
      </c>
      <c r="H332" s="18">
        <v>7.0000000000000007E-2</v>
      </c>
      <c r="I332" s="55">
        <v>750.51</v>
      </c>
      <c r="J332" s="19" t="s">
        <v>1892</v>
      </c>
      <c r="L332" s="63" t="str">
        <f>_xlfn.XLOOKUP(D332,Product_Dim[Product_ID],Product_Dim[Cost])</f>
        <v>496</v>
      </c>
      <c r="M332" s="63" t="str">
        <f>VLOOKUP("PROD97",Sales_Fact[[Product_ID]:[Payment_Type]],2,0)</f>
        <v>STORE3</v>
      </c>
      <c r="N332" s="63" t="str">
        <f>HLOOKUP($D$2,Sales_Fact[[Product_ID]:[Payment_Type]],2,0)</f>
        <v>PROD74</v>
      </c>
    </row>
    <row r="333" spans="1:14" x14ac:dyDescent="0.25">
      <c r="A333" s="14" t="s">
        <v>2331</v>
      </c>
      <c r="B333" s="15">
        <v>45890</v>
      </c>
      <c r="C333" s="16" t="s">
        <v>831</v>
      </c>
      <c r="D333" s="17" t="s">
        <v>2241</v>
      </c>
      <c r="E333" s="17" t="s">
        <v>1925</v>
      </c>
      <c r="F333" s="18">
        <v>1</v>
      </c>
      <c r="G333" s="58">
        <v>79</v>
      </c>
      <c r="H333" s="18">
        <v>0.17</v>
      </c>
      <c r="I333" s="55">
        <v>65.569999999999993</v>
      </c>
      <c r="J333" s="19" t="s">
        <v>1892</v>
      </c>
      <c r="L333" s="63" t="str">
        <f>_xlfn.XLOOKUP(D333,Product_Dim[Product_ID],Product_Dim[Cost])</f>
        <v>244</v>
      </c>
      <c r="M333" s="63" t="str">
        <f>VLOOKUP("PROD97",Sales_Fact[[Product_ID]:[Payment_Type]],2,0)</f>
        <v>STORE3</v>
      </c>
      <c r="N333" s="63" t="str">
        <f>HLOOKUP($D$2,Sales_Fact[[Product_ID]:[Payment_Type]],2,0)</f>
        <v>PROD74</v>
      </c>
    </row>
    <row r="334" spans="1:14" x14ac:dyDescent="0.25">
      <c r="A334" s="14" t="s">
        <v>2332</v>
      </c>
      <c r="B334" s="15">
        <v>45815</v>
      </c>
      <c r="C334" s="16" t="s">
        <v>462</v>
      </c>
      <c r="D334" s="17" t="s">
        <v>1924</v>
      </c>
      <c r="E334" s="17" t="s">
        <v>1901</v>
      </c>
      <c r="F334" s="18">
        <v>3</v>
      </c>
      <c r="G334" s="58">
        <v>400</v>
      </c>
      <c r="H334" s="18">
        <v>0.02</v>
      </c>
      <c r="I334" s="55">
        <v>1176</v>
      </c>
      <c r="J334" s="19" t="s">
        <v>1882</v>
      </c>
      <c r="L334" s="63" t="str">
        <f>_xlfn.XLOOKUP(D334,Product_Dim[Product_ID],Product_Dim[Cost])</f>
        <v>223</v>
      </c>
      <c r="M334" s="63" t="str">
        <f>VLOOKUP("PROD97",Sales_Fact[[Product_ID]:[Payment_Type]],2,0)</f>
        <v>STORE3</v>
      </c>
      <c r="N334" s="63" t="str">
        <f>HLOOKUP($D$2,Sales_Fact[[Product_ID]:[Payment_Type]],2,0)</f>
        <v>PROD74</v>
      </c>
    </row>
    <row r="335" spans="1:14" x14ac:dyDescent="0.25">
      <c r="A335" s="14" t="s">
        <v>2333</v>
      </c>
      <c r="B335" s="15">
        <v>45891</v>
      </c>
      <c r="C335" s="16" t="s">
        <v>312</v>
      </c>
      <c r="D335" s="17" t="s">
        <v>2009</v>
      </c>
      <c r="E335" s="17" t="s">
        <v>1928</v>
      </c>
      <c r="F335" s="18">
        <v>3</v>
      </c>
      <c r="G335" s="58">
        <v>456</v>
      </c>
      <c r="H335" s="18">
        <v>0.01</v>
      </c>
      <c r="I335" s="55">
        <v>1354.32</v>
      </c>
      <c r="J335" s="19" t="s">
        <v>1886</v>
      </c>
      <c r="L335" s="63" t="str">
        <f>_xlfn.XLOOKUP(D335,Product_Dim[Product_ID],Product_Dim[Cost])</f>
        <v>204</v>
      </c>
      <c r="M335" s="63" t="str">
        <f>VLOOKUP("PROD97",Sales_Fact[[Product_ID]:[Payment_Type]],2,0)</f>
        <v>STORE3</v>
      </c>
      <c r="N335" s="63" t="str">
        <f>HLOOKUP($D$2,Sales_Fact[[Product_ID]:[Payment_Type]],2,0)</f>
        <v>PROD74</v>
      </c>
    </row>
    <row r="336" spans="1:14" x14ac:dyDescent="0.25">
      <c r="A336" s="14" t="s">
        <v>2334</v>
      </c>
      <c r="B336" s="15">
        <v>45609</v>
      </c>
      <c r="C336" s="16" t="s">
        <v>1105</v>
      </c>
      <c r="D336" s="17" t="s">
        <v>2057</v>
      </c>
      <c r="E336" s="17" t="s">
        <v>1895</v>
      </c>
      <c r="F336" s="18">
        <v>2</v>
      </c>
      <c r="G336" s="58">
        <v>614</v>
      </c>
      <c r="H336" s="18">
        <v>0.15</v>
      </c>
      <c r="I336" s="55">
        <v>1043.8</v>
      </c>
      <c r="J336" s="19" t="s">
        <v>1886</v>
      </c>
      <c r="L336" s="63" t="str">
        <f>_xlfn.XLOOKUP(D336,Product_Dim[Product_ID],Product_Dim[Cost])</f>
        <v>190</v>
      </c>
      <c r="M336" s="63" t="str">
        <f>VLOOKUP("PROD97",Sales_Fact[[Product_ID]:[Payment_Type]],2,0)</f>
        <v>STORE3</v>
      </c>
      <c r="N336" s="63" t="str">
        <f>HLOOKUP($D$2,Sales_Fact[[Product_ID]:[Payment_Type]],2,0)</f>
        <v>PROD74</v>
      </c>
    </row>
    <row r="337" spans="1:14" x14ac:dyDescent="0.25">
      <c r="A337" s="14" t="s">
        <v>2335</v>
      </c>
      <c r="B337" s="15">
        <v>45309</v>
      </c>
      <c r="C337" s="16" t="s">
        <v>1425</v>
      </c>
      <c r="D337" s="17" t="s">
        <v>2317</v>
      </c>
      <c r="E337" s="17" t="s">
        <v>1912</v>
      </c>
      <c r="F337" s="18">
        <v>4</v>
      </c>
      <c r="G337" s="58">
        <v>972</v>
      </c>
      <c r="H337" s="18">
        <v>0.28000000000000003</v>
      </c>
      <c r="I337" s="55">
        <v>2799.36</v>
      </c>
      <c r="J337" s="19" t="s">
        <v>1886</v>
      </c>
      <c r="L337" s="63" t="str">
        <f>_xlfn.XLOOKUP(D337,Product_Dim[Product_ID],Product_Dim[Cost])</f>
        <v>239</v>
      </c>
      <c r="M337" s="63" t="str">
        <f>VLOOKUP("PROD97",Sales_Fact[[Product_ID]:[Payment_Type]],2,0)</f>
        <v>STORE3</v>
      </c>
      <c r="N337" s="63" t="str">
        <f>HLOOKUP($D$2,Sales_Fact[[Product_ID]:[Payment_Type]],2,0)</f>
        <v>PROD74</v>
      </c>
    </row>
    <row r="338" spans="1:14" x14ac:dyDescent="0.25">
      <c r="A338" s="14" t="s">
        <v>2336</v>
      </c>
      <c r="B338" s="15">
        <v>45519</v>
      </c>
      <c r="C338" s="16" t="s">
        <v>142</v>
      </c>
      <c r="D338" s="17" t="s">
        <v>2139</v>
      </c>
      <c r="E338" s="17" t="s">
        <v>1898</v>
      </c>
      <c r="F338" s="18">
        <v>3</v>
      </c>
      <c r="G338" s="58">
        <v>885</v>
      </c>
      <c r="H338" s="18">
        <v>0.06</v>
      </c>
      <c r="I338" s="55">
        <v>2495.6999999999998</v>
      </c>
      <c r="J338" s="19" t="s">
        <v>1886</v>
      </c>
      <c r="L338" s="63" t="str">
        <f>_xlfn.XLOOKUP(D338,Product_Dim[Product_ID],Product_Dim[Cost])</f>
        <v>39</v>
      </c>
      <c r="M338" s="63" t="str">
        <f>VLOOKUP("PROD97",Sales_Fact[[Product_ID]:[Payment_Type]],2,0)</f>
        <v>STORE3</v>
      </c>
      <c r="N338" s="63" t="str">
        <f>HLOOKUP($D$2,Sales_Fact[[Product_ID]:[Payment_Type]],2,0)</f>
        <v>PROD74</v>
      </c>
    </row>
    <row r="339" spans="1:14" x14ac:dyDescent="0.25">
      <c r="A339" s="14" t="s">
        <v>2337</v>
      </c>
      <c r="B339" s="15">
        <v>45921</v>
      </c>
      <c r="C339" s="16" t="s">
        <v>319</v>
      </c>
      <c r="D339" s="17" t="s">
        <v>2096</v>
      </c>
      <c r="E339" s="17" t="s">
        <v>1925</v>
      </c>
      <c r="F339" s="18">
        <v>1</v>
      </c>
      <c r="G339" s="58">
        <v>125</v>
      </c>
      <c r="H339" s="18">
        <v>0.23</v>
      </c>
      <c r="I339" s="55">
        <v>96.25</v>
      </c>
      <c r="J339" s="19" t="s">
        <v>1882</v>
      </c>
      <c r="L339" s="63" t="str">
        <f>_xlfn.XLOOKUP(D339,Product_Dim[Product_ID],Product_Dim[Cost])</f>
        <v>439</v>
      </c>
      <c r="M339" s="63" t="str">
        <f>VLOOKUP("PROD97",Sales_Fact[[Product_ID]:[Payment_Type]],2,0)</f>
        <v>STORE3</v>
      </c>
      <c r="N339" s="63" t="str">
        <f>HLOOKUP($D$2,Sales_Fact[[Product_ID]:[Payment_Type]],2,0)</f>
        <v>PROD74</v>
      </c>
    </row>
    <row r="340" spans="1:14" x14ac:dyDescent="0.25">
      <c r="A340" s="14" t="s">
        <v>2338</v>
      </c>
      <c r="B340" s="15">
        <v>45465</v>
      </c>
      <c r="C340" s="16" t="s">
        <v>447</v>
      </c>
      <c r="D340" s="17" t="s">
        <v>1971</v>
      </c>
      <c r="E340" s="17" t="s">
        <v>1922</v>
      </c>
      <c r="F340" s="18">
        <v>2</v>
      </c>
      <c r="G340" s="58">
        <v>189</v>
      </c>
      <c r="H340" s="18">
        <v>0.08</v>
      </c>
      <c r="I340" s="55">
        <v>347.76</v>
      </c>
      <c r="J340" s="19" t="s">
        <v>1886</v>
      </c>
      <c r="L340" s="63" t="str">
        <f>_xlfn.XLOOKUP(D340,Product_Dim[Product_ID],Product_Dim[Cost])</f>
        <v>299</v>
      </c>
      <c r="M340" s="63" t="str">
        <f>VLOOKUP("PROD97",Sales_Fact[[Product_ID]:[Payment_Type]],2,0)</f>
        <v>STORE3</v>
      </c>
      <c r="N340" s="63" t="str">
        <f>HLOOKUP($D$2,Sales_Fact[[Product_ID]:[Payment_Type]],2,0)</f>
        <v>PROD74</v>
      </c>
    </row>
    <row r="341" spans="1:14" x14ac:dyDescent="0.25">
      <c r="A341" s="14" t="s">
        <v>2339</v>
      </c>
      <c r="B341" s="15">
        <v>45303</v>
      </c>
      <c r="C341" s="16" t="s">
        <v>728</v>
      </c>
      <c r="D341" s="17" t="s">
        <v>2042</v>
      </c>
      <c r="E341" s="17" t="s">
        <v>1947</v>
      </c>
      <c r="F341" s="18">
        <v>4</v>
      </c>
      <c r="G341" s="58">
        <v>345</v>
      </c>
      <c r="H341" s="18">
        <v>0.25</v>
      </c>
      <c r="I341" s="55">
        <v>1035</v>
      </c>
      <c r="J341" s="19" t="s">
        <v>1886</v>
      </c>
      <c r="L341" s="63" t="str">
        <f>_xlfn.XLOOKUP(D341,Product_Dim[Product_ID],Product_Dim[Cost])</f>
        <v>167</v>
      </c>
      <c r="M341" s="63" t="str">
        <f>VLOOKUP("PROD97",Sales_Fact[[Product_ID]:[Payment_Type]],2,0)</f>
        <v>STORE3</v>
      </c>
      <c r="N341" s="63" t="str">
        <f>HLOOKUP($D$2,Sales_Fact[[Product_ID]:[Payment_Type]],2,0)</f>
        <v>PROD74</v>
      </c>
    </row>
    <row r="342" spans="1:14" x14ac:dyDescent="0.25">
      <c r="A342" s="14" t="s">
        <v>2340</v>
      </c>
      <c r="B342" s="15">
        <v>45218</v>
      </c>
      <c r="C342" s="16" t="s">
        <v>186</v>
      </c>
      <c r="D342" s="17" t="s">
        <v>2040</v>
      </c>
      <c r="E342" s="17" t="s">
        <v>1928</v>
      </c>
      <c r="F342" s="18">
        <v>3</v>
      </c>
      <c r="G342" s="58">
        <v>998</v>
      </c>
      <c r="H342" s="18">
        <v>0.09</v>
      </c>
      <c r="I342" s="55">
        <v>2724.54</v>
      </c>
      <c r="J342" s="19" t="s">
        <v>1892</v>
      </c>
      <c r="L342" s="63" t="str">
        <f>_xlfn.XLOOKUP(D342,Product_Dim[Product_ID],Product_Dim[Cost])</f>
        <v>145</v>
      </c>
      <c r="M342" s="63" t="str">
        <f>VLOOKUP("PROD97",Sales_Fact[[Product_ID]:[Payment_Type]],2,0)</f>
        <v>STORE3</v>
      </c>
      <c r="N342" s="63" t="str">
        <f>HLOOKUP($D$2,Sales_Fact[[Product_ID]:[Payment_Type]],2,0)</f>
        <v>PROD74</v>
      </c>
    </row>
    <row r="343" spans="1:14" x14ac:dyDescent="0.25">
      <c r="A343" s="14" t="s">
        <v>2341</v>
      </c>
      <c r="B343" s="15">
        <v>45727</v>
      </c>
      <c r="C343" s="16" t="s">
        <v>512</v>
      </c>
      <c r="D343" s="17" t="s">
        <v>2132</v>
      </c>
      <c r="E343" s="17" t="s">
        <v>1922</v>
      </c>
      <c r="F343" s="18">
        <v>3</v>
      </c>
      <c r="G343" s="58">
        <v>122</v>
      </c>
      <c r="H343" s="18">
        <v>7.0000000000000007E-2</v>
      </c>
      <c r="I343" s="55">
        <v>340.38</v>
      </c>
      <c r="J343" s="19" t="s">
        <v>1886</v>
      </c>
      <c r="L343" s="63" t="str">
        <f>_xlfn.XLOOKUP(D343,Product_Dim[Product_ID],Product_Dim[Cost])</f>
        <v>449</v>
      </c>
      <c r="M343" s="63" t="str">
        <f>VLOOKUP("PROD97",Sales_Fact[[Product_ID]:[Payment_Type]],2,0)</f>
        <v>STORE3</v>
      </c>
      <c r="N343" s="63" t="str">
        <f>HLOOKUP($D$2,Sales_Fact[[Product_ID]:[Payment_Type]],2,0)</f>
        <v>PROD74</v>
      </c>
    </row>
    <row r="344" spans="1:14" x14ac:dyDescent="0.25">
      <c r="A344" s="14" t="s">
        <v>2342</v>
      </c>
      <c r="B344" s="15">
        <v>45557</v>
      </c>
      <c r="C344" s="16" t="s">
        <v>725</v>
      </c>
      <c r="D344" s="17" t="s">
        <v>2241</v>
      </c>
      <c r="E344" s="17" t="s">
        <v>1942</v>
      </c>
      <c r="F344" s="18">
        <v>2</v>
      </c>
      <c r="G344" s="58">
        <v>693</v>
      </c>
      <c r="H344" s="18">
        <v>0.13</v>
      </c>
      <c r="I344" s="55">
        <v>1205.82</v>
      </c>
      <c r="J344" s="19" t="s">
        <v>1886</v>
      </c>
      <c r="L344" s="63" t="str">
        <f>_xlfn.XLOOKUP(D344,Product_Dim[Product_ID],Product_Dim[Cost])</f>
        <v>244</v>
      </c>
      <c r="M344" s="63" t="str">
        <f>VLOOKUP("PROD97",Sales_Fact[[Product_ID]:[Payment_Type]],2,0)</f>
        <v>STORE3</v>
      </c>
      <c r="N344" s="63" t="str">
        <f>HLOOKUP($D$2,Sales_Fact[[Product_ID]:[Payment_Type]],2,0)</f>
        <v>PROD74</v>
      </c>
    </row>
    <row r="345" spans="1:14" x14ac:dyDescent="0.25">
      <c r="A345" s="14" t="s">
        <v>2343</v>
      </c>
      <c r="B345" s="15">
        <v>45623</v>
      </c>
      <c r="C345" s="16" t="s">
        <v>119</v>
      </c>
      <c r="D345" s="17" t="s">
        <v>1911</v>
      </c>
      <c r="E345" s="17" t="s">
        <v>1928</v>
      </c>
      <c r="F345" s="18">
        <v>3</v>
      </c>
      <c r="G345" s="58">
        <v>795</v>
      </c>
      <c r="H345" s="18">
        <v>0.03</v>
      </c>
      <c r="I345" s="55">
        <v>2313.4499999999998</v>
      </c>
      <c r="J345" s="19" t="s">
        <v>1886</v>
      </c>
      <c r="L345" s="63" t="str">
        <f>_xlfn.XLOOKUP(D345,Product_Dim[Product_ID],Product_Dim[Cost])</f>
        <v>166</v>
      </c>
      <c r="M345" s="63" t="str">
        <f>VLOOKUP("PROD97",Sales_Fact[[Product_ID]:[Payment_Type]],2,0)</f>
        <v>STORE3</v>
      </c>
      <c r="N345" s="63" t="str">
        <f>HLOOKUP($D$2,Sales_Fact[[Product_ID]:[Payment_Type]],2,0)</f>
        <v>PROD74</v>
      </c>
    </row>
    <row r="346" spans="1:14" x14ac:dyDescent="0.25">
      <c r="A346" s="14" t="s">
        <v>2344</v>
      </c>
      <c r="B346" s="15">
        <v>45224</v>
      </c>
      <c r="C346" s="16" t="s">
        <v>71</v>
      </c>
      <c r="D346" s="17" t="s">
        <v>1976</v>
      </c>
      <c r="E346" s="17" t="s">
        <v>1925</v>
      </c>
      <c r="F346" s="18">
        <v>1</v>
      </c>
      <c r="G346" s="58">
        <v>908</v>
      </c>
      <c r="H346" s="18">
        <v>0.1</v>
      </c>
      <c r="I346" s="55">
        <v>817.2</v>
      </c>
      <c r="J346" s="19" t="s">
        <v>1886</v>
      </c>
      <c r="L346" s="63" t="str">
        <f>_xlfn.XLOOKUP(D346,Product_Dim[Product_ID],Product_Dim[Cost])</f>
        <v>322</v>
      </c>
      <c r="M346" s="63" t="str">
        <f>VLOOKUP("PROD97",Sales_Fact[[Product_ID]:[Payment_Type]],2,0)</f>
        <v>STORE3</v>
      </c>
      <c r="N346" s="63" t="str">
        <f>HLOOKUP($D$2,Sales_Fact[[Product_ID]:[Payment_Type]],2,0)</f>
        <v>PROD74</v>
      </c>
    </row>
    <row r="347" spans="1:14" x14ac:dyDescent="0.25">
      <c r="A347" s="14" t="s">
        <v>2345</v>
      </c>
      <c r="B347" s="15">
        <v>45940</v>
      </c>
      <c r="C347" s="16" t="s">
        <v>921</v>
      </c>
      <c r="D347" s="17" t="s">
        <v>2057</v>
      </c>
      <c r="E347" s="17" t="s">
        <v>1909</v>
      </c>
      <c r="F347" s="18">
        <v>2</v>
      </c>
      <c r="G347" s="58">
        <v>661</v>
      </c>
      <c r="H347" s="18">
        <v>0.18</v>
      </c>
      <c r="I347" s="55">
        <v>1084.04</v>
      </c>
      <c r="J347" s="19" t="s">
        <v>1882</v>
      </c>
      <c r="L347" s="63" t="str">
        <f>_xlfn.XLOOKUP(D347,Product_Dim[Product_ID],Product_Dim[Cost])</f>
        <v>190</v>
      </c>
      <c r="M347" s="63" t="str">
        <f>VLOOKUP("PROD97",Sales_Fact[[Product_ID]:[Payment_Type]],2,0)</f>
        <v>STORE3</v>
      </c>
      <c r="N347" s="63" t="str">
        <f>HLOOKUP($D$2,Sales_Fact[[Product_ID]:[Payment_Type]],2,0)</f>
        <v>PROD74</v>
      </c>
    </row>
    <row r="348" spans="1:14" x14ac:dyDescent="0.25">
      <c r="A348" s="14" t="s">
        <v>2346</v>
      </c>
      <c r="B348" s="15">
        <v>45915</v>
      </c>
      <c r="C348" s="16" t="s">
        <v>232</v>
      </c>
      <c r="D348" s="17" t="s">
        <v>2104</v>
      </c>
      <c r="E348" s="17" t="s">
        <v>1889</v>
      </c>
      <c r="F348" s="18">
        <v>3</v>
      </c>
      <c r="G348" s="58">
        <v>565</v>
      </c>
      <c r="H348" s="18">
        <v>0.22</v>
      </c>
      <c r="I348" s="55">
        <v>1322.1</v>
      </c>
      <c r="J348" s="19" t="s">
        <v>1892</v>
      </c>
      <c r="L348" s="63" t="str">
        <f>_xlfn.XLOOKUP(D348,Product_Dim[Product_ID],Product_Dim[Cost])</f>
        <v>88</v>
      </c>
      <c r="M348" s="63" t="str">
        <f>VLOOKUP("PROD97",Sales_Fact[[Product_ID]:[Payment_Type]],2,0)</f>
        <v>STORE3</v>
      </c>
      <c r="N348" s="63" t="str">
        <f>HLOOKUP($D$2,Sales_Fact[[Product_ID]:[Payment_Type]],2,0)</f>
        <v>PROD74</v>
      </c>
    </row>
    <row r="349" spans="1:14" x14ac:dyDescent="0.25">
      <c r="A349" s="14" t="s">
        <v>2347</v>
      </c>
      <c r="B349" s="15">
        <v>45541</v>
      </c>
      <c r="C349" s="16" t="s">
        <v>210</v>
      </c>
      <c r="D349" s="17" t="s">
        <v>1897</v>
      </c>
      <c r="E349" s="17" t="s">
        <v>1922</v>
      </c>
      <c r="F349" s="18">
        <v>2</v>
      </c>
      <c r="G349" s="58">
        <v>281</v>
      </c>
      <c r="H349" s="18">
        <v>0.22</v>
      </c>
      <c r="I349" s="55">
        <v>438.36</v>
      </c>
      <c r="J349" s="19" t="s">
        <v>1892</v>
      </c>
      <c r="L349" s="63" t="str">
        <f>_xlfn.XLOOKUP(D349,Product_Dim[Product_ID],Product_Dim[Cost])</f>
        <v>465</v>
      </c>
      <c r="M349" s="63" t="str">
        <f>VLOOKUP("PROD97",Sales_Fact[[Product_ID]:[Payment_Type]],2,0)</f>
        <v>STORE3</v>
      </c>
      <c r="N349" s="63" t="str">
        <f>HLOOKUP($D$2,Sales_Fact[[Product_ID]:[Payment_Type]],2,0)</f>
        <v>PROD74</v>
      </c>
    </row>
    <row r="350" spans="1:14" x14ac:dyDescent="0.25">
      <c r="A350" s="14" t="s">
        <v>2348</v>
      </c>
      <c r="B350" s="15">
        <v>45489</v>
      </c>
      <c r="C350" s="16" t="s">
        <v>1174</v>
      </c>
      <c r="D350" s="17" t="s">
        <v>2057</v>
      </c>
      <c r="E350" s="17" t="s">
        <v>1881</v>
      </c>
      <c r="F350" s="18">
        <v>2</v>
      </c>
      <c r="G350" s="58">
        <v>86</v>
      </c>
      <c r="H350" s="18">
        <v>0.13</v>
      </c>
      <c r="I350" s="55">
        <v>149.63999999999999</v>
      </c>
      <c r="J350" s="19" t="s">
        <v>1882</v>
      </c>
      <c r="L350" s="63" t="str">
        <f>_xlfn.XLOOKUP(D350,Product_Dim[Product_ID],Product_Dim[Cost])</f>
        <v>190</v>
      </c>
      <c r="M350" s="63" t="str">
        <f>VLOOKUP("PROD97",Sales_Fact[[Product_ID]:[Payment_Type]],2,0)</f>
        <v>STORE3</v>
      </c>
      <c r="N350" s="63" t="str">
        <f>HLOOKUP($D$2,Sales_Fact[[Product_ID]:[Payment_Type]],2,0)</f>
        <v>PROD74</v>
      </c>
    </row>
    <row r="351" spans="1:14" x14ac:dyDescent="0.25">
      <c r="A351" s="14" t="s">
        <v>2349</v>
      </c>
      <c r="B351" s="15">
        <v>45748</v>
      </c>
      <c r="C351" s="16" t="s">
        <v>994</v>
      </c>
      <c r="D351" s="17" t="s">
        <v>1930</v>
      </c>
      <c r="E351" s="17" t="s">
        <v>1934</v>
      </c>
      <c r="F351" s="18">
        <v>2</v>
      </c>
      <c r="G351" s="58">
        <v>564</v>
      </c>
      <c r="H351" s="18">
        <v>0.26</v>
      </c>
      <c r="I351" s="55">
        <v>834.72</v>
      </c>
      <c r="J351" s="19" t="s">
        <v>1882</v>
      </c>
      <c r="L351" s="63" t="str">
        <f>_xlfn.XLOOKUP(D351,Product_Dim[Product_ID],Product_Dim[Cost])</f>
        <v>239</v>
      </c>
      <c r="M351" s="63" t="str">
        <f>VLOOKUP("PROD97",Sales_Fact[[Product_ID]:[Payment_Type]],2,0)</f>
        <v>STORE3</v>
      </c>
      <c r="N351" s="63" t="str">
        <f>HLOOKUP($D$2,Sales_Fact[[Product_ID]:[Payment_Type]],2,0)</f>
        <v>PROD74</v>
      </c>
    </row>
    <row r="352" spans="1:14" x14ac:dyDescent="0.25">
      <c r="A352" s="14" t="s">
        <v>2350</v>
      </c>
      <c r="B352" s="15">
        <v>45309</v>
      </c>
      <c r="C352" s="16" t="s">
        <v>139</v>
      </c>
      <c r="D352" s="17" t="s">
        <v>2067</v>
      </c>
      <c r="E352" s="17" t="s">
        <v>1939</v>
      </c>
      <c r="F352" s="18">
        <v>2</v>
      </c>
      <c r="G352" s="58">
        <v>828</v>
      </c>
      <c r="H352" s="18">
        <v>0.04</v>
      </c>
      <c r="I352" s="55">
        <v>1589.76</v>
      </c>
      <c r="J352" s="19" t="s">
        <v>1886</v>
      </c>
      <c r="L352" s="63" t="str">
        <f>_xlfn.XLOOKUP(D352,Product_Dim[Product_ID],Product_Dim[Cost])</f>
        <v>143</v>
      </c>
      <c r="M352" s="63" t="str">
        <f>VLOOKUP("PROD97",Sales_Fact[[Product_ID]:[Payment_Type]],2,0)</f>
        <v>STORE3</v>
      </c>
      <c r="N352" s="63" t="str">
        <f>HLOOKUP($D$2,Sales_Fact[[Product_ID]:[Payment_Type]],2,0)</f>
        <v>PROD74</v>
      </c>
    </row>
    <row r="353" spans="1:14" x14ac:dyDescent="0.25">
      <c r="A353" s="14" t="s">
        <v>2351</v>
      </c>
      <c r="B353" s="15">
        <v>45621</v>
      </c>
      <c r="C353" s="16" t="s">
        <v>703</v>
      </c>
      <c r="D353" s="17" t="s">
        <v>1944</v>
      </c>
      <c r="E353" s="17" t="s">
        <v>1939</v>
      </c>
      <c r="F353" s="18">
        <v>3</v>
      </c>
      <c r="G353" s="58">
        <v>878</v>
      </c>
      <c r="H353" s="18">
        <v>0.12</v>
      </c>
      <c r="I353" s="55">
        <v>2317.92</v>
      </c>
      <c r="J353" s="19" t="s">
        <v>1886</v>
      </c>
      <c r="L353" s="63" t="str">
        <f>_xlfn.XLOOKUP(D353,Product_Dim[Product_ID],Product_Dim[Cost])</f>
        <v>116</v>
      </c>
      <c r="M353" s="63" t="str">
        <f>VLOOKUP("PROD97",Sales_Fact[[Product_ID]:[Payment_Type]],2,0)</f>
        <v>STORE3</v>
      </c>
      <c r="N353" s="63" t="str">
        <f>HLOOKUP($D$2,Sales_Fact[[Product_ID]:[Payment_Type]],2,0)</f>
        <v>PROD74</v>
      </c>
    </row>
    <row r="354" spans="1:14" x14ac:dyDescent="0.25">
      <c r="A354" s="14" t="s">
        <v>2352</v>
      </c>
      <c r="B354" s="15">
        <v>45603</v>
      </c>
      <c r="C354" s="16" t="s">
        <v>831</v>
      </c>
      <c r="D354" s="17" t="s">
        <v>2108</v>
      </c>
      <c r="E354" s="17" t="s">
        <v>1925</v>
      </c>
      <c r="F354" s="18">
        <v>4</v>
      </c>
      <c r="G354" s="58">
        <v>489</v>
      </c>
      <c r="H354" s="18">
        <v>0.26</v>
      </c>
      <c r="I354" s="55">
        <v>1447.44</v>
      </c>
      <c r="J354" s="19" t="s">
        <v>1892</v>
      </c>
      <c r="L354" s="63" t="str">
        <f>_xlfn.XLOOKUP(D354,Product_Dim[Product_ID],Product_Dim[Cost])</f>
        <v>31</v>
      </c>
      <c r="M354" s="63" t="str">
        <f>VLOOKUP("PROD97",Sales_Fact[[Product_ID]:[Payment_Type]],2,0)</f>
        <v>STORE3</v>
      </c>
      <c r="N354" s="63" t="str">
        <f>HLOOKUP($D$2,Sales_Fact[[Product_ID]:[Payment_Type]],2,0)</f>
        <v>PROD74</v>
      </c>
    </row>
    <row r="355" spans="1:14" x14ac:dyDescent="0.25">
      <c r="A355" s="14" t="s">
        <v>2353</v>
      </c>
      <c r="B355" s="15">
        <v>45501</v>
      </c>
      <c r="C355" s="16" t="s">
        <v>374</v>
      </c>
      <c r="D355" s="17" t="s">
        <v>2065</v>
      </c>
      <c r="E355" s="17" t="s">
        <v>1961</v>
      </c>
      <c r="F355" s="18">
        <v>4</v>
      </c>
      <c r="G355" s="58">
        <v>176</v>
      </c>
      <c r="H355" s="18">
        <v>0.13</v>
      </c>
      <c r="I355" s="55">
        <v>612.48</v>
      </c>
      <c r="J355" s="19" t="s">
        <v>1886</v>
      </c>
      <c r="L355" s="63" t="str">
        <f>_xlfn.XLOOKUP(D355,Product_Dim[Product_ID],Product_Dim[Cost])</f>
        <v>174</v>
      </c>
      <c r="M355" s="63" t="str">
        <f>VLOOKUP("PROD97",Sales_Fact[[Product_ID]:[Payment_Type]],2,0)</f>
        <v>STORE3</v>
      </c>
      <c r="N355" s="63" t="str">
        <f>HLOOKUP($D$2,Sales_Fact[[Product_ID]:[Payment_Type]],2,0)</f>
        <v>PROD74</v>
      </c>
    </row>
    <row r="356" spans="1:14" x14ac:dyDescent="0.25">
      <c r="A356" s="14" t="s">
        <v>2354</v>
      </c>
      <c r="B356" s="15">
        <v>45398</v>
      </c>
      <c r="C356" s="16" t="s">
        <v>804</v>
      </c>
      <c r="D356" s="17" t="s">
        <v>2110</v>
      </c>
      <c r="E356" s="17" t="s">
        <v>1889</v>
      </c>
      <c r="F356" s="18">
        <v>4</v>
      </c>
      <c r="G356" s="58">
        <v>290</v>
      </c>
      <c r="H356" s="18">
        <v>0.25</v>
      </c>
      <c r="I356" s="55">
        <v>870</v>
      </c>
      <c r="J356" s="19" t="s">
        <v>1892</v>
      </c>
      <c r="L356" s="63" t="str">
        <f>_xlfn.XLOOKUP(D356,Product_Dim[Product_ID],Product_Dim[Cost])</f>
        <v>371</v>
      </c>
      <c r="M356" s="63" t="str">
        <f>VLOOKUP("PROD97",Sales_Fact[[Product_ID]:[Payment_Type]],2,0)</f>
        <v>STORE3</v>
      </c>
      <c r="N356" s="63" t="str">
        <f>HLOOKUP($D$2,Sales_Fact[[Product_ID]:[Payment_Type]],2,0)</f>
        <v>PROD74</v>
      </c>
    </row>
    <row r="357" spans="1:14" x14ac:dyDescent="0.25">
      <c r="A357" s="14" t="s">
        <v>2355</v>
      </c>
      <c r="B357" s="15">
        <v>45304</v>
      </c>
      <c r="C357" s="16" t="s">
        <v>783</v>
      </c>
      <c r="D357" s="17" t="s">
        <v>1897</v>
      </c>
      <c r="E357" s="17" t="s">
        <v>1922</v>
      </c>
      <c r="F357" s="18">
        <v>2</v>
      </c>
      <c r="G357" s="58">
        <v>900</v>
      </c>
      <c r="H357" s="18">
        <v>0.17</v>
      </c>
      <c r="I357" s="55">
        <v>1494</v>
      </c>
      <c r="J357" s="19" t="s">
        <v>1882</v>
      </c>
      <c r="L357" s="63" t="str">
        <f>_xlfn.XLOOKUP(D357,Product_Dim[Product_ID],Product_Dim[Cost])</f>
        <v>465</v>
      </c>
      <c r="M357" s="63" t="str">
        <f>VLOOKUP("PROD97",Sales_Fact[[Product_ID]:[Payment_Type]],2,0)</f>
        <v>STORE3</v>
      </c>
      <c r="N357" s="63" t="str">
        <f>HLOOKUP($D$2,Sales_Fact[[Product_ID]:[Payment_Type]],2,0)</f>
        <v>PROD74</v>
      </c>
    </row>
    <row r="358" spans="1:14" x14ac:dyDescent="0.25">
      <c r="A358" s="14" t="s">
        <v>2356</v>
      </c>
      <c r="B358" s="15">
        <v>45299</v>
      </c>
      <c r="C358" s="16" t="s">
        <v>246</v>
      </c>
      <c r="D358" s="17" t="s">
        <v>2357</v>
      </c>
      <c r="E358" s="17" t="s">
        <v>1915</v>
      </c>
      <c r="F358" s="18">
        <v>1</v>
      </c>
      <c r="G358" s="58">
        <v>692</v>
      </c>
      <c r="H358" s="18">
        <v>0.11</v>
      </c>
      <c r="I358" s="55">
        <v>615.88</v>
      </c>
      <c r="J358" s="19" t="s">
        <v>1892</v>
      </c>
      <c r="L358" s="63" t="str">
        <f>_xlfn.XLOOKUP(D358,Product_Dim[Product_ID],Product_Dim[Cost])</f>
        <v>239</v>
      </c>
      <c r="M358" s="63" t="str">
        <f>VLOOKUP("PROD97",Sales_Fact[[Product_ID]:[Payment_Type]],2,0)</f>
        <v>STORE3</v>
      </c>
      <c r="N358" s="63" t="str">
        <f>HLOOKUP($D$2,Sales_Fact[[Product_ID]:[Payment_Type]],2,0)</f>
        <v>PROD74</v>
      </c>
    </row>
    <row r="359" spans="1:14" x14ac:dyDescent="0.25">
      <c r="A359" s="14" t="s">
        <v>2358</v>
      </c>
      <c r="B359" s="15">
        <v>45564</v>
      </c>
      <c r="C359" s="16" t="s">
        <v>557</v>
      </c>
      <c r="D359" s="17" t="s">
        <v>1930</v>
      </c>
      <c r="E359" s="17" t="s">
        <v>1909</v>
      </c>
      <c r="F359" s="18">
        <v>3</v>
      </c>
      <c r="G359" s="58">
        <v>159</v>
      </c>
      <c r="H359" s="18">
        <v>0.13</v>
      </c>
      <c r="I359" s="55">
        <v>414.99</v>
      </c>
      <c r="J359" s="19" t="s">
        <v>1882</v>
      </c>
      <c r="L359" s="63" t="str">
        <f>_xlfn.XLOOKUP(D359,Product_Dim[Product_ID],Product_Dim[Cost])</f>
        <v>239</v>
      </c>
      <c r="M359" s="63" t="str">
        <f>VLOOKUP("PROD97",Sales_Fact[[Product_ID]:[Payment_Type]],2,0)</f>
        <v>STORE3</v>
      </c>
      <c r="N359" s="63" t="str">
        <f>HLOOKUP($D$2,Sales_Fact[[Product_ID]:[Payment_Type]],2,0)</f>
        <v>PROD74</v>
      </c>
    </row>
    <row r="360" spans="1:14" x14ac:dyDescent="0.25">
      <c r="A360" s="14" t="s">
        <v>2359</v>
      </c>
      <c r="B360" s="15">
        <v>45413</v>
      </c>
      <c r="C360" s="16" t="s">
        <v>691</v>
      </c>
      <c r="D360" s="17" t="s">
        <v>1933</v>
      </c>
      <c r="E360" s="17" t="s">
        <v>1920</v>
      </c>
      <c r="F360" s="18">
        <v>4</v>
      </c>
      <c r="G360" s="58">
        <v>538</v>
      </c>
      <c r="H360" s="18">
        <v>0.06</v>
      </c>
      <c r="I360" s="55">
        <v>2022.88</v>
      </c>
      <c r="J360" s="19" t="s">
        <v>1892</v>
      </c>
      <c r="L360" s="63" t="str">
        <f>_xlfn.XLOOKUP(D360,Product_Dim[Product_ID],Product_Dim[Cost])</f>
        <v>483</v>
      </c>
      <c r="M360" s="63" t="str">
        <f>VLOOKUP("PROD97",Sales_Fact[[Product_ID]:[Payment_Type]],2,0)</f>
        <v>STORE3</v>
      </c>
      <c r="N360" s="63" t="str">
        <f>HLOOKUP($D$2,Sales_Fact[[Product_ID]:[Payment_Type]],2,0)</f>
        <v>PROD74</v>
      </c>
    </row>
    <row r="361" spans="1:14" x14ac:dyDescent="0.25">
      <c r="A361" s="14" t="s">
        <v>2360</v>
      </c>
      <c r="B361" s="15">
        <v>45480</v>
      </c>
      <c r="C361" s="16" t="s">
        <v>1306</v>
      </c>
      <c r="D361" s="17" t="s">
        <v>2244</v>
      </c>
      <c r="E361" s="17" t="s">
        <v>1925</v>
      </c>
      <c r="F361" s="18">
        <v>3</v>
      </c>
      <c r="G361" s="58">
        <v>772</v>
      </c>
      <c r="H361" s="18">
        <v>0.05</v>
      </c>
      <c r="I361" s="55">
        <v>2200.1999999999998</v>
      </c>
      <c r="J361" s="19" t="s">
        <v>1892</v>
      </c>
      <c r="L361" s="63" t="str">
        <f>_xlfn.XLOOKUP(D361,Product_Dim[Product_ID],Product_Dim[Cost])</f>
        <v>313</v>
      </c>
      <c r="M361" s="63" t="str">
        <f>VLOOKUP("PROD97",Sales_Fact[[Product_ID]:[Payment_Type]],2,0)</f>
        <v>STORE3</v>
      </c>
      <c r="N361" s="63" t="str">
        <f>HLOOKUP($D$2,Sales_Fact[[Product_ID]:[Payment_Type]],2,0)</f>
        <v>PROD74</v>
      </c>
    </row>
    <row r="362" spans="1:14" x14ac:dyDescent="0.25">
      <c r="A362" s="14" t="s">
        <v>2361</v>
      </c>
      <c r="B362" s="15">
        <v>45610</v>
      </c>
      <c r="C362" s="16" t="s">
        <v>386</v>
      </c>
      <c r="D362" s="17" t="s">
        <v>1917</v>
      </c>
      <c r="E362" s="17" t="s">
        <v>1915</v>
      </c>
      <c r="F362" s="18">
        <v>4</v>
      </c>
      <c r="G362" s="58">
        <v>678</v>
      </c>
      <c r="H362" s="18">
        <v>0.14000000000000001</v>
      </c>
      <c r="I362" s="55">
        <v>2332.3200000000002</v>
      </c>
      <c r="J362" s="19" t="s">
        <v>1886</v>
      </c>
      <c r="L362" s="63" t="str">
        <f>_xlfn.XLOOKUP(D362,Product_Dim[Product_ID],Product_Dim[Cost])</f>
        <v>131</v>
      </c>
      <c r="M362" s="63" t="str">
        <f>VLOOKUP("PROD97",Sales_Fact[[Product_ID]:[Payment_Type]],2,0)</f>
        <v>STORE3</v>
      </c>
      <c r="N362" s="63" t="str">
        <f>HLOOKUP($D$2,Sales_Fact[[Product_ID]:[Payment_Type]],2,0)</f>
        <v>PROD74</v>
      </c>
    </row>
    <row r="363" spans="1:14" x14ac:dyDescent="0.25">
      <c r="A363" s="14" t="s">
        <v>2362</v>
      </c>
      <c r="B363" s="15">
        <v>45763</v>
      </c>
      <c r="C363" s="16" t="s">
        <v>368</v>
      </c>
      <c r="D363" s="17" t="s">
        <v>1951</v>
      </c>
      <c r="E363" s="17" t="s">
        <v>1988</v>
      </c>
      <c r="F363" s="18">
        <v>1</v>
      </c>
      <c r="G363" s="58">
        <v>646</v>
      </c>
      <c r="H363" s="18">
        <v>0.26</v>
      </c>
      <c r="I363" s="55">
        <v>478.04</v>
      </c>
      <c r="J363" s="19" t="s">
        <v>1892</v>
      </c>
      <c r="L363" s="63" t="str">
        <f>_xlfn.XLOOKUP(D363,Product_Dim[Product_ID],Product_Dim[Cost])</f>
        <v>432</v>
      </c>
      <c r="M363" s="63" t="str">
        <f>VLOOKUP("PROD97",Sales_Fact[[Product_ID]:[Payment_Type]],2,0)</f>
        <v>STORE3</v>
      </c>
      <c r="N363" s="63" t="str">
        <f>HLOOKUP($D$2,Sales_Fact[[Product_ID]:[Payment_Type]],2,0)</f>
        <v>PROD74</v>
      </c>
    </row>
    <row r="364" spans="1:14" x14ac:dyDescent="0.25">
      <c r="A364" s="14" t="s">
        <v>2363</v>
      </c>
      <c r="B364" s="15">
        <v>45856</v>
      </c>
      <c r="C364" s="16" t="s">
        <v>1138</v>
      </c>
      <c r="D364" s="17" t="s">
        <v>2144</v>
      </c>
      <c r="E364" s="17" t="s">
        <v>1956</v>
      </c>
      <c r="F364" s="18">
        <v>2</v>
      </c>
      <c r="G364" s="58">
        <v>934</v>
      </c>
      <c r="H364" s="18">
        <v>0.3</v>
      </c>
      <c r="I364" s="55">
        <v>1307.5999999999999</v>
      </c>
      <c r="J364" s="19" t="s">
        <v>1892</v>
      </c>
      <c r="L364" s="63" t="str">
        <f>_xlfn.XLOOKUP(D364,Product_Dim[Product_ID],Product_Dim[Cost])</f>
        <v>107</v>
      </c>
      <c r="M364" s="63" t="str">
        <f>VLOOKUP("PROD97",Sales_Fact[[Product_ID]:[Payment_Type]],2,0)</f>
        <v>STORE3</v>
      </c>
      <c r="N364" s="63" t="str">
        <f>HLOOKUP($D$2,Sales_Fact[[Product_ID]:[Payment_Type]],2,0)</f>
        <v>PROD74</v>
      </c>
    </row>
    <row r="365" spans="1:14" x14ac:dyDescent="0.25">
      <c r="A365" s="14" t="s">
        <v>2364</v>
      </c>
      <c r="B365" s="15">
        <v>45712</v>
      </c>
      <c r="C365" s="16" t="s">
        <v>1060</v>
      </c>
      <c r="D365" s="17" t="s">
        <v>2042</v>
      </c>
      <c r="E365" s="17" t="s">
        <v>1956</v>
      </c>
      <c r="F365" s="18">
        <v>1</v>
      </c>
      <c r="G365" s="58">
        <v>670</v>
      </c>
      <c r="H365" s="18">
        <v>0.2</v>
      </c>
      <c r="I365" s="55">
        <v>536</v>
      </c>
      <c r="J365" s="19" t="s">
        <v>1882</v>
      </c>
      <c r="L365" s="63" t="str">
        <f>_xlfn.XLOOKUP(D365,Product_Dim[Product_ID],Product_Dim[Cost])</f>
        <v>167</v>
      </c>
      <c r="M365" s="63" t="str">
        <f>VLOOKUP("PROD97",Sales_Fact[[Product_ID]:[Payment_Type]],2,0)</f>
        <v>STORE3</v>
      </c>
      <c r="N365" s="63" t="str">
        <f>HLOOKUP($D$2,Sales_Fact[[Product_ID]:[Payment_Type]],2,0)</f>
        <v>PROD74</v>
      </c>
    </row>
    <row r="366" spans="1:14" x14ac:dyDescent="0.25">
      <c r="A366" s="14" t="s">
        <v>2365</v>
      </c>
      <c r="B366" s="15">
        <v>45723</v>
      </c>
      <c r="C366" s="16" t="s">
        <v>709</v>
      </c>
      <c r="D366" s="17" t="s">
        <v>2098</v>
      </c>
      <c r="E366" s="17" t="s">
        <v>1939</v>
      </c>
      <c r="F366" s="18">
        <v>1</v>
      </c>
      <c r="G366" s="58">
        <v>214</v>
      </c>
      <c r="H366" s="18">
        <v>0.28000000000000003</v>
      </c>
      <c r="I366" s="55">
        <v>154.08000000000001</v>
      </c>
      <c r="J366" s="19" t="s">
        <v>1892</v>
      </c>
      <c r="L366" s="63" t="str">
        <f>_xlfn.XLOOKUP(D366,Product_Dim[Product_ID],Product_Dim[Cost])</f>
        <v>382</v>
      </c>
      <c r="M366" s="63" t="str">
        <f>VLOOKUP("PROD97",Sales_Fact[[Product_ID]:[Payment_Type]],2,0)</f>
        <v>STORE3</v>
      </c>
      <c r="N366" s="63" t="str">
        <f>HLOOKUP($D$2,Sales_Fact[[Product_ID]:[Payment_Type]],2,0)</f>
        <v>PROD74</v>
      </c>
    </row>
    <row r="367" spans="1:14" x14ac:dyDescent="0.25">
      <c r="A367" s="14" t="s">
        <v>2366</v>
      </c>
      <c r="B367" s="15">
        <v>45706</v>
      </c>
      <c r="C367" s="16" t="s">
        <v>286</v>
      </c>
      <c r="D367" s="17" t="s">
        <v>1992</v>
      </c>
      <c r="E367" s="17" t="s">
        <v>1928</v>
      </c>
      <c r="F367" s="18">
        <v>2</v>
      </c>
      <c r="G367" s="58">
        <v>100</v>
      </c>
      <c r="H367" s="18">
        <v>0.2</v>
      </c>
      <c r="I367" s="55">
        <v>160</v>
      </c>
      <c r="J367" s="19" t="s">
        <v>1886</v>
      </c>
      <c r="L367" s="63" t="str">
        <f>_xlfn.XLOOKUP(D367,Product_Dim[Product_ID],Product_Dim[Cost])</f>
        <v>123</v>
      </c>
      <c r="M367" s="63" t="str">
        <f>VLOOKUP("PROD97",Sales_Fact[[Product_ID]:[Payment_Type]],2,0)</f>
        <v>STORE3</v>
      </c>
      <c r="N367" s="63" t="str">
        <f>HLOOKUP($D$2,Sales_Fact[[Product_ID]:[Payment_Type]],2,0)</f>
        <v>PROD74</v>
      </c>
    </row>
    <row r="368" spans="1:14" x14ac:dyDescent="0.25">
      <c r="A368" s="14" t="s">
        <v>2367</v>
      </c>
      <c r="B368" s="15">
        <v>45469</v>
      </c>
      <c r="C368" s="16" t="s">
        <v>1168</v>
      </c>
      <c r="D368" s="17" t="s">
        <v>2265</v>
      </c>
      <c r="E368" s="17" t="s">
        <v>1920</v>
      </c>
      <c r="F368" s="18">
        <v>1</v>
      </c>
      <c r="G368" s="58">
        <v>629</v>
      </c>
      <c r="H368" s="18">
        <v>0.03</v>
      </c>
      <c r="I368" s="55">
        <v>610.13</v>
      </c>
      <c r="J368" s="19" t="s">
        <v>1892</v>
      </c>
      <c r="L368" s="63" t="str">
        <f>_xlfn.XLOOKUP(D368,Product_Dim[Product_ID],Product_Dim[Cost])</f>
        <v>353</v>
      </c>
      <c r="M368" s="63" t="str">
        <f>VLOOKUP("PROD97",Sales_Fact[[Product_ID]:[Payment_Type]],2,0)</f>
        <v>STORE3</v>
      </c>
      <c r="N368" s="63" t="str">
        <f>HLOOKUP($D$2,Sales_Fact[[Product_ID]:[Payment_Type]],2,0)</f>
        <v>PROD74</v>
      </c>
    </row>
    <row r="369" spans="1:14" x14ac:dyDescent="0.25">
      <c r="A369" s="14" t="s">
        <v>2368</v>
      </c>
      <c r="B369" s="15">
        <v>45711</v>
      </c>
      <c r="C369" s="16" t="s">
        <v>312</v>
      </c>
      <c r="D369" s="17" t="s">
        <v>2282</v>
      </c>
      <c r="E369" s="17" t="s">
        <v>1901</v>
      </c>
      <c r="F369" s="18">
        <v>3</v>
      </c>
      <c r="G369" s="58">
        <v>945</v>
      </c>
      <c r="H369" s="18">
        <v>0.26</v>
      </c>
      <c r="I369" s="55">
        <v>2097.9</v>
      </c>
      <c r="J369" s="19" t="s">
        <v>1882</v>
      </c>
      <c r="L369" s="63" t="str">
        <f>_xlfn.XLOOKUP(D369,Product_Dim[Product_ID],Product_Dim[Cost])</f>
        <v>388</v>
      </c>
      <c r="M369" s="63" t="str">
        <f>VLOOKUP("PROD97",Sales_Fact[[Product_ID]:[Payment_Type]],2,0)</f>
        <v>STORE3</v>
      </c>
      <c r="N369" s="63" t="str">
        <f>HLOOKUP($D$2,Sales_Fact[[Product_ID]:[Payment_Type]],2,0)</f>
        <v>PROD74</v>
      </c>
    </row>
    <row r="370" spans="1:14" x14ac:dyDescent="0.25">
      <c r="A370" s="14" t="s">
        <v>2369</v>
      </c>
      <c r="B370" s="15">
        <v>45823</v>
      </c>
      <c r="C370" s="16" t="s">
        <v>1463</v>
      </c>
      <c r="D370" s="17" t="s">
        <v>2013</v>
      </c>
      <c r="E370" s="17" t="s">
        <v>1961</v>
      </c>
      <c r="F370" s="18">
        <v>2</v>
      </c>
      <c r="G370" s="58">
        <v>122</v>
      </c>
      <c r="H370" s="18">
        <v>0.06</v>
      </c>
      <c r="I370" s="55">
        <v>229.36</v>
      </c>
      <c r="J370" s="19" t="s">
        <v>1892</v>
      </c>
      <c r="L370" s="63" t="str">
        <f>_xlfn.XLOOKUP(D370,Product_Dim[Product_ID],Product_Dim[Cost])</f>
        <v>378</v>
      </c>
      <c r="M370" s="63" t="str">
        <f>VLOOKUP("PROD97",Sales_Fact[[Product_ID]:[Payment_Type]],2,0)</f>
        <v>STORE3</v>
      </c>
      <c r="N370" s="63" t="str">
        <f>HLOOKUP($D$2,Sales_Fact[[Product_ID]:[Payment_Type]],2,0)</f>
        <v>PROD74</v>
      </c>
    </row>
    <row r="371" spans="1:14" x14ac:dyDescent="0.25">
      <c r="A371" s="14" t="s">
        <v>2370</v>
      </c>
      <c r="B371" s="15">
        <v>45217</v>
      </c>
      <c r="C371" s="16" t="s">
        <v>1397</v>
      </c>
      <c r="D371" s="17" t="s">
        <v>1927</v>
      </c>
      <c r="E371" s="17" t="s">
        <v>1881</v>
      </c>
      <c r="F371" s="18">
        <v>4</v>
      </c>
      <c r="G371" s="58">
        <v>270</v>
      </c>
      <c r="H371" s="18">
        <v>7.0000000000000007E-2</v>
      </c>
      <c r="I371" s="55">
        <v>1004.4</v>
      </c>
      <c r="J371" s="19" t="s">
        <v>1886</v>
      </c>
      <c r="L371" s="63" t="str">
        <f>_xlfn.XLOOKUP(D371,Product_Dim[Product_ID],Product_Dim[Cost])</f>
        <v>241</v>
      </c>
      <c r="M371" s="63" t="str">
        <f>VLOOKUP("PROD97",Sales_Fact[[Product_ID]:[Payment_Type]],2,0)</f>
        <v>STORE3</v>
      </c>
      <c r="N371" s="63" t="str">
        <f>HLOOKUP($D$2,Sales_Fact[[Product_ID]:[Payment_Type]],2,0)</f>
        <v>PROD74</v>
      </c>
    </row>
    <row r="372" spans="1:14" x14ac:dyDescent="0.25">
      <c r="A372" s="14" t="s">
        <v>2371</v>
      </c>
      <c r="B372" s="15">
        <v>45733</v>
      </c>
      <c r="C372" s="16" t="s">
        <v>358</v>
      </c>
      <c r="D372" s="17" t="s">
        <v>2074</v>
      </c>
      <c r="E372" s="17" t="s">
        <v>1939</v>
      </c>
      <c r="F372" s="18">
        <v>1</v>
      </c>
      <c r="G372" s="58">
        <v>679</v>
      </c>
      <c r="H372" s="18">
        <v>0.14000000000000001</v>
      </c>
      <c r="I372" s="55">
        <v>583.94000000000005</v>
      </c>
      <c r="J372" s="19" t="s">
        <v>1882</v>
      </c>
      <c r="L372" s="63" t="str">
        <f>_xlfn.XLOOKUP(D372,Product_Dim[Product_ID],Product_Dim[Cost])</f>
        <v>485</v>
      </c>
      <c r="M372" s="63" t="str">
        <f>VLOOKUP("PROD97",Sales_Fact[[Product_ID]:[Payment_Type]],2,0)</f>
        <v>STORE3</v>
      </c>
      <c r="N372" s="63" t="str">
        <f>HLOOKUP($D$2,Sales_Fact[[Product_ID]:[Payment_Type]],2,0)</f>
        <v>PROD74</v>
      </c>
    </row>
    <row r="373" spans="1:14" x14ac:dyDescent="0.25">
      <c r="A373" s="14" t="s">
        <v>2372</v>
      </c>
      <c r="B373" s="15">
        <v>45520</v>
      </c>
      <c r="C373" s="16" t="s">
        <v>753</v>
      </c>
      <c r="D373" s="17" t="s">
        <v>2079</v>
      </c>
      <c r="E373" s="17" t="s">
        <v>1934</v>
      </c>
      <c r="F373" s="18">
        <v>1</v>
      </c>
      <c r="G373" s="58">
        <v>753</v>
      </c>
      <c r="H373" s="18">
        <v>0.21</v>
      </c>
      <c r="I373" s="55">
        <v>594.87</v>
      </c>
      <c r="J373" s="19" t="s">
        <v>1892</v>
      </c>
      <c r="L373" s="63" t="str">
        <f>_xlfn.XLOOKUP(D373,Product_Dim[Product_ID],Product_Dim[Cost])</f>
        <v>340</v>
      </c>
      <c r="M373" s="63" t="str">
        <f>VLOOKUP("PROD97",Sales_Fact[[Product_ID]:[Payment_Type]],2,0)</f>
        <v>STORE3</v>
      </c>
      <c r="N373" s="63" t="str">
        <f>HLOOKUP($D$2,Sales_Fact[[Product_ID]:[Payment_Type]],2,0)</f>
        <v>PROD74</v>
      </c>
    </row>
    <row r="374" spans="1:14" x14ac:dyDescent="0.25">
      <c r="A374" s="14" t="s">
        <v>2373</v>
      </c>
      <c r="B374" s="15">
        <v>45373</v>
      </c>
      <c r="C374" s="16" t="s">
        <v>152</v>
      </c>
      <c r="D374" s="17" t="s">
        <v>1974</v>
      </c>
      <c r="E374" s="17" t="s">
        <v>1934</v>
      </c>
      <c r="F374" s="18">
        <v>2</v>
      </c>
      <c r="G374" s="58">
        <v>210</v>
      </c>
      <c r="H374" s="18">
        <v>0.21</v>
      </c>
      <c r="I374" s="55">
        <v>331.8</v>
      </c>
      <c r="J374" s="19" t="s">
        <v>1882</v>
      </c>
      <c r="L374" s="63" t="str">
        <f>_xlfn.XLOOKUP(D374,Product_Dim[Product_ID],Product_Dim[Cost])</f>
        <v>358</v>
      </c>
      <c r="M374" s="63" t="str">
        <f>VLOOKUP("PROD97",Sales_Fact[[Product_ID]:[Payment_Type]],2,0)</f>
        <v>STORE3</v>
      </c>
      <c r="N374" s="63" t="str">
        <f>HLOOKUP($D$2,Sales_Fact[[Product_ID]:[Payment_Type]],2,0)</f>
        <v>PROD74</v>
      </c>
    </row>
    <row r="375" spans="1:14" x14ac:dyDescent="0.25">
      <c r="A375" s="14" t="s">
        <v>2374</v>
      </c>
      <c r="B375" s="15">
        <v>45688</v>
      </c>
      <c r="C375" s="16" t="s">
        <v>545</v>
      </c>
      <c r="D375" s="17" t="s">
        <v>1880</v>
      </c>
      <c r="E375" s="17" t="s">
        <v>1928</v>
      </c>
      <c r="F375" s="18">
        <v>2</v>
      </c>
      <c r="G375" s="58">
        <v>740</v>
      </c>
      <c r="H375" s="18">
        <v>0.1</v>
      </c>
      <c r="I375" s="55">
        <v>1332</v>
      </c>
      <c r="J375" s="19" t="s">
        <v>1892</v>
      </c>
      <c r="L375" s="63" t="str">
        <f>_xlfn.XLOOKUP(D375,Product_Dim[Product_ID],Product_Dim[Cost])</f>
        <v>246</v>
      </c>
      <c r="M375" s="63" t="str">
        <f>VLOOKUP("PROD97",Sales_Fact[[Product_ID]:[Payment_Type]],2,0)</f>
        <v>STORE3</v>
      </c>
      <c r="N375" s="63" t="str">
        <f>HLOOKUP($D$2,Sales_Fact[[Product_ID]:[Payment_Type]],2,0)</f>
        <v>PROD74</v>
      </c>
    </row>
    <row r="376" spans="1:14" x14ac:dyDescent="0.25">
      <c r="A376" s="14" t="s">
        <v>2375</v>
      </c>
      <c r="B376" s="15">
        <v>45276</v>
      </c>
      <c r="C376" s="16" t="s">
        <v>1457</v>
      </c>
      <c r="D376" s="17" t="s">
        <v>2026</v>
      </c>
      <c r="E376" s="17" t="s">
        <v>1922</v>
      </c>
      <c r="F376" s="18">
        <v>1</v>
      </c>
      <c r="G376" s="58">
        <v>497</v>
      </c>
      <c r="H376" s="18">
        <v>0.08</v>
      </c>
      <c r="I376" s="55">
        <v>457.24</v>
      </c>
      <c r="J376" s="19" t="s">
        <v>1892</v>
      </c>
      <c r="L376" s="63" t="str">
        <f>_xlfn.XLOOKUP(D376,Product_Dim[Product_ID],Product_Dim[Cost])</f>
        <v>319</v>
      </c>
      <c r="M376" s="63" t="str">
        <f>VLOOKUP("PROD97",Sales_Fact[[Product_ID]:[Payment_Type]],2,0)</f>
        <v>STORE3</v>
      </c>
      <c r="N376" s="63" t="str">
        <f>HLOOKUP($D$2,Sales_Fact[[Product_ID]:[Payment_Type]],2,0)</f>
        <v>PROD74</v>
      </c>
    </row>
    <row r="377" spans="1:14" x14ac:dyDescent="0.25">
      <c r="A377" s="14" t="s">
        <v>2376</v>
      </c>
      <c r="B377" s="15">
        <v>45756</v>
      </c>
      <c r="C377" s="16" t="s">
        <v>177</v>
      </c>
      <c r="D377" s="17" t="s">
        <v>2280</v>
      </c>
      <c r="E377" s="17" t="s">
        <v>1961</v>
      </c>
      <c r="F377" s="18">
        <v>1</v>
      </c>
      <c r="G377" s="58">
        <v>307</v>
      </c>
      <c r="H377" s="18">
        <v>0.01</v>
      </c>
      <c r="I377" s="55">
        <v>303.93</v>
      </c>
      <c r="J377" s="19" t="s">
        <v>1886</v>
      </c>
      <c r="L377" s="63" t="str">
        <f>_xlfn.XLOOKUP(D377,Product_Dim[Product_ID],Product_Dim[Cost])</f>
        <v>496</v>
      </c>
      <c r="M377" s="63" t="str">
        <f>VLOOKUP("PROD97",Sales_Fact[[Product_ID]:[Payment_Type]],2,0)</f>
        <v>STORE3</v>
      </c>
      <c r="N377" s="63" t="str">
        <f>HLOOKUP($D$2,Sales_Fact[[Product_ID]:[Payment_Type]],2,0)</f>
        <v>PROD74</v>
      </c>
    </row>
    <row r="378" spans="1:14" x14ac:dyDescent="0.25">
      <c r="A378" s="14" t="s">
        <v>2377</v>
      </c>
      <c r="B378" s="15">
        <v>45309</v>
      </c>
      <c r="C378" s="16" t="s">
        <v>422</v>
      </c>
      <c r="D378" s="17" t="s">
        <v>2144</v>
      </c>
      <c r="E378" s="17" t="s">
        <v>1901</v>
      </c>
      <c r="F378" s="18">
        <v>4</v>
      </c>
      <c r="G378" s="58">
        <v>694</v>
      </c>
      <c r="H378" s="18">
        <v>0.05</v>
      </c>
      <c r="I378" s="55">
        <v>2637.2</v>
      </c>
      <c r="J378" s="19" t="s">
        <v>1886</v>
      </c>
      <c r="L378" s="63" t="str">
        <f>_xlfn.XLOOKUP(D378,Product_Dim[Product_ID],Product_Dim[Cost])</f>
        <v>107</v>
      </c>
      <c r="M378" s="63" t="str">
        <f>VLOOKUP("PROD97",Sales_Fact[[Product_ID]:[Payment_Type]],2,0)</f>
        <v>STORE3</v>
      </c>
      <c r="N378" s="63" t="str">
        <f>HLOOKUP($D$2,Sales_Fact[[Product_ID]:[Payment_Type]],2,0)</f>
        <v>PROD74</v>
      </c>
    </row>
    <row r="379" spans="1:14" x14ac:dyDescent="0.25">
      <c r="A379" s="14" t="s">
        <v>2378</v>
      </c>
      <c r="B379" s="15">
        <v>45744</v>
      </c>
      <c r="C379" s="16" t="s">
        <v>1416</v>
      </c>
      <c r="D379" s="17" t="s">
        <v>2032</v>
      </c>
      <c r="E379" s="17" t="s">
        <v>1942</v>
      </c>
      <c r="F379" s="18">
        <v>1</v>
      </c>
      <c r="G379" s="58">
        <v>996</v>
      </c>
      <c r="H379" s="18">
        <v>0.22</v>
      </c>
      <c r="I379" s="55">
        <v>776.88</v>
      </c>
      <c r="J379" s="19" t="s">
        <v>1886</v>
      </c>
      <c r="L379" s="63" t="str">
        <f>_xlfn.XLOOKUP(D379,Product_Dim[Product_ID],Product_Dim[Cost])</f>
        <v>239</v>
      </c>
      <c r="M379" s="63" t="str">
        <f>VLOOKUP("PROD97",Sales_Fact[[Product_ID]:[Payment_Type]],2,0)</f>
        <v>STORE3</v>
      </c>
      <c r="N379" s="63" t="str">
        <f>HLOOKUP($D$2,Sales_Fact[[Product_ID]:[Payment_Type]],2,0)</f>
        <v>PROD74</v>
      </c>
    </row>
    <row r="380" spans="1:14" x14ac:dyDescent="0.25">
      <c r="A380" s="14" t="s">
        <v>2379</v>
      </c>
      <c r="B380" s="15">
        <v>45535</v>
      </c>
      <c r="C380" s="16" t="s">
        <v>437</v>
      </c>
      <c r="D380" s="17" t="s">
        <v>2181</v>
      </c>
      <c r="E380" s="17" t="s">
        <v>1939</v>
      </c>
      <c r="F380" s="18">
        <v>4</v>
      </c>
      <c r="G380" s="58">
        <v>242</v>
      </c>
      <c r="H380" s="18">
        <v>0.28999999999999998</v>
      </c>
      <c r="I380" s="55">
        <v>687.28</v>
      </c>
      <c r="J380" s="19" t="s">
        <v>1892</v>
      </c>
      <c r="L380" s="63" t="str">
        <f>_xlfn.XLOOKUP(D380,Product_Dim[Product_ID],Product_Dim[Cost])</f>
        <v>219</v>
      </c>
      <c r="M380" s="63" t="str">
        <f>VLOOKUP("PROD97",Sales_Fact[[Product_ID]:[Payment_Type]],2,0)</f>
        <v>STORE3</v>
      </c>
      <c r="N380" s="63" t="str">
        <f>HLOOKUP($D$2,Sales_Fact[[Product_ID]:[Payment_Type]],2,0)</f>
        <v>PROD74</v>
      </c>
    </row>
    <row r="381" spans="1:14" x14ac:dyDescent="0.25">
      <c r="A381" s="14" t="s">
        <v>2380</v>
      </c>
      <c r="B381" s="15">
        <v>45240</v>
      </c>
      <c r="C381" s="16" t="s">
        <v>777</v>
      </c>
      <c r="D381" s="17" t="s">
        <v>1985</v>
      </c>
      <c r="E381" s="17" t="s">
        <v>1915</v>
      </c>
      <c r="F381" s="18">
        <v>3</v>
      </c>
      <c r="G381" s="58">
        <v>637</v>
      </c>
      <c r="H381" s="18">
        <v>0.06</v>
      </c>
      <c r="I381" s="55">
        <v>1796.34</v>
      </c>
      <c r="J381" s="19" t="s">
        <v>1892</v>
      </c>
      <c r="L381" s="63" t="str">
        <f>_xlfn.XLOOKUP(D381,Product_Dim[Product_ID],Product_Dim[Cost])</f>
        <v>325</v>
      </c>
      <c r="M381" s="63" t="str">
        <f>VLOOKUP("PROD97",Sales_Fact[[Product_ID]:[Payment_Type]],2,0)</f>
        <v>STORE3</v>
      </c>
      <c r="N381" s="63" t="str">
        <f>HLOOKUP($D$2,Sales_Fact[[Product_ID]:[Payment_Type]],2,0)</f>
        <v>PROD74</v>
      </c>
    </row>
    <row r="382" spans="1:14" x14ac:dyDescent="0.25">
      <c r="A382" s="14" t="s">
        <v>2381</v>
      </c>
      <c r="B382" s="15">
        <v>45275</v>
      </c>
      <c r="C382" s="16" t="s">
        <v>349</v>
      </c>
      <c r="D382" s="17" t="s">
        <v>2175</v>
      </c>
      <c r="E382" s="17" t="s">
        <v>1928</v>
      </c>
      <c r="F382" s="18">
        <v>4</v>
      </c>
      <c r="G382" s="58">
        <v>604</v>
      </c>
      <c r="H382" s="18">
        <v>0.15</v>
      </c>
      <c r="I382" s="55">
        <v>2053.6</v>
      </c>
      <c r="J382" s="19" t="s">
        <v>1882</v>
      </c>
      <c r="L382" s="63" t="str">
        <f>_xlfn.XLOOKUP(D382,Product_Dim[Product_ID],Product_Dim[Cost])</f>
        <v>306</v>
      </c>
      <c r="M382" s="63" t="str">
        <f>VLOOKUP("PROD97",Sales_Fact[[Product_ID]:[Payment_Type]],2,0)</f>
        <v>STORE3</v>
      </c>
      <c r="N382" s="63" t="str">
        <f>HLOOKUP($D$2,Sales_Fact[[Product_ID]:[Payment_Type]],2,0)</f>
        <v>PROD74</v>
      </c>
    </row>
    <row r="383" spans="1:14" x14ac:dyDescent="0.25">
      <c r="A383" s="14" t="s">
        <v>2382</v>
      </c>
      <c r="B383" s="15">
        <v>45427</v>
      </c>
      <c r="C383" s="16" t="s">
        <v>280</v>
      </c>
      <c r="D383" s="17" t="s">
        <v>1997</v>
      </c>
      <c r="E383" s="17" t="s">
        <v>1942</v>
      </c>
      <c r="F383" s="18">
        <v>3</v>
      </c>
      <c r="G383" s="58">
        <v>438</v>
      </c>
      <c r="H383" s="18">
        <v>0.27</v>
      </c>
      <c r="I383" s="55">
        <v>959.22</v>
      </c>
      <c r="J383" s="19" t="s">
        <v>1892</v>
      </c>
      <c r="L383" s="63" t="str">
        <f>_xlfn.XLOOKUP(D383,Product_Dim[Product_ID],Product_Dim[Cost])</f>
        <v>183</v>
      </c>
      <c r="M383" s="63" t="str">
        <f>VLOOKUP("PROD97",Sales_Fact[[Product_ID]:[Payment_Type]],2,0)</f>
        <v>STORE3</v>
      </c>
      <c r="N383" s="63" t="str">
        <f>HLOOKUP($D$2,Sales_Fact[[Product_ID]:[Payment_Type]],2,0)</f>
        <v>PROD74</v>
      </c>
    </row>
    <row r="384" spans="1:14" x14ac:dyDescent="0.25">
      <c r="A384" s="14" t="s">
        <v>2383</v>
      </c>
      <c r="B384" s="15">
        <v>45322</v>
      </c>
      <c r="C384" s="16" t="s">
        <v>685</v>
      </c>
      <c r="D384" s="17" t="s">
        <v>1919</v>
      </c>
      <c r="E384" s="17" t="s">
        <v>1901</v>
      </c>
      <c r="F384" s="18">
        <v>2</v>
      </c>
      <c r="G384" s="58">
        <v>57</v>
      </c>
      <c r="H384" s="18">
        <v>0.08</v>
      </c>
      <c r="I384" s="55">
        <v>104.88</v>
      </c>
      <c r="J384" s="19" t="s">
        <v>1892</v>
      </c>
      <c r="L384" s="63" t="str">
        <f>_xlfn.XLOOKUP(D384,Product_Dim[Product_ID],Product_Dim[Cost])</f>
        <v>419</v>
      </c>
      <c r="M384" s="63" t="str">
        <f>VLOOKUP("PROD97",Sales_Fact[[Product_ID]:[Payment_Type]],2,0)</f>
        <v>STORE3</v>
      </c>
      <c r="N384" s="63" t="str">
        <f>HLOOKUP($D$2,Sales_Fact[[Product_ID]:[Payment_Type]],2,0)</f>
        <v>PROD74</v>
      </c>
    </row>
    <row r="385" spans="1:14" x14ac:dyDescent="0.25">
      <c r="A385" s="14" t="s">
        <v>2384</v>
      </c>
      <c r="B385" s="15">
        <v>45266</v>
      </c>
      <c r="C385" s="16" t="s">
        <v>1060</v>
      </c>
      <c r="D385" s="17" t="s">
        <v>1891</v>
      </c>
      <c r="E385" s="17" t="s">
        <v>1947</v>
      </c>
      <c r="F385" s="18">
        <v>1</v>
      </c>
      <c r="G385" s="58">
        <v>142</v>
      </c>
      <c r="H385" s="18">
        <v>0.1</v>
      </c>
      <c r="I385" s="55">
        <v>127.8</v>
      </c>
      <c r="J385" s="19" t="s">
        <v>1882</v>
      </c>
      <c r="L385" s="63" t="str">
        <f>_xlfn.XLOOKUP(D385,Product_Dim[Product_ID],Product_Dim[Cost])</f>
        <v>393</v>
      </c>
      <c r="M385" s="63" t="str">
        <f>VLOOKUP("PROD97",Sales_Fact[[Product_ID]:[Payment_Type]],2,0)</f>
        <v>STORE3</v>
      </c>
      <c r="N385" s="63" t="str">
        <f>HLOOKUP($D$2,Sales_Fact[[Product_ID]:[Payment_Type]],2,0)</f>
        <v>PROD74</v>
      </c>
    </row>
    <row r="386" spans="1:14" x14ac:dyDescent="0.25">
      <c r="A386" s="14" t="s">
        <v>2385</v>
      </c>
      <c r="B386" s="15">
        <v>45302</v>
      </c>
      <c r="C386" s="16" t="s">
        <v>1498</v>
      </c>
      <c r="D386" s="17" t="s">
        <v>2280</v>
      </c>
      <c r="E386" s="17" t="s">
        <v>1922</v>
      </c>
      <c r="F386" s="18">
        <v>4</v>
      </c>
      <c r="G386" s="58">
        <v>356</v>
      </c>
      <c r="H386" s="18">
        <v>0.16</v>
      </c>
      <c r="I386" s="55">
        <v>1196.1600000000001</v>
      </c>
      <c r="J386" s="19" t="s">
        <v>1892</v>
      </c>
      <c r="L386" s="63" t="str">
        <f>_xlfn.XLOOKUP(D386,Product_Dim[Product_ID],Product_Dim[Cost])</f>
        <v>496</v>
      </c>
      <c r="M386" s="63" t="str">
        <f>VLOOKUP("PROD97",Sales_Fact[[Product_ID]:[Payment_Type]],2,0)</f>
        <v>STORE3</v>
      </c>
      <c r="N386" s="63" t="str">
        <f>HLOOKUP($D$2,Sales_Fact[[Product_ID]:[Payment_Type]],2,0)</f>
        <v>PROD74</v>
      </c>
    </row>
    <row r="387" spans="1:14" x14ac:dyDescent="0.25">
      <c r="A387" s="14" t="s">
        <v>2386</v>
      </c>
      <c r="B387" s="15">
        <v>45907</v>
      </c>
      <c r="C387" s="16" t="s">
        <v>694</v>
      </c>
      <c r="D387" s="17" t="s">
        <v>2024</v>
      </c>
      <c r="E387" s="17" t="s">
        <v>1947</v>
      </c>
      <c r="F387" s="18">
        <v>4</v>
      </c>
      <c r="G387" s="58">
        <v>961</v>
      </c>
      <c r="H387" s="18">
        <v>0.15</v>
      </c>
      <c r="I387" s="55">
        <v>3267.4</v>
      </c>
      <c r="J387" s="19" t="s">
        <v>1892</v>
      </c>
      <c r="L387" s="63" t="str">
        <f>_xlfn.XLOOKUP(D387,Product_Dim[Product_ID],Product_Dim[Cost])</f>
        <v>136</v>
      </c>
      <c r="M387" s="63" t="str">
        <f>VLOOKUP("PROD97",Sales_Fact[[Product_ID]:[Payment_Type]],2,0)</f>
        <v>STORE3</v>
      </c>
      <c r="N387" s="63" t="str">
        <f>HLOOKUP($D$2,Sales_Fact[[Product_ID]:[Payment_Type]],2,0)</f>
        <v>PROD74</v>
      </c>
    </row>
    <row r="388" spans="1:14" x14ac:dyDescent="0.25">
      <c r="A388" s="14" t="s">
        <v>2387</v>
      </c>
      <c r="B388" s="15">
        <v>45433</v>
      </c>
      <c r="C388" s="16" t="s">
        <v>1315</v>
      </c>
      <c r="D388" s="17" t="s">
        <v>1941</v>
      </c>
      <c r="E388" s="17" t="s">
        <v>1920</v>
      </c>
      <c r="F388" s="18">
        <v>3</v>
      </c>
      <c r="G388" s="58">
        <v>848</v>
      </c>
      <c r="H388" s="18">
        <v>0.06</v>
      </c>
      <c r="I388" s="55">
        <v>2391.36</v>
      </c>
      <c r="J388" s="19" t="s">
        <v>1886</v>
      </c>
      <c r="L388" s="63" t="str">
        <f>_xlfn.XLOOKUP(D388,Product_Dim[Product_ID],Product_Dim[Cost])</f>
        <v>218</v>
      </c>
      <c r="M388" s="63" t="str">
        <f>VLOOKUP("PROD97",Sales_Fact[[Product_ID]:[Payment_Type]],2,0)</f>
        <v>STORE3</v>
      </c>
      <c r="N388" s="63" t="str">
        <f>HLOOKUP($D$2,Sales_Fact[[Product_ID]:[Payment_Type]],2,0)</f>
        <v>PROD74</v>
      </c>
    </row>
    <row r="389" spans="1:14" x14ac:dyDescent="0.25">
      <c r="A389" s="14" t="s">
        <v>2388</v>
      </c>
      <c r="B389" s="15">
        <v>45892</v>
      </c>
      <c r="C389" s="16" t="s">
        <v>249</v>
      </c>
      <c r="D389" s="17" t="s">
        <v>2067</v>
      </c>
      <c r="E389" s="17" t="s">
        <v>1942</v>
      </c>
      <c r="F389" s="18">
        <v>4</v>
      </c>
      <c r="G389" s="58">
        <v>774</v>
      </c>
      <c r="H389" s="18">
        <v>0.08</v>
      </c>
      <c r="I389" s="55">
        <v>2848.32</v>
      </c>
      <c r="J389" s="19" t="s">
        <v>1892</v>
      </c>
      <c r="L389" s="63" t="str">
        <f>_xlfn.XLOOKUP(D389,Product_Dim[Product_ID],Product_Dim[Cost])</f>
        <v>143</v>
      </c>
      <c r="M389" s="63" t="str">
        <f>VLOOKUP("PROD97",Sales_Fact[[Product_ID]:[Payment_Type]],2,0)</f>
        <v>STORE3</v>
      </c>
      <c r="N389" s="63" t="str">
        <f>HLOOKUP($D$2,Sales_Fact[[Product_ID]:[Payment_Type]],2,0)</f>
        <v>PROD74</v>
      </c>
    </row>
    <row r="390" spans="1:14" x14ac:dyDescent="0.25">
      <c r="A390" s="14" t="s">
        <v>2389</v>
      </c>
      <c r="B390" s="15">
        <v>45780</v>
      </c>
      <c r="C390" s="16" t="s">
        <v>8</v>
      </c>
      <c r="D390" s="17" t="s">
        <v>2170</v>
      </c>
      <c r="E390" s="17" t="s">
        <v>1920</v>
      </c>
      <c r="F390" s="18">
        <v>1</v>
      </c>
      <c r="G390" s="58">
        <v>665</v>
      </c>
      <c r="H390" s="18">
        <v>0.1</v>
      </c>
      <c r="I390" s="55">
        <v>598.5</v>
      </c>
      <c r="J390" s="19" t="s">
        <v>1886</v>
      </c>
      <c r="L390" s="63" t="str">
        <f>_xlfn.XLOOKUP(D390,Product_Dim[Product_ID],Product_Dim[Cost])</f>
        <v>267</v>
      </c>
      <c r="M390" s="63" t="str">
        <f>VLOOKUP("PROD97",Sales_Fact[[Product_ID]:[Payment_Type]],2,0)</f>
        <v>STORE3</v>
      </c>
      <c r="N390" s="63" t="str">
        <f>HLOOKUP($D$2,Sales_Fact[[Product_ID]:[Payment_Type]],2,0)</f>
        <v>PROD74</v>
      </c>
    </row>
    <row r="391" spans="1:14" x14ac:dyDescent="0.25">
      <c r="A391" s="14" t="s">
        <v>2390</v>
      </c>
      <c r="B391" s="15">
        <v>45233</v>
      </c>
      <c r="C391" s="16" t="s">
        <v>1099</v>
      </c>
      <c r="D391" s="17" t="s">
        <v>2265</v>
      </c>
      <c r="E391" s="17" t="s">
        <v>1898</v>
      </c>
      <c r="F391" s="18">
        <v>4</v>
      </c>
      <c r="G391" s="58">
        <v>483</v>
      </c>
      <c r="H391" s="18">
        <v>7.0000000000000007E-2</v>
      </c>
      <c r="I391" s="55">
        <v>1796.76</v>
      </c>
      <c r="J391" s="19" t="s">
        <v>1886</v>
      </c>
      <c r="L391" s="63" t="str">
        <f>_xlfn.XLOOKUP(D391,Product_Dim[Product_ID],Product_Dim[Cost])</f>
        <v>353</v>
      </c>
      <c r="M391" s="63" t="str">
        <f>VLOOKUP("PROD97",Sales_Fact[[Product_ID]:[Payment_Type]],2,0)</f>
        <v>STORE3</v>
      </c>
      <c r="N391" s="63" t="str">
        <f>HLOOKUP($D$2,Sales_Fact[[Product_ID]:[Payment_Type]],2,0)</f>
        <v>PROD74</v>
      </c>
    </row>
    <row r="392" spans="1:14" x14ac:dyDescent="0.25">
      <c r="A392" s="14" t="s">
        <v>2391</v>
      </c>
      <c r="B392" s="15">
        <v>45742</v>
      </c>
      <c r="C392" s="16" t="s">
        <v>326</v>
      </c>
      <c r="D392" s="17" t="s">
        <v>2108</v>
      </c>
      <c r="E392" s="17" t="s">
        <v>1881</v>
      </c>
      <c r="F392" s="18">
        <v>4</v>
      </c>
      <c r="G392" s="58">
        <v>996</v>
      </c>
      <c r="H392" s="18">
        <v>0.19</v>
      </c>
      <c r="I392" s="55">
        <v>3227.04</v>
      </c>
      <c r="J392" s="19" t="s">
        <v>1886</v>
      </c>
      <c r="L392" s="63" t="str">
        <f>_xlfn.XLOOKUP(D392,Product_Dim[Product_ID],Product_Dim[Cost])</f>
        <v>31</v>
      </c>
      <c r="M392" s="63" t="str">
        <f>VLOOKUP("PROD97",Sales_Fact[[Product_ID]:[Payment_Type]],2,0)</f>
        <v>STORE3</v>
      </c>
      <c r="N392" s="63" t="str">
        <f>HLOOKUP($D$2,Sales_Fact[[Product_ID]:[Payment_Type]],2,0)</f>
        <v>PROD74</v>
      </c>
    </row>
    <row r="393" spans="1:14" x14ac:dyDescent="0.25">
      <c r="A393" s="14" t="s">
        <v>2392</v>
      </c>
      <c r="B393" s="15">
        <v>45478</v>
      </c>
      <c r="C393" s="16" t="s">
        <v>485</v>
      </c>
      <c r="D393" s="17" t="s">
        <v>2013</v>
      </c>
      <c r="E393" s="17" t="s">
        <v>1934</v>
      </c>
      <c r="F393" s="18">
        <v>2</v>
      </c>
      <c r="G393" s="58">
        <v>154</v>
      </c>
      <c r="H393" s="18">
        <v>0.27</v>
      </c>
      <c r="I393" s="55">
        <v>224.84</v>
      </c>
      <c r="J393" s="19" t="s">
        <v>1886</v>
      </c>
      <c r="L393" s="63" t="str">
        <f>_xlfn.XLOOKUP(D393,Product_Dim[Product_ID],Product_Dim[Cost])</f>
        <v>378</v>
      </c>
      <c r="M393" s="63" t="str">
        <f>VLOOKUP("PROD97",Sales_Fact[[Product_ID]:[Payment_Type]],2,0)</f>
        <v>STORE3</v>
      </c>
      <c r="N393" s="63" t="str">
        <f>HLOOKUP($D$2,Sales_Fact[[Product_ID]:[Payment_Type]],2,0)</f>
        <v>PROD74</v>
      </c>
    </row>
    <row r="394" spans="1:14" x14ac:dyDescent="0.25">
      <c r="A394" s="14" t="s">
        <v>2393</v>
      </c>
      <c r="B394" s="15">
        <v>45789</v>
      </c>
      <c r="C394" s="16" t="s">
        <v>521</v>
      </c>
      <c r="D394" s="17" t="s">
        <v>1985</v>
      </c>
      <c r="E394" s="17" t="s">
        <v>1947</v>
      </c>
      <c r="F394" s="18">
        <v>3</v>
      </c>
      <c r="G394" s="58">
        <v>363</v>
      </c>
      <c r="H394" s="18">
        <v>0.23</v>
      </c>
      <c r="I394" s="55">
        <v>838.53</v>
      </c>
      <c r="J394" s="19" t="s">
        <v>1892</v>
      </c>
      <c r="L394" s="63" t="str">
        <f>_xlfn.XLOOKUP(D394,Product_Dim[Product_ID],Product_Dim[Cost])</f>
        <v>325</v>
      </c>
      <c r="M394" s="63" t="str">
        <f>VLOOKUP("PROD97",Sales_Fact[[Product_ID]:[Payment_Type]],2,0)</f>
        <v>STORE3</v>
      </c>
      <c r="N394" s="63" t="str">
        <f>HLOOKUP($D$2,Sales_Fact[[Product_ID]:[Payment_Type]],2,0)</f>
        <v>PROD74</v>
      </c>
    </row>
    <row r="395" spans="1:14" x14ac:dyDescent="0.25">
      <c r="A395" s="14" t="s">
        <v>2394</v>
      </c>
      <c r="B395" s="15">
        <v>45561</v>
      </c>
      <c r="C395" s="16" t="s">
        <v>1466</v>
      </c>
      <c r="D395" s="17" t="s">
        <v>1938</v>
      </c>
      <c r="E395" s="17" t="s">
        <v>1889</v>
      </c>
      <c r="F395" s="18">
        <v>3</v>
      </c>
      <c r="G395" s="58">
        <v>113</v>
      </c>
      <c r="H395" s="18">
        <v>0.11</v>
      </c>
      <c r="I395" s="55">
        <v>301.70999999999998</v>
      </c>
      <c r="J395" s="19" t="s">
        <v>1882</v>
      </c>
      <c r="L395" s="63" t="str">
        <f>_xlfn.XLOOKUP(D395,Product_Dim[Product_ID],Product_Dim[Cost])</f>
        <v>253</v>
      </c>
      <c r="M395" s="63" t="str">
        <f>VLOOKUP("PROD97",Sales_Fact[[Product_ID]:[Payment_Type]],2,0)</f>
        <v>STORE3</v>
      </c>
      <c r="N395" s="63" t="str">
        <f>HLOOKUP($D$2,Sales_Fact[[Product_ID]:[Payment_Type]],2,0)</f>
        <v>PROD74</v>
      </c>
    </row>
    <row r="396" spans="1:14" x14ac:dyDescent="0.25">
      <c r="A396" s="14" t="s">
        <v>2395</v>
      </c>
      <c r="B396" s="15">
        <v>45378</v>
      </c>
      <c r="C396" s="16" t="s">
        <v>670</v>
      </c>
      <c r="D396" s="17" t="s">
        <v>1974</v>
      </c>
      <c r="E396" s="17" t="s">
        <v>1928</v>
      </c>
      <c r="F396" s="18">
        <v>2</v>
      </c>
      <c r="G396" s="58">
        <v>963</v>
      </c>
      <c r="H396" s="18">
        <v>0.06</v>
      </c>
      <c r="I396" s="55">
        <v>1810.44</v>
      </c>
      <c r="J396" s="19" t="s">
        <v>1892</v>
      </c>
      <c r="L396" s="63" t="str">
        <f>_xlfn.XLOOKUP(D396,Product_Dim[Product_ID],Product_Dim[Cost])</f>
        <v>358</v>
      </c>
      <c r="M396" s="63" t="str">
        <f>VLOOKUP("PROD97",Sales_Fact[[Product_ID]:[Payment_Type]],2,0)</f>
        <v>STORE3</v>
      </c>
      <c r="N396" s="63" t="str">
        <f>HLOOKUP($D$2,Sales_Fact[[Product_ID]:[Payment_Type]],2,0)</f>
        <v>PROD74</v>
      </c>
    </row>
    <row r="397" spans="1:14" x14ac:dyDescent="0.25">
      <c r="A397" s="14" t="s">
        <v>2396</v>
      </c>
      <c r="B397" s="15">
        <v>45308</v>
      </c>
      <c r="C397" s="16" t="s">
        <v>700</v>
      </c>
      <c r="D397" s="17" t="s">
        <v>1992</v>
      </c>
      <c r="E397" s="17" t="s">
        <v>1909</v>
      </c>
      <c r="F397" s="18">
        <v>4</v>
      </c>
      <c r="G397" s="58">
        <v>277</v>
      </c>
      <c r="H397" s="18">
        <v>0.12</v>
      </c>
      <c r="I397" s="55">
        <v>975.04</v>
      </c>
      <c r="J397" s="19" t="s">
        <v>1882</v>
      </c>
      <c r="L397" s="63" t="str">
        <f>_xlfn.XLOOKUP(D397,Product_Dim[Product_ID],Product_Dim[Cost])</f>
        <v>123</v>
      </c>
      <c r="M397" s="63" t="str">
        <f>VLOOKUP("PROD97",Sales_Fact[[Product_ID]:[Payment_Type]],2,0)</f>
        <v>STORE3</v>
      </c>
      <c r="N397" s="63" t="str">
        <f>HLOOKUP($D$2,Sales_Fact[[Product_ID]:[Payment_Type]],2,0)</f>
        <v>PROD74</v>
      </c>
    </row>
    <row r="398" spans="1:14" x14ac:dyDescent="0.25">
      <c r="A398" s="14" t="s">
        <v>2397</v>
      </c>
      <c r="B398" s="15">
        <v>45407</v>
      </c>
      <c r="C398" s="16" t="s">
        <v>75</v>
      </c>
      <c r="D398" s="17" t="s">
        <v>2357</v>
      </c>
      <c r="E398" s="17" t="s">
        <v>1912</v>
      </c>
      <c r="F398" s="18">
        <v>3</v>
      </c>
      <c r="G398" s="58">
        <v>992</v>
      </c>
      <c r="H398" s="18">
        <v>0.1</v>
      </c>
      <c r="I398" s="55">
        <v>2678.4</v>
      </c>
      <c r="J398" s="19" t="s">
        <v>1886</v>
      </c>
      <c r="L398" s="63" t="str">
        <f>_xlfn.XLOOKUP(D398,Product_Dim[Product_ID],Product_Dim[Cost])</f>
        <v>239</v>
      </c>
      <c r="M398" s="63" t="str">
        <f>VLOOKUP("PROD97",Sales_Fact[[Product_ID]:[Payment_Type]],2,0)</f>
        <v>STORE3</v>
      </c>
      <c r="N398" s="63" t="str">
        <f>HLOOKUP($D$2,Sales_Fact[[Product_ID]:[Payment_Type]],2,0)</f>
        <v>PROD74</v>
      </c>
    </row>
    <row r="399" spans="1:14" x14ac:dyDescent="0.25">
      <c r="A399" s="14" t="s">
        <v>2398</v>
      </c>
      <c r="B399" s="15">
        <v>45929</v>
      </c>
      <c r="C399" s="16" t="s">
        <v>566</v>
      </c>
      <c r="D399" s="17" t="s">
        <v>1992</v>
      </c>
      <c r="E399" s="17" t="s">
        <v>1934</v>
      </c>
      <c r="F399" s="18">
        <v>3</v>
      </c>
      <c r="G399" s="58">
        <v>978</v>
      </c>
      <c r="H399" s="18">
        <v>0.05</v>
      </c>
      <c r="I399" s="55">
        <v>2787.3</v>
      </c>
      <c r="J399" s="19" t="s">
        <v>1882</v>
      </c>
      <c r="L399" s="63" t="str">
        <f>_xlfn.XLOOKUP(D399,Product_Dim[Product_ID],Product_Dim[Cost])</f>
        <v>123</v>
      </c>
      <c r="M399" s="63" t="str">
        <f>VLOOKUP("PROD97",Sales_Fact[[Product_ID]:[Payment_Type]],2,0)</f>
        <v>STORE3</v>
      </c>
      <c r="N399" s="63" t="str">
        <f>HLOOKUP($D$2,Sales_Fact[[Product_ID]:[Payment_Type]],2,0)</f>
        <v>PROD74</v>
      </c>
    </row>
    <row r="400" spans="1:14" x14ac:dyDescent="0.25">
      <c r="A400" s="14" t="s">
        <v>2399</v>
      </c>
      <c r="B400" s="15">
        <v>45844</v>
      </c>
      <c r="C400" s="16" t="s">
        <v>679</v>
      </c>
      <c r="D400" s="17" t="s">
        <v>1974</v>
      </c>
      <c r="E400" s="17" t="s">
        <v>1961</v>
      </c>
      <c r="F400" s="18">
        <v>2</v>
      </c>
      <c r="G400" s="58">
        <v>309</v>
      </c>
      <c r="H400" s="18">
        <v>0.2</v>
      </c>
      <c r="I400" s="55">
        <v>494.4</v>
      </c>
      <c r="J400" s="19" t="s">
        <v>1886</v>
      </c>
      <c r="L400" s="63" t="str">
        <f>_xlfn.XLOOKUP(D400,Product_Dim[Product_ID],Product_Dim[Cost])</f>
        <v>358</v>
      </c>
      <c r="M400" s="63" t="str">
        <f>VLOOKUP("PROD97",Sales_Fact[[Product_ID]:[Payment_Type]],2,0)</f>
        <v>STORE3</v>
      </c>
      <c r="N400" s="63" t="str">
        <f>HLOOKUP($D$2,Sales_Fact[[Product_ID]:[Payment_Type]],2,0)</f>
        <v>PROD74</v>
      </c>
    </row>
    <row r="401" spans="1:14" x14ac:dyDescent="0.25">
      <c r="A401" s="14" t="s">
        <v>2400</v>
      </c>
      <c r="B401" s="15">
        <v>45579</v>
      </c>
      <c r="C401" s="16" t="s">
        <v>152</v>
      </c>
      <c r="D401" s="17" t="s">
        <v>2329</v>
      </c>
      <c r="E401" s="17" t="s">
        <v>1920</v>
      </c>
      <c r="F401" s="18">
        <v>2</v>
      </c>
      <c r="G401" s="58">
        <v>734</v>
      </c>
      <c r="H401" s="18">
        <v>0.1</v>
      </c>
      <c r="I401" s="55">
        <v>1321.2</v>
      </c>
      <c r="J401" s="19" t="s">
        <v>1886</v>
      </c>
      <c r="L401" s="63" t="str">
        <f>_xlfn.XLOOKUP(D401,Product_Dim[Product_ID],Product_Dim[Cost])</f>
        <v>313</v>
      </c>
      <c r="M401" s="63" t="str">
        <f>VLOOKUP("PROD97",Sales_Fact[[Product_ID]:[Payment_Type]],2,0)</f>
        <v>STORE3</v>
      </c>
      <c r="N401" s="63" t="str">
        <f>HLOOKUP($D$2,Sales_Fact[[Product_ID]:[Payment_Type]],2,0)</f>
        <v>PROD74</v>
      </c>
    </row>
    <row r="402" spans="1:14" x14ac:dyDescent="0.25">
      <c r="A402" s="14" t="s">
        <v>2401</v>
      </c>
      <c r="B402" s="15">
        <v>45227</v>
      </c>
      <c r="C402" s="16" t="s">
        <v>346</v>
      </c>
      <c r="D402" s="17" t="s">
        <v>2011</v>
      </c>
      <c r="E402" s="17" t="s">
        <v>1920</v>
      </c>
      <c r="F402" s="18">
        <v>2</v>
      </c>
      <c r="G402" s="58">
        <v>23</v>
      </c>
      <c r="H402" s="18">
        <v>0.22</v>
      </c>
      <c r="I402" s="55">
        <v>35.880000000000003</v>
      </c>
      <c r="J402" s="19" t="s">
        <v>1886</v>
      </c>
      <c r="L402" s="63" t="str">
        <f>_xlfn.XLOOKUP(D402,Product_Dim[Product_ID],Product_Dim[Cost])</f>
        <v>21</v>
      </c>
      <c r="M402" s="63" t="str">
        <f>VLOOKUP("PROD97",Sales_Fact[[Product_ID]:[Payment_Type]],2,0)</f>
        <v>STORE3</v>
      </c>
      <c r="N402" s="63" t="str">
        <f>HLOOKUP($D$2,Sales_Fact[[Product_ID]:[Payment_Type]],2,0)</f>
        <v>PROD74</v>
      </c>
    </row>
    <row r="403" spans="1:14" x14ac:dyDescent="0.25">
      <c r="A403" s="14" t="s">
        <v>2402</v>
      </c>
      <c r="B403" s="15">
        <v>45380</v>
      </c>
      <c r="C403" s="16" t="s">
        <v>1102</v>
      </c>
      <c r="D403" s="17" t="s">
        <v>2108</v>
      </c>
      <c r="E403" s="17" t="s">
        <v>1934</v>
      </c>
      <c r="F403" s="18">
        <v>4</v>
      </c>
      <c r="G403" s="58">
        <v>652</v>
      </c>
      <c r="H403" s="18">
        <v>0.13</v>
      </c>
      <c r="I403" s="55">
        <v>2268.96</v>
      </c>
      <c r="J403" s="19" t="s">
        <v>1882</v>
      </c>
      <c r="L403" s="63" t="str">
        <f>_xlfn.XLOOKUP(D403,Product_Dim[Product_ID],Product_Dim[Cost])</f>
        <v>31</v>
      </c>
      <c r="M403" s="63" t="str">
        <f>VLOOKUP("PROD97",Sales_Fact[[Product_ID]:[Payment_Type]],2,0)</f>
        <v>STORE3</v>
      </c>
      <c r="N403" s="63" t="str">
        <f>HLOOKUP($D$2,Sales_Fact[[Product_ID]:[Payment_Type]],2,0)</f>
        <v>PROD74</v>
      </c>
    </row>
    <row r="404" spans="1:14" x14ac:dyDescent="0.25">
      <c r="A404" s="14" t="s">
        <v>2403</v>
      </c>
      <c r="B404" s="15">
        <v>45817</v>
      </c>
      <c r="C404" s="16" t="s">
        <v>947</v>
      </c>
      <c r="D404" s="17" t="s">
        <v>2094</v>
      </c>
      <c r="E404" s="17" t="s">
        <v>1942</v>
      </c>
      <c r="F404" s="18">
        <v>1</v>
      </c>
      <c r="G404" s="58">
        <v>754</v>
      </c>
      <c r="H404" s="18">
        <v>0.04</v>
      </c>
      <c r="I404" s="55">
        <v>723.84</v>
      </c>
      <c r="J404" s="19" t="s">
        <v>1892</v>
      </c>
      <c r="L404" s="63" t="str">
        <f>_xlfn.XLOOKUP(D404,Product_Dim[Product_ID],Product_Dim[Cost])</f>
        <v>48</v>
      </c>
      <c r="M404" s="63" t="str">
        <f>VLOOKUP("PROD97",Sales_Fact[[Product_ID]:[Payment_Type]],2,0)</f>
        <v>STORE3</v>
      </c>
      <c r="N404" s="63" t="str">
        <f>HLOOKUP($D$2,Sales_Fact[[Product_ID]:[Payment_Type]],2,0)</f>
        <v>PROD74</v>
      </c>
    </row>
    <row r="405" spans="1:14" x14ac:dyDescent="0.25">
      <c r="A405" s="14" t="s">
        <v>2404</v>
      </c>
      <c r="B405" s="15">
        <v>45576</v>
      </c>
      <c r="C405" s="16" t="s">
        <v>664</v>
      </c>
      <c r="D405" s="17" t="s">
        <v>2036</v>
      </c>
      <c r="E405" s="17" t="s">
        <v>1961</v>
      </c>
      <c r="F405" s="18">
        <v>4</v>
      </c>
      <c r="G405" s="58">
        <v>850</v>
      </c>
      <c r="H405" s="18">
        <v>0.12</v>
      </c>
      <c r="I405" s="55">
        <v>2992</v>
      </c>
      <c r="J405" s="19" t="s">
        <v>1892</v>
      </c>
      <c r="L405" s="63" t="str">
        <f>_xlfn.XLOOKUP(D405,Product_Dim[Product_ID],Product_Dim[Cost])</f>
        <v>214</v>
      </c>
      <c r="M405" s="63" t="str">
        <f>VLOOKUP("PROD97",Sales_Fact[[Product_ID]:[Payment_Type]],2,0)</f>
        <v>STORE3</v>
      </c>
      <c r="N405" s="63" t="str">
        <f>HLOOKUP($D$2,Sales_Fact[[Product_ID]:[Payment_Type]],2,0)</f>
        <v>PROD74</v>
      </c>
    </row>
    <row r="406" spans="1:14" x14ac:dyDescent="0.25">
      <c r="A406" s="14" t="s">
        <v>2405</v>
      </c>
      <c r="B406" s="15">
        <v>45495</v>
      </c>
      <c r="C406" s="16" t="s">
        <v>1195</v>
      </c>
      <c r="D406" s="17" t="s">
        <v>1999</v>
      </c>
      <c r="E406" s="17" t="s">
        <v>1909</v>
      </c>
      <c r="F406" s="18">
        <v>4</v>
      </c>
      <c r="G406" s="58">
        <v>586</v>
      </c>
      <c r="H406" s="18">
        <v>0.25</v>
      </c>
      <c r="I406" s="55">
        <v>1758</v>
      </c>
      <c r="J406" s="19" t="s">
        <v>1892</v>
      </c>
      <c r="L406" s="63" t="str">
        <f>_xlfn.XLOOKUP(D406,Product_Dim[Product_ID],Product_Dim[Cost])</f>
        <v>132</v>
      </c>
      <c r="M406" s="63" t="str">
        <f>VLOOKUP("PROD97",Sales_Fact[[Product_ID]:[Payment_Type]],2,0)</f>
        <v>STORE3</v>
      </c>
      <c r="N406" s="63" t="str">
        <f>HLOOKUP($D$2,Sales_Fact[[Product_ID]:[Payment_Type]],2,0)</f>
        <v>PROD74</v>
      </c>
    </row>
    <row r="407" spans="1:14" x14ac:dyDescent="0.25">
      <c r="A407" s="14" t="s">
        <v>2406</v>
      </c>
      <c r="B407" s="15">
        <v>45628</v>
      </c>
      <c r="C407" s="16" t="s">
        <v>1477</v>
      </c>
      <c r="D407" s="17" t="s">
        <v>1963</v>
      </c>
      <c r="E407" s="17" t="s">
        <v>1920</v>
      </c>
      <c r="F407" s="18">
        <v>1</v>
      </c>
      <c r="G407" s="58">
        <v>746</v>
      </c>
      <c r="H407" s="18">
        <v>0.25</v>
      </c>
      <c r="I407" s="55">
        <v>559.5</v>
      </c>
      <c r="J407" s="19" t="s">
        <v>1892</v>
      </c>
      <c r="L407" s="63" t="str">
        <f>_xlfn.XLOOKUP(D407,Product_Dim[Product_ID],Product_Dim[Cost])</f>
        <v>158</v>
      </c>
      <c r="M407" s="63" t="str">
        <f>VLOOKUP("PROD97",Sales_Fact[[Product_ID]:[Payment_Type]],2,0)</f>
        <v>STORE3</v>
      </c>
      <c r="N407" s="63" t="str">
        <f>HLOOKUP($D$2,Sales_Fact[[Product_ID]:[Payment_Type]],2,0)</f>
        <v>PROD74</v>
      </c>
    </row>
    <row r="408" spans="1:14" x14ac:dyDescent="0.25">
      <c r="A408" s="14" t="s">
        <v>2407</v>
      </c>
      <c r="B408" s="15">
        <v>45244</v>
      </c>
      <c r="C408" s="16" t="s">
        <v>196</v>
      </c>
      <c r="D408" s="17" t="s">
        <v>1905</v>
      </c>
      <c r="E408" s="17" t="s">
        <v>1956</v>
      </c>
      <c r="F408" s="18">
        <v>1</v>
      </c>
      <c r="G408" s="58">
        <v>849</v>
      </c>
      <c r="H408" s="18">
        <v>0.04</v>
      </c>
      <c r="I408" s="55">
        <v>815.04</v>
      </c>
      <c r="J408" s="19" t="s">
        <v>1892</v>
      </c>
      <c r="L408" s="63" t="str">
        <f>_xlfn.XLOOKUP(D408,Product_Dim[Product_ID],Product_Dim[Cost])</f>
        <v>201</v>
      </c>
      <c r="M408" s="63" t="str">
        <f>VLOOKUP("PROD97",Sales_Fact[[Product_ID]:[Payment_Type]],2,0)</f>
        <v>STORE3</v>
      </c>
      <c r="N408" s="63" t="str">
        <f>HLOOKUP($D$2,Sales_Fact[[Product_ID]:[Payment_Type]],2,0)</f>
        <v>PROD74</v>
      </c>
    </row>
    <row r="409" spans="1:14" x14ac:dyDescent="0.25">
      <c r="A409" s="14" t="s">
        <v>2408</v>
      </c>
      <c r="B409" s="15">
        <v>45336</v>
      </c>
      <c r="C409" s="16" t="s">
        <v>1294</v>
      </c>
      <c r="D409" s="17" t="s">
        <v>1903</v>
      </c>
      <c r="E409" s="17" t="s">
        <v>1912</v>
      </c>
      <c r="F409" s="18">
        <v>2</v>
      </c>
      <c r="G409" s="58">
        <v>248</v>
      </c>
      <c r="H409" s="18">
        <v>0.1</v>
      </c>
      <c r="I409" s="55">
        <v>446.4</v>
      </c>
      <c r="J409" s="19" t="s">
        <v>1886</v>
      </c>
      <c r="L409" s="63" t="str">
        <f>_xlfn.XLOOKUP(D409,Product_Dim[Product_ID],Product_Dim[Cost])</f>
        <v>138</v>
      </c>
      <c r="M409" s="63" t="str">
        <f>VLOOKUP("PROD97",Sales_Fact[[Product_ID]:[Payment_Type]],2,0)</f>
        <v>STORE3</v>
      </c>
      <c r="N409" s="63" t="str">
        <f>HLOOKUP($D$2,Sales_Fact[[Product_ID]:[Payment_Type]],2,0)</f>
        <v>PROD74</v>
      </c>
    </row>
    <row r="410" spans="1:14" x14ac:dyDescent="0.25">
      <c r="A410" s="14" t="s">
        <v>2409</v>
      </c>
      <c r="B410" s="15">
        <v>45465</v>
      </c>
      <c r="C410" s="16" t="s">
        <v>158</v>
      </c>
      <c r="D410" s="17" t="s">
        <v>1884</v>
      </c>
      <c r="E410" s="17" t="s">
        <v>1881</v>
      </c>
      <c r="F410" s="18">
        <v>3</v>
      </c>
      <c r="G410" s="58">
        <v>221</v>
      </c>
      <c r="H410" s="18">
        <v>0.02</v>
      </c>
      <c r="I410" s="55">
        <v>649.74</v>
      </c>
      <c r="J410" s="19" t="s">
        <v>1886</v>
      </c>
      <c r="L410" s="63" t="str">
        <f>_xlfn.XLOOKUP(D410,Product_Dim[Product_ID],Product_Dim[Cost])</f>
        <v>404</v>
      </c>
      <c r="M410" s="63" t="str">
        <f>VLOOKUP("PROD97",Sales_Fact[[Product_ID]:[Payment_Type]],2,0)</f>
        <v>STORE3</v>
      </c>
      <c r="N410" s="63" t="str">
        <f>HLOOKUP($D$2,Sales_Fact[[Product_ID]:[Payment_Type]],2,0)</f>
        <v>PROD74</v>
      </c>
    </row>
    <row r="411" spans="1:14" x14ac:dyDescent="0.25">
      <c r="A411" s="14" t="s">
        <v>2410</v>
      </c>
      <c r="B411" s="15">
        <v>45837</v>
      </c>
      <c r="C411" s="16" t="s">
        <v>1039</v>
      </c>
      <c r="D411" s="17" t="s">
        <v>1897</v>
      </c>
      <c r="E411" s="17" t="s">
        <v>1920</v>
      </c>
      <c r="F411" s="18">
        <v>4</v>
      </c>
      <c r="G411" s="58">
        <v>371</v>
      </c>
      <c r="H411" s="18">
        <v>0.08</v>
      </c>
      <c r="I411" s="55">
        <v>1365.28</v>
      </c>
      <c r="J411" s="19" t="s">
        <v>1882</v>
      </c>
      <c r="L411" s="63" t="str">
        <f>_xlfn.XLOOKUP(D411,Product_Dim[Product_ID],Product_Dim[Cost])</f>
        <v>465</v>
      </c>
      <c r="M411" s="63" t="str">
        <f>VLOOKUP("PROD97",Sales_Fact[[Product_ID]:[Payment_Type]],2,0)</f>
        <v>STORE3</v>
      </c>
      <c r="N411" s="63" t="str">
        <f>HLOOKUP($D$2,Sales_Fact[[Product_ID]:[Payment_Type]],2,0)</f>
        <v>PROD74</v>
      </c>
    </row>
    <row r="412" spans="1:14" x14ac:dyDescent="0.25">
      <c r="A412" s="14" t="s">
        <v>2411</v>
      </c>
      <c r="B412" s="15">
        <v>45706</v>
      </c>
      <c r="C412" s="16" t="s">
        <v>1231</v>
      </c>
      <c r="D412" s="17" t="s">
        <v>1980</v>
      </c>
      <c r="E412" s="17" t="s">
        <v>1928</v>
      </c>
      <c r="F412" s="18">
        <v>4</v>
      </c>
      <c r="G412" s="58">
        <v>350</v>
      </c>
      <c r="H412" s="18">
        <v>0.11</v>
      </c>
      <c r="I412" s="55">
        <v>1246</v>
      </c>
      <c r="J412" s="19" t="s">
        <v>1882</v>
      </c>
      <c r="L412" s="63" t="str">
        <f>_xlfn.XLOOKUP(D412,Product_Dim[Product_ID],Product_Dim[Cost])</f>
        <v>218</v>
      </c>
      <c r="M412" s="63" t="str">
        <f>VLOOKUP("PROD97",Sales_Fact[[Product_ID]:[Payment_Type]],2,0)</f>
        <v>STORE3</v>
      </c>
      <c r="N412" s="63" t="str">
        <f>HLOOKUP($D$2,Sales_Fact[[Product_ID]:[Payment_Type]],2,0)</f>
        <v>PROD74</v>
      </c>
    </row>
    <row r="413" spans="1:14" x14ac:dyDescent="0.25">
      <c r="A413" s="14" t="s">
        <v>2412</v>
      </c>
      <c r="B413" s="15">
        <v>45823</v>
      </c>
      <c r="C413" s="16" t="s">
        <v>173</v>
      </c>
      <c r="D413" s="17" t="s">
        <v>1914</v>
      </c>
      <c r="E413" s="17" t="s">
        <v>1961</v>
      </c>
      <c r="F413" s="18">
        <v>1</v>
      </c>
      <c r="G413" s="58">
        <v>771</v>
      </c>
      <c r="H413" s="18">
        <v>0.1</v>
      </c>
      <c r="I413" s="55">
        <v>693.9</v>
      </c>
      <c r="J413" s="19" t="s">
        <v>1892</v>
      </c>
      <c r="L413" s="63" t="str">
        <f>_xlfn.XLOOKUP(D413,Product_Dim[Product_ID],Product_Dim[Cost])</f>
        <v>326</v>
      </c>
      <c r="M413" s="63" t="str">
        <f>VLOOKUP("PROD97",Sales_Fact[[Product_ID]:[Payment_Type]],2,0)</f>
        <v>STORE3</v>
      </c>
      <c r="N413" s="63" t="str">
        <f>HLOOKUP($D$2,Sales_Fact[[Product_ID]:[Payment_Type]],2,0)</f>
        <v>PROD74</v>
      </c>
    </row>
    <row r="414" spans="1:14" x14ac:dyDescent="0.25">
      <c r="A414" s="14" t="s">
        <v>2413</v>
      </c>
      <c r="B414" s="15">
        <v>45518</v>
      </c>
      <c r="C414" s="16" t="s">
        <v>1486</v>
      </c>
      <c r="D414" s="17" t="s">
        <v>1905</v>
      </c>
      <c r="E414" s="17" t="s">
        <v>1885</v>
      </c>
      <c r="F414" s="18">
        <v>3</v>
      </c>
      <c r="G414" s="58">
        <v>508</v>
      </c>
      <c r="H414" s="18">
        <v>0.06</v>
      </c>
      <c r="I414" s="55">
        <v>1432.56</v>
      </c>
      <c r="J414" s="19" t="s">
        <v>1886</v>
      </c>
      <c r="L414" s="63" t="str">
        <f>_xlfn.XLOOKUP(D414,Product_Dim[Product_ID],Product_Dim[Cost])</f>
        <v>201</v>
      </c>
      <c r="M414" s="63" t="str">
        <f>VLOOKUP("PROD97",Sales_Fact[[Product_ID]:[Payment_Type]],2,0)</f>
        <v>STORE3</v>
      </c>
      <c r="N414" s="63" t="str">
        <f>HLOOKUP($D$2,Sales_Fact[[Product_ID]:[Payment_Type]],2,0)</f>
        <v>PROD74</v>
      </c>
    </row>
    <row r="415" spans="1:14" x14ac:dyDescent="0.25">
      <c r="A415" s="14" t="s">
        <v>2414</v>
      </c>
      <c r="B415" s="15">
        <v>45863</v>
      </c>
      <c r="C415" s="16" t="s">
        <v>617</v>
      </c>
      <c r="D415" s="17" t="s">
        <v>2119</v>
      </c>
      <c r="E415" s="17" t="s">
        <v>1925</v>
      </c>
      <c r="F415" s="18">
        <v>1</v>
      </c>
      <c r="G415" s="58">
        <v>88</v>
      </c>
      <c r="H415" s="18">
        <v>0.06</v>
      </c>
      <c r="I415" s="55">
        <v>82.72</v>
      </c>
      <c r="J415" s="19" t="s">
        <v>1882</v>
      </c>
      <c r="L415" s="63" t="str">
        <f>_xlfn.XLOOKUP(D415,Product_Dim[Product_ID],Product_Dim[Cost])</f>
        <v>340</v>
      </c>
      <c r="M415" s="63" t="str">
        <f>VLOOKUP("PROD97",Sales_Fact[[Product_ID]:[Payment_Type]],2,0)</f>
        <v>STORE3</v>
      </c>
      <c r="N415" s="63" t="str">
        <f>HLOOKUP($D$2,Sales_Fact[[Product_ID]:[Payment_Type]],2,0)</f>
        <v>PROD74</v>
      </c>
    </row>
    <row r="416" spans="1:14" x14ac:dyDescent="0.25">
      <c r="A416" s="14" t="s">
        <v>2415</v>
      </c>
      <c r="B416" s="15">
        <v>45666</v>
      </c>
      <c r="C416" s="16" t="s">
        <v>39</v>
      </c>
      <c r="D416" s="17" t="s">
        <v>2013</v>
      </c>
      <c r="E416" s="17" t="s">
        <v>1901</v>
      </c>
      <c r="F416" s="18">
        <v>2</v>
      </c>
      <c r="G416" s="58">
        <v>773</v>
      </c>
      <c r="H416" s="18">
        <v>0.22</v>
      </c>
      <c r="I416" s="55">
        <v>1205.8800000000001</v>
      </c>
      <c r="J416" s="19" t="s">
        <v>1882</v>
      </c>
      <c r="L416" s="63" t="str">
        <f>_xlfn.XLOOKUP(D416,Product_Dim[Product_ID],Product_Dim[Cost])</f>
        <v>378</v>
      </c>
      <c r="M416" s="63" t="str">
        <f>VLOOKUP("PROD97",Sales_Fact[[Product_ID]:[Payment_Type]],2,0)</f>
        <v>STORE3</v>
      </c>
      <c r="N416" s="63" t="str">
        <f>HLOOKUP($D$2,Sales_Fact[[Product_ID]:[Payment_Type]],2,0)</f>
        <v>PROD74</v>
      </c>
    </row>
    <row r="417" spans="1:14" x14ac:dyDescent="0.25">
      <c r="A417" s="14" t="s">
        <v>2416</v>
      </c>
      <c r="B417" s="15">
        <v>45813</v>
      </c>
      <c r="C417" s="16" t="s">
        <v>186</v>
      </c>
      <c r="D417" s="17" t="s">
        <v>1903</v>
      </c>
      <c r="E417" s="17" t="s">
        <v>1912</v>
      </c>
      <c r="F417" s="18">
        <v>1</v>
      </c>
      <c r="G417" s="58">
        <v>109</v>
      </c>
      <c r="H417" s="18">
        <v>0.1</v>
      </c>
      <c r="I417" s="55">
        <v>98.1</v>
      </c>
      <c r="J417" s="19" t="s">
        <v>1892</v>
      </c>
      <c r="L417" s="63" t="str">
        <f>_xlfn.XLOOKUP(D417,Product_Dim[Product_ID],Product_Dim[Cost])</f>
        <v>138</v>
      </c>
      <c r="M417" s="63" t="str">
        <f>VLOOKUP("PROD97",Sales_Fact[[Product_ID]:[Payment_Type]],2,0)</f>
        <v>STORE3</v>
      </c>
      <c r="N417" s="63" t="str">
        <f>HLOOKUP($D$2,Sales_Fact[[Product_ID]:[Payment_Type]],2,0)</f>
        <v>PROD74</v>
      </c>
    </row>
    <row r="418" spans="1:14" x14ac:dyDescent="0.25">
      <c r="A418" s="14" t="s">
        <v>2417</v>
      </c>
      <c r="B418" s="15">
        <v>45633</v>
      </c>
      <c r="C418" s="16" t="s">
        <v>1099</v>
      </c>
      <c r="D418" s="17" t="s">
        <v>2024</v>
      </c>
      <c r="E418" s="17" t="s">
        <v>1885</v>
      </c>
      <c r="F418" s="18">
        <v>2</v>
      </c>
      <c r="G418" s="58">
        <v>840</v>
      </c>
      <c r="H418" s="18">
        <v>0.21</v>
      </c>
      <c r="I418" s="55">
        <v>1327.2</v>
      </c>
      <c r="J418" s="19" t="s">
        <v>1886</v>
      </c>
      <c r="L418" s="63" t="str">
        <f>_xlfn.XLOOKUP(D418,Product_Dim[Product_ID],Product_Dim[Cost])</f>
        <v>136</v>
      </c>
      <c r="M418" s="63" t="str">
        <f>VLOOKUP("PROD97",Sales_Fact[[Product_ID]:[Payment_Type]],2,0)</f>
        <v>STORE3</v>
      </c>
      <c r="N418" s="63" t="str">
        <f>HLOOKUP($D$2,Sales_Fact[[Product_ID]:[Payment_Type]],2,0)</f>
        <v>PROD74</v>
      </c>
    </row>
    <row r="419" spans="1:14" x14ac:dyDescent="0.25">
      <c r="A419" s="14" t="s">
        <v>2418</v>
      </c>
      <c r="B419" s="15">
        <v>45331</v>
      </c>
      <c r="C419" s="16" t="s">
        <v>1207</v>
      </c>
      <c r="D419" s="17" t="s">
        <v>2223</v>
      </c>
      <c r="E419" s="17" t="s">
        <v>1942</v>
      </c>
      <c r="F419" s="18">
        <v>2</v>
      </c>
      <c r="G419" s="58">
        <v>467</v>
      </c>
      <c r="H419" s="18">
        <v>0.11</v>
      </c>
      <c r="I419" s="55">
        <v>831.26</v>
      </c>
      <c r="J419" s="19" t="s">
        <v>1886</v>
      </c>
      <c r="L419" s="63" t="str">
        <f>_xlfn.XLOOKUP(D419,Product_Dim[Product_ID],Product_Dim[Cost])</f>
        <v>114</v>
      </c>
      <c r="M419" s="63" t="str">
        <f>VLOOKUP("PROD97",Sales_Fact[[Product_ID]:[Payment_Type]],2,0)</f>
        <v>STORE3</v>
      </c>
      <c r="N419" s="63" t="str">
        <f>HLOOKUP($D$2,Sales_Fact[[Product_ID]:[Payment_Type]],2,0)</f>
        <v>PROD74</v>
      </c>
    </row>
    <row r="420" spans="1:14" x14ac:dyDescent="0.25">
      <c r="A420" s="14" t="s">
        <v>2419</v>
      </c>
      <c r="B420" s="15">
        <v>45942</v>
      </c>
      <c r="C420" s="16" t="s">
        <v>1251</v>
      </c>
      <c r="D420" s="17" t="s">
        <v>2191</v>
      </c>
      <c r="E420" s="17" t="s">
        <v>1912</v>
      </c>
      <c r="F420" s="18">
        <v>3</v>
      </c>
      <c r="G420" s="58">
        <v>970</v>
      </c>
      <c r="H420" s="18">
        <v>0.02</v>
      </c>
      <c r="I420" s="55">
        <v>2851.8</v>
      </c>
      <c r="J420" s="19" t="s">
        <v>1882</v>
      </c>
      <c r="L420" s="63" t="str">
        <f>_xlfn.XLOOKUP(D420,Product_Dim[Product_ID],Product_Dim[Cost])</f>
        <v>86</v>
      </c>
      <c r="M420" s="63" t="str">
        <f>VLOOKUP("PROD97",Sales_Fact[[Product_ID]:[Payment_Type]],2,0)</f>
        <v>STORE3</v>
      </c>
      <c r="N420" s="63" t="str">
        <f>HLOOKUP($D$2,Sales_Fact[[Product_ID]:[Payment_Type]],2,0)</f>
        <v>PROD74</v>
      </c>
    </row>
    <row r="421" spans="1:14" x14ac:dyDescent="0.25">
      <c r="A421" s="14" t="s">
        <v>2420</v>
      </c>
      <c r="B421" s="15">
        <v>45824</v>
      </c>
      <c r="C421" s="16" t="s">
        <v>1306</v>
      </c>
      <c r="D421" s="17" t="s">
        <v>2038</v>
      </c>
      <c r="E421" s="17" t="s">
        <v>1928</v>
      </c>
      <c r="F421" s="18">
        <v>2</v>
      </c>
      <c r="G421" s="58">
        <v>783</v>
      </c>
      <c r="H421" s="18">
        <v>0.17</v>
      </c>
      <c r="I421" s="55">
        <v>1299.78</v>
      </c>
      <c r="J421" s="19" t="s">
        <v>1886</v>
      </c>
      <c r="L421" s="63" t="str">
        <f>_xlfn.XLOOKUP(D421,Product_Dim[Product_ID],Product_Dim[Cost])</f>
        <v>438</v>
      </c>
      <c r="M421" s="63" t="str">
        <f>VLOOKUP("PROD97",Sales_Fact[[Product_ID]:[Payment_Type]],2,0)</f>
        <v>STORE3</v>
      </c>
      <c r="N421" s="63" t="str">
        <f>HLOOKUP($D$2,Sales_Fact[[Product_ID]:[Payment_Type]],2,0)</f>
        <v>PROD74</v>
      </c>
    </row>
    <row r="422" spans="1:14" x14ac:dyDescent="0.25">
      <c r="A422" s="14" t="s">
        <v>2421</v>
      </c>
      <c r="B422" s="15">
        <v>45921</v>
      </c>
      <c r="C422" s="16" t="s">
        <v>1406</v>
      </c>
      <c r="D422" s="17" t="s">
        <v>2001</v>
      </c>
      <c r="E422" s="17" t="s">
        <v>1988</v>
      </c>
      <c r="F422" s="18">
        <v>2</v>
      </c>
      <c r="G422" s="58">
        <v>75</v>
      </c>
      <c r="H422" s="18">
        <v>0.01</v>
      </c>
      <c r="I422" s="55">
        <v>148.5</v>
      </c>
      <c r="J422" s="19" t="s">
        <v>1886</v>
      </c>
      <c r="L422" s="63" t="str">
        <f>_xlfn.XLOOKUP(D422,Product_Dim[Product_ID],Product_Dim[Cost])</f>
        <v>39</v>
      </c>
      <c r="M422" s="63" t="str">
        <f>VLOOKUP("PROD97",Sales_Fact[[Product_ID]:[Payment_Type]],2,0)</f>
        <v>STORE3</v>
      </c>
      <c r="N422" s="63" t="str">
        <f>HLOOKUP($D$2,Sales_Fact[[Product_ID]:[Payment_Type]],2,0)</f>
        <v>PROD74</v>
      </c>
    </row>
    <row r="423" spans="1:14" x14ac:dyDescent="0.25">
      <c r="A423" s="14" t="s">
        <v>2422</v>
      </c>
      <c r="B423" s="15">
        <v>45909</v>
      </c>
      <c r="C423" s="16" t="s">
        <v>165</v>
      </c>
      <c r="D423" s="17" t="s">
        <v>2084</v>
      </c>
      <c r="E423" s="17" t="s">
        <v>1947</v>
      </c>
      <c r="F423" s="18">
        <v>3</v>
      </c>
      <c r="G423" s="58">
        <v>523</v>
      </c>
      <c r="H423" s="18">
        <v>0.25</v>
      </c>
      <c r="I423" s="55">
        <v>1176.75</v>
      </c>
      <c r="J423" s="19" t="s">
        <v>1886</v>
      </c>
      <c r="L423" s="63" t="str">
        <f>_xlfn.XLOOKUP(D423,Product_Dim[Product_ID],Product_Dim[Cost])</f>
        <v>120</v>
      </c>
      <c r="M423" s="63" t="str">
        <f>VLOOKUP("PROD97",Sales_Fact[[Product_ID]:[Payment_Type]],2,0)</f>
        <v>STORE3</v>
      </c>
      <c r="N423" s="63" t="str">
        <f>HLOOKUP($D$2,Sales_Fact[[Product_ID]:[Payment_Type]],2,0)</f>
        <v>PROD74</v>
      </c>
    </row>
    <row r="424" spans="1:14" x14ac:dyDescent="0.25">
      <c r="A424" s="14" t="s">
        <v>2423</v>
      </c>
      <c r="B424" s="15">
        <v>45853</v>
      </c>
      <c r="C424" s="16" t="s">
        <v>1072</v>
      </c>
      <c r="D424" s="17" t="s">
        <v>1955</v>
      </c>
      <c r="E424" s="17" t="s">
        <v>1922</v>
      </c>
      <c r="F424" s="18">
        <v>1</v>
      </c>
      <c r="G424" s="58">
        <v>207</v>
      </c>
      <c r="H424" s="18">
        <v>0.15</v>
      </c>
      <c r="I424" s="55">
        <v>175.95</v>
      </c>
      <c r="J424" s="19" t="s">
        <v>1886</v>
      </c>
      <c r="L424" s="63" t="str">
        <f>_xlfn.XLOOKUP(D424,Product_Dim[Product_ID],Product_Dim[Cost])</f>
        <v>242</v>
      </c>
      <c r="M424" s="63" t="str">
        <f>VLOOKUP("PROD97",Sales_Fact[[Product_ID]:[Payment_Type]],2,0)</f>
        <v>STORE3</v>
      </c>
      <c r="N424" s="63" t="str">
        <f>HLOOKUP($D$2,Sales_Fact[[Product_ID]:[Payment_Type]],2,0)</f>
        <v>PROD74</v>
      </c>
    </row>
    <row r="425" spans="1:14" x14ac:dyDescent="0.25">
      <c r="A425" s="14" t="s">
        <v>2424</v>
      </c>
      <c r="B425" s="15">
        <v>45580</v>
      </c>
      <c r="C425" s="16" t="s">
        <v>497</v>
      </c>
      <c r="D425" s="17" t="s">
        <v>1941</v>
      </c>
      <c r="E425" s="17" t="s">
        <v>1895</v>
      </c>
      <c r="F425" s="18">
        <v>1</v>
      </c>
      <c r="G425" s="58">
        <v>816</v>
      </c>
      <c r="H425" s="18">
        <v>0.3</v>
      </c>
      <c r="I425" s="55">
        <v>571.20000000000005</v>
      </c>
      <c r="J425" s="19" t="s">
        <v>1886</v>
      </c>
      <c r="L425" s="63" t="str">
        <f>_xlfn.XLOOKUP(D425,Product_Dim[Product_ID],Product_Dim[Cost])</f>
        <v>218</v>
      </c>
      <c r="M425" s="63" t="str">
        <f>VLOOKUP("PROD97",Sales_Fact[[Product_ID]:[Payment_Type]],2,0)</f>
        <v>STORE3</v>
      </c>
      <c r="N425" s="63" t="str">
        <f>HLOOKUP($D$2,Sales_Fact[[Product_ID]:[Payment_Type]],2,0)</f>
        <v>PROD74</v>
      </c>
    </row>
    <row r="426" spans="1:14" x14ac:dyDescent="0.25">
      <c r="A426" s="14" t="s">
        <v>2425</v>
      </c>
      <c r="B426" s="15">
        <v>45220</v>
      </c>
      <c r="C426" s="16" t="s">
        <v>152</v>
      </c>
      <c r="D426" s="17" t="s">
        <v>1966</v>
      </c>
      <c r="E426" s="17" t="s">
        <v>1934</v>
      </c>
      <c r="F426" s="18">
        <v>1</v>
      </c>
      <c r="G426" s="58">
        <v>824</v>
      </c>
      <c r="H426" s="18">
        <v>0.28000000000000003</v>
      </c>
      <c r="I426" s="55">
        <v>593.28</v>
      </c>
      <c r="J426" s="19" t="s">
        <v>1892</v>
      </c>
      <c r="L426" s="63" t="str">
        <f>_xlfn.XLOOKUP(D426,Product_Dim[Product_ID],Product_Dim[Cost])</f>
        <v>229</v>
      </c>
      <c r="M426" s="63" t="str">
        <f>VLOOKUP("PROD97",Sales_Fact[[Product_ID]:[Payment_Type]],2,0)</f>
        <v>STORE3</v>
      </c>
      <c r="N426" s="63" t="str">
        <f>HLOOKUP($D$2,Sales_Fact[[Product_ID]:[Payment_Type]],2,0)</f>
        <v>PROD74</v>
      </c>
    </row>
    <row r="427" spans="1:14" x14ac:dyDescent="0.25">
      <c r="A427" s="14" t="s">
        <v>2426</v>
      </c>
      <c r="B427" s="15">
        <v>45807</v>
      </c>
      <c r="C427" s="16" t="s">
        <v>1483</v>
      </c>
      <c r="D427" s="17" t="s">
        <v>2110</v>
      </c>
      <c r="E427" s="17" t="s">
        <v>1925</v>
      </c>
      <c r="F427" s="18">
        <v>2</v>
      </c>
      <c r="G427" s="58">
        <v>210</v>
      </c>
      <c r="H427" s="18">
        <v>0</v>
      </c>
      <c r="I427" s="55">
        <v>420</v>
      </c>
      <c r="J427" s="19" t="s">
        <v>1882</v>
      </c>
      <c r="L427" s="63" t="str">
        <f>_xlfn.XLOOKUP(D427,Product_Dim[Product_ID],Product_Dim[Cost])</f>
        <v>371</v>
      </c>
      <c r="M427" s="63" t="str">
        <f>VLOOKUP("PROD97",Sales_Fact[[Product_ID]:[Payment_Type]],2,0)</f>
        <v>STORE3</v>
      </c>
      <c r="N427" s="63" t="str">
        <f>HLOOKUP($D$2,Sales_Fact[[Product_ID]:[Payment_Type]],2,0)</f>
        <v>PROD74</v>
      </c>
    </row>
    <row r="428" spans="1:14" x14ac:dyDescent="0.25">
      <c r="A428" s="14" t="s">
        <v>2427</v>
      </c>
      <c r="B428" s="15">
        <v>45462</v>
      </c>
      <c r="C428" s="16" t="s">
        <v>586</v>
      </c>
      <c r="D428" s="17" t="s">
        <v>2255</v>
      </c>
      <c r="E428" s="17" t="s">
        <v>1920</v>
      </c>
      <c r="F428" s="18">
        <v>4</v>
      </c>
      <c r="G428" s="58">
        <v>898</v>
      </c>
      <c r="H428" s="18">
        <v>0.05</v>
      </c>
      <c r="I428" s="55">
        <v>3412.4</v>
      </c>
      <c r="J428" s="19" t="s">
        <v>1892</v>
      </c>
      <c r="L428" s="63" t="str">
        <f>_xlfn.XLOOKUP(D428,Product_Dim[Product_ID],Product_Dim[Cost])</f>
        <v>112</v>
      </c>
      <c r="M428" s="63" t="str">
        <f>VLOOKUP("PROD97",Sales_Fact[[Product_ID]:[Payment_Type]],2,0)</f>
        <v>STORE3</v>
      </c>
      <c r="N428" s="63" t="str">
        <f>HLOOKUP($D$2,Sales_Fact[[Product_ID]:[Payment_Type]],2,0)</f>
        <v>PROD74</v>
      </c>
    </row>
    <row r="429" spans="1:14" x14ac:dyDescent="0.25">
      <c r="A429" s="14" t="s">
        <v>2428</v>
      </c>
      <c r="B429" s="15">
        <v>45646</v>
      </c>
      <c r="C429" s="16" t="s">
        <v>605</v>
      </c>
      <c r="D429" s="17" t="s">
        <v>2170</v>
      </c>
      <c r="E429" s="17" t="s">
        <v>1909</v>
      </c>
      <c r="F429" s="18">
        <v>4</v>
      </c>
      <c r="G429" s="58">
        <v>926</v>
      </c>
      <c r="H429" s="18">
        <v>0.16</v>
      </c>
      <c r="I429" s="55">
        <v>3111.36</v>
      </c>
      <c r="J429" s="19" t="s">
        <v>1892</v>
      </c>
      <c r="L429" s="63" t="str">
        <f>_xlfn.XLOOKUP(D429,Product_Dim[Product_ID],Product_Dim[Cost])</f>
        <v>267</v>
      </c>
      <c r="M429" s="63" t="str">
        <f>VLOOKUP("PROD97",Sales_Fact[[Product_ID]:[Payment_Type]],2,0)</f>
        <v>STORE3</v>
      </c>
      <c r="N429" s="63" t="str">
        <f>HLOOKUP($D$2,Sales_Fact[[Product_ID]:[Payment_Type]],2,0)</f>
        <v>PROD74</v>
      </c>
    </row>
    <row r="430" spans="1:14" x14ac:dyDescent="0.25">
      <c r="A430" s="14" t="s">
        <v>2429</v>
      </c>
      <c r="B430" s="15">
        <v>45520</v>
      </c>
      <c r="C430" s="16" t="s">
        <v>309</v>
      </c>
      <c r="D430" s="17" t="s">
        <v>2104</v>
      </c>
      <c r="E430" s="17" t="s">
        <v>1947</v>
      </c>
      <c r="F430" s="18">
        <v>2</v>
      </c>
      <c r="G430" s="58">
        <v>574</v>
      </c>
      <c r="H430" s="18">
        <v>0.03</v>
      </c>
      <c r="I430" s="55">
        <v>1113.56</v>
      </c>
      <c r="J430" s="19" t="s">
        <v>1892</v>
      </c>
      <c r="L430" s="63" t="str">
        <f>_xlfn.XLOOKUP(D430,Product_Dim[Product_ID],Product_Dim[Cost])</f>
        <v>88</v>
      </c>
      <c r="M430" s="63" t="str">
        <f>VLOOKUP("PROD97",Sales_Fact[[Product_ID]:[Payment_Type]],2,0)</f>
        <v>STORE3</v>
      </c>
      <c r="N430" s="63" t="str">
        <f>HLOOKUP($D$2,Sales_Fact[[Product_ID]:[Payment_Type]],2,0)</f>
        <v>PROD74</v>
      </c>
    </row>
    <row r="431" spans="1:14" x14ac:dyDescent="0.25">
      <c r="A431" s="14" t="s">
        <v>2430</v>
      </c>
      <c r="B431" s="15">
        <v>45731</v>
      </c>
      <c r="C431" s="16" t="s">
        <v>611</v>
      </c>
      <c r="D431" s="17" t="s">
        <v>2181</v>
      </c>
      <c r="E431" s="17" t="s">
        <v>1901</v>
      </c>
      <c r="F431" s="18">
        <v>4</v>
      </c>
      <c r="G431" s="58">
        <v>150</v>
      </c>
      <c r="H431" s="18">
        <v>0.02</v>
      </c>
      <c r="I431" s="55">
        <v>588</v>
      </c>
      <c r="J431" s="19" t="s">
        <v>1882</v>
      </c>
      <c r="L431" s="63" t="str">
        <f>_xlfn.XLOOKUP(D431,Product_Dim[Product_ID],Product_Dim[Cost])</f>
        <v>219</v>
      </c>
      <c r="M431" s="63" t="str">
        <f>VLOOKUP("PROD97",Sales_Fact[[Product_ID]:[Payment_Type]],2,0)</f>
        <v>STORE3</v>
      </c>
      <c r="N431" s="63" t="str">
        <f>HLOOKUP($D$2,Sales_Fact[[Product_ID]:[Payment_Type]],2,0)</f>
        <v>PROD74</v>
      </c>
    </row>
    <row r="432" spans="1:14" x14ac:dyDescent="0.25">
      <c r="A432" s="14" t="s">
        <v>2431</v>
      </c>
      <c r="B432" s="15">
        <v>45445</v>
      </c>
      <c r="C432" s="16" t="s">
        <v>15</v>
      </c>
      <c r="D432" s="17" t="s">
        <v>2104</v>
      </c>
      <c r="E432" s="17" t="s">
        <v>1912</v>
      </c>
      <c r="F432" s="18">
        <v>3</v>
      </c>
      <c r="G432" s="58">
        <v>288</v>
      </c>
      <c r="H432" s="18">
        <v>0.03</v>
      </c>
      <c r="I432" s="55">
        <v>838.08</v>
      </c>
      <c r="J432" s="19" t="s">
        <v>1892</v>
      </c>
      <c r="L432" s="63" t="str">
        <f>_xlfn.XLOOKUP(D432,Product_Dim[Product_ID],Product_Dim[Cost])</f>
        <v>88</v>
      </c>
      <c r="M432" s="63" t="str">
        <f>VLOOKUP("PROD97",Sales_Fact[[Product_ID]:[Payment_Type]],2,0)</f>
        <v>STORE3</v>
      </c>
      <c r="N432" s="63" t="str">
        <f>HLOOKUP($D$2,Sales_Fact[[Product_ID]:[Payment_Type]],2,0)</f>
        <v>PROD74</v>
      </c>
    </row>
    <row r="433" spans="1:14" x14ac:dyDescent="0.25">
      <c r="A433" s="14" t="s">
        <v>2432</v>
      </c>
      <c r="B433" s="15">
        <v>45860</v>
      </c>
      <c r="C433" s="16" t="s">
        <v>343</v>
      </c>
      <c r="D433" s="17" t="s">
        <v>1946</v>
      </c>
      <c r="E433" s="17" t="s">
        <v>1947</v>
      </c>
      <c r="F433" s="18">
        <v>2</v>
      </c>
      <c r="G433" s="58">
        <v>850</v>
      </c>
      <c r="H433" s="18">
        <v>0.06</v>
      </c>
      <c r="I433" s="55">
        <v>1598</v>
      </c>
      <c r="J433" s="19" t="s">
        <v>1892</v>
      </c>
      <c r="L433" s="63" t="str">
        <f>_xlfn.XLOOKUP(D433,Product_Dim[Product_ID],Product_Dim[Cost])</f>
        <v>349</v>
      </c>
      <c r="M433" s="63" t="str">
        <f>VLOOKUP("PROD97",Sales_Fact[[Product_ID]:[Payment_Type]],2,0)</f>
        <v>STORE3</v>
      </c>
      <c r="N433" s="63" t="str">
        <f>HLOOKUP($D$2,Sales_Fact[[Product_ID]:[Payment_Type]],2,0)</f>
        <v>PROD74</v>
      </c>
    </row>
    <row r="434" spans="1:14" x14ac:dyDescent="0.25">
      <c r="A434" s="14" t="s">
        <v>2433</v>
      </c>
      <c r="B434" s="15">
        <v>45725</v>
      </c>
      <c r="C434" s="16" t="s">
        <v>79</v>
      </c>
      <c r="D434" s="17" t="s">
        <v>2244</v>
      </c>
      <c r="E434" s="17" t="s">
        <v>1881</v>
      </c>
      <c r="F434" s="18">
        <v>3</v>
      </c>
      <c r="G434" s="58">
        <v>483</v>
      </c>
      <c r="H434" s="18">
        <v>0.28000000000000003</v>
      </c>
      <c r="I434" s="55">
        <v>1043.28</v>
      </c>
      <c r="J434" s="19" t="s">
        <v>1886</v>
      </c>
      <c r="L434" s="63" t="str">
        <f>_xlfn.XLOOKUP(D434,Product_Dim[Product_ID],Product_Dim[Cost])</f>
        <v>313</v>
      </c>
      <c r="M434" s="63" t="str">
        <f>VLOOKUP("PROD97",Sales_Fact[[Product_ID]:[Payment_Type]],2,0)</f>
        <v>STORE3</v>
      </c>
      <c r="N434" s="63" t="str">
        <f>HLOOKUP($D$2,Sales_Fact[[Product_ID]:[Payment_Type]],2,0)</f>
        <v>PROD74</v>
      </c>
    </row>
    <row r="435" spans="1:14" x14ac:dyDescent="0.25">
      <c r="A435" s="14" t="s">
        <v>2434</v>
      </c>
      <c r="B435" s="15">
        <v>45699</v>
      </c>
      <c r="C435" s="16" t="s">
        <v>404</v>
      </c>
      <c r="D435" s="17" t="s">
        <v>1894</v>
      </c>
      <c r="E435" s="17" t="s">
        <v>1956</v>
      </c>
      <c r="F435" s="18">
        <v>2</v>
      </c>
      <c r="G435" s="58">
        <v>65</v>
      </c>
      <c r="H435" s="18">
        <v>0</v>
      </c>
      <c r="I435" s="55">
        <v>130</v>
      </c>
      <c r="J435" s="19" t="s">
        <v>1882</v>
      </c>
      <c r="L435" s="63" t="str">
        <f>_xlfn.XLOOKUP(D435,Product_Dim[Product_ID],Product_Dim[Cost])</f>
        <v>17</v>
      </c>
      <c r="M435" s="63" t="str">
        <f>VLOOKUP("PROD97",Sales_Fact[[Product_ID]:[Payment_Type]],2,0)</f>
        <v>STORE3</v>
      </c>
      <c r="N435" s="63" t="str">
        <f>HLOOKUP($D$2,Sales_Fact[[Product_ID]:[Payment_Type]],2,0)</f>
        <v>PROD74</v>
      </c>
    </row>
    <row r="436" spans="1:14" x14ac:dyDescent="0.25">
      <c r="A436" s="14" t="s">
        <v>2435</v>
      </c>
      <c r="B436" s="15">
        <v>45266</v>
      </c>
      <c r="C436" s="16" t="s">
        <v>506</v>
      </c>
      <c r="D436" s="17" t="s">
        <v>1949</v>
      </c>
      <c r="E436" s="17" t="s">
        <v>1895</v>
      </c>
      <c r="F436" s="18">
        <v>3</v>
      </c>
      <c r="G436" s="58">
        <v>590</v>
      </c>
      <c r="H436" s="18">
        <v>0.26</v>
      </c>
      <c r="I436" s="55">
        <v>1309.8</v>
      </c>
      <c r="J436" s="19" t="s">
        <v>1882</v>
      </c>
      <c r="L436" s="63" t="str">
        <f>_xlfn.XLOOKUP(D436,Product_Dim[Product_ID],Product_Dim[Cost])</f>
        <v>261</v>
      </c>
      <c r="M436" s="63" t="str">
        <f>VLOOKUP("PROD97",Sales_Fact[[Product_ID]:[Payment_Type]],2,0)</f>
        <v>STORE3</v>
      </c>
      <c r="N436" s="63" t="str">
        <f>HLOOKUP($D$2,Sales_Fact[[Product_ID]:[Payment_Type]],2,0)</f>
        <v>PROD74</v>
      </c>
    </row>
    <row r="437" spans="1:14" x14ac:dyDescent="0.25">
      <c r="A437" s="14" t="s">
        <v>2436</v>
      </c>
      <c r="B437" s="15">
        <v>45889</v>
      </c>
      <c r="C437" s="16" t="s">
        <v>924</v>
      </c>
      <c r="D437" s="17" t="s">
        <v>2059</v>
      </c>
      <c r="E437" s="17" t="s">
        <v>1925</v>
      </c>
      <c r="F437" s="18">
        <v>4</v>
      </c>
      <c r="G437" s="58">
        <v>759</v>
      </c>
      <c r="H437" s="18">
        <v>0.16</v>
      </c>
      <c r="I437" s="55">
        <v>2550.2399999999998</v>
      </c>
      <c r="J437" s="19" t="s">
        <v>1892</v>
      </c>
      <c r="L437" s="63" t="str">
        <f>_xlfn.XLOOKUP(D437,Product_Dim[Product_ID],Product_Dim[Cost])</f>
        <v>365</v>
      </c>
      <c r="M437" s="63" t="str">
        <f>VLOOKUP("PROD97",Sales_Fact[[Product_ID]:[Payment_Type]],2,0)</f>
        <v>STORE3</v>
      </c>
      <c r="N437" s="63" t="str">
        <f>HLOOKUP($D$2,Sales_Fact[[Product_ID]:[Payment_Type]],2,0)</f>
        <v>PROD74</v>
      </c>
    </row>
    <row r="438" spans="1:14" x14ac:dyDescent="0.25">
      <c r="A438" s="14" t="s">
        <v>2437</v>
      </c>
      <c r="B438" s="15">
        <v>45555</v>
      </c>
      <c r="C438" s="16" t="s">
        <v>207</v>
      </c>
      <c r="D438" s="17" t="s">
        <v>2265</v>
      </c>
      <c r="E438" s="17" t="s">
        <v>1961</v>
      </c>
      <c r="F438" s="18">
        <v>4</v>
      </c>
      <c r="G438" s="58">
        <v>748</v>
      </c>
      <c r="H438" s="18">
        <v>0.09</v>
      </c>
      <c r="I438" s="55">
        <v>2722.72</v>
      </c>
      <c r="J438" s="19" t="s">
        <v>1892</v>
      </c>
      <c r="L438" s="63" t="str">
        <f>_xlfn.XLOOKUP(D438,Product_Dim[Product_ID],Product_Dim[Cost])</f>
        <v>353</v>
      </c>
      <c r="M438" s="63" t="str">
        <f>VLOOKUP("PROD97",Sales_Fact[[Product_ID]:[Payment_Type]],2,0)</f>
        <v>STORE3</v>
      </c>
      <c r="N438" s="63" t="str">
        <f>HLOOKUP($D$2,Sales_Fact[[Product_ID]:[Payment_Type]],2,0)</f>
        <v>PROD74</v>
      </c>
    </row>
    <row r="439" spans="1:14" x14ac:dyDescent="0.25">
      <c r="A439" s="14" t="s">
        <v>2438</v>
      </c>
      <c r="B439" s="15">
        <v>45813</v>
      </c>
      <c r="C439" s="16" t="s">
        <v>819</v>
      </c>
      <c r="D439" s="17" t="s">
        <v>2001</v>
      </c>
      <c r="E439" s="17" t="s">
        <v>1885</v>
      </c>
      <c r="F439" s="18">
        <v>3</v>
      </c>
      <c r="G439" s="58">
        <v>552</v>
      </c>
      <c r="H439" s="18">
        <v>0.12</v>
      </c>
      <c r="I439" s="55">
        <v>1457.28</v>
      </c>
      <c r="J439" s="19" t="s">
        <v>1886</v>
      </c>
      <c r="L439" s="63" t="str">
        <f>_xlfn.XLOOKUP(D439,Product_Dim[Product_ID],Product_Dim[Cost])</f>
        <v>39</v>
      </c>
      <c r="M439" s="63" t="str">
        <f>VLOOKUP("PROD97",Sales_Fact[[Product_ID]:[Payment_Type]],2,0)</f>
        <v>STORE3</v>
      </c>
      <c r="N439" s="63" t="str">
        <f>HLOOKUP($D$2,Sales_Fact[[Product_ID]:[Payment_Type]],2,0)</f>
        <v>PROD74</v>
      </c>
    </row>
    <row r="440" spans="1:14" x14ac:dyDescent="0.25">
      <c r="A440" s="14" t="s">
        <v>2439</v>
      </c>
      <c r="B440" s="15">
        <v>45811</v>
      </c>
      <c r="C440" s="16" t="s">
        <v>539</v>
      </c>
      <c r="D440" s="17" t="s">
        <v>1941</v>
      </c>
      <c r="E440" s="17" t="s">
        <v>1912</v>
      </c>
      <c r="F440" s="18">
        <v>2</v>
      </c>
      <c r="G440" s="58">
        <v>528</v>
      </c>
      <c r="H440" s="18">
        <v>0.17</v>
      </c>
      <c r="I440" s="55">
        <v>876.48</v>
      </c>
      <c r="J440" s="19" t="s">
        <v>1886</v>
      </c>
      <c r="L440" s="63" t="str">
        <f>_xlfn.XLOOKUP(D440,Product_Dim[Product_ID],Product_Dim[Cost])</f>
        <v>218</v>
      </c>
      <c r="M440" s="63" t="str">
        <f>VLOOKUP("PROD97",Sales_Fact[[Product_ID]:[Payment_Type]],2,0)</f>
        <v>STORE3</v>
      </c>
      <c r="N440" s="63" t="str">
        <f>HLOOKUP($D$2,Sales_Fact[[Product_ID]:[Payment_Type]],2,0)</f>
        <v>PROD74</v>
      </c>
    </row>
    <row r="441" spans="1:14" x14ac:dyDescent="0.25">
      <c r="A441" s="14" t="s">
        <v>2440</v>
      </c>
      <c r="B441" s="15">
        <v>45670</v>
      </c>
      <c r="C441" s="16" t="s">
        <v>355</v>
      </c>
      <c r="D441" s="17" t="s">
        <v>2191</v>
      </c>
      <c r="E441" s="17" t="s">
        <v>1895</v>
      </c>
      <c r="F441" s="18">
        <v>4</v>
      </c>
      <c r="G441" s="58">
        <v>876</v>
      </c>
      <c r="H441" s="18">
        <v>0.27</v>
      </c>
      <c r="I441" s="55">
        <v>2557.92</v>
      </c>
      <c r="J441" s="19" t="s">
        <v>1882</v>
      </c>
      <c r="L441" s="63" t="str">
        <f>_xlfn.XLOOKUP(D441,Product_Dim[Product_ID],Product_Dim[Cost])</f>
        <v>86</v>
      </c>
      <c r="M441" s="63" t="str">
        <f>VLOOKUP("PROD97",Sales_Fact[[Product_ID]:[Payment_Type]],2,0)</f>
        <v>STORE3</v>
      </c>
      <c r="N441" s="63" t="str">
        <f>HLOOKUP($D$2,Sales_Fact[[Product_ID]:[Payment_Type]],2,0)</f>
        <v>PROD74</v>
      </c>
    </row>
    <row r="442" spans="1:14" x14ac:dyDescent="0.25">
      <c r="A442" s="14" t="s">
        <v>2441</v>
      </c>
      <c r="B442" s="15">
        <v>45736</v>
      </c>
      <c r="C442" s="16" t="s">
        <v>43</v>
      </c>
      <c r="D442" s="17" t="s">
        <v>2084</v>
      </c>
      <c r="E442" s="17" t="s">
        <v>1909</v>
      </c>
      <c r="F442" s="18">
        <v>2</v>
      </c>
      <c r="G442" s="58">
        <v>227</v>
      </c>
      <c r="H442" s="18">
        <v>0.03</v>
      </c>
      <c r="I442" s="55">
        <v>440.38</v>
      </c>
      <c r="J442" s="19" t="s">
        <v>1882</v>
      </c>
      <c r="L442" s="63" t="str">
        <f>_xlfn.XLOOKUP(D442,Product_Dim[Product_ID],Product_Dim[Cost])</f>
        <v>120</v>
      </c>
      <c r="M442" s="63" t="str">
        <f>VLOOKUP("PROD97",Sales_Fact[[Product_ID]:[Payment_Type]],2,0)</f>
        <v>STORE3</v>
      </c>
      <c r="N442" s="63" t="str">
        <f>HLOOKUP($D$2,Sales_Fact[[Product_ID]:[Payment_Type]],2,0)</f>
        <v>PROD74</v>
      </c>
    </row>
    <row r="443" spans="1:14" x14ac:dyDescent="0.25">
      <c r="A443" s="14" t="s">
        <v>2442</v>
      </c>
      <c r="B443" s="15">
        <v>45480</v>
      </c>
      <c r="C443" s="16" t="s">
        <v>146</v>
      </c>
      <c r="D443" s="17" t="s">
        <v>1966</v>
      </c>
      <c r="E443" s="17" t="s">
        <v>1895</v>
      </c>
      <c r="F443" s="18">
        <v>2</v>
      </c>
      <c r="G443" s="58">
        <v>286</v>
      </c>
      <c r="H443" s="18">
        <v>0.1</v>
      </c>
      <c r="I443" s="55">
        <v>514.79999999999995</v>
      </c>
      <c r="J443" s="19" t="s">
        <v>1882</v>
      </c>
      <c r="L443" s="63" t="str">
        <f>_xlfn.XLOOKUP(D443,Product_Dim[Product_ID],Product_Dim[Cost])</f>
        <v>229</v>
      </c>
      <c r="M443" s="63" t="str">
        <f>VLOOKUP("PROD97",Sales_Fact[[Product_ID]:[Payment_Type]],2,0)</f>
        <v>STORE3</v>
      </c>
      <c r="N443" s="63" t="str">
        <f>HLOOKUP($D$2,Sales_Fact[[Product_ID]:[Payment_Type]],2,0)</f>
        <v>PROD74</v>
      </c>
    </row>
    <row r="444" spans="1:14" x14ac:dyDescent="0.25">
      <c r="A444" s="14" t="s">
        <v>2443</v>
      </c>
      <c r="B444" s="15">
        <v>45929</v>
      </c>
      <c r="C444" s="16" t="s">
        <v>1060</v>
      </c>
      <c r="D444" s="17" t="s">
        <v>2132</v>
      </c>
      <c r="E444" s="17" t="s">
        <v>1922</v>
      </c>
      <c r="F444" s="18">
        <v>2</v>
      </c>
      <c r="G444" s="58">
        <v>299</v>
      </c>
      <c r="H444" s="18">
        <v>0.05</v>
      </c>
      <c r="I444" s="55">
        <v>568.1</v>
      </c>
      <c r="J444" s="19" t="s">
        <v>1882</v>
      </c>
      <c r="L444" s="63" t="str">
        <f>_xlfn.XLOOKUP(D444,Product_Dim[Product_ID],Product_Dim[Cost])</f>
        <v>449</v>
      </c>
      <c r="M444" s="63" t="str">
        <f>VLOOKUP("PROD97",Sales_Fact[[Product_ID]:[Payment_Type]],2,0)</f>
        <v>STORE3</v>
      </c>
      <c r="N444" s="63" t="str">
        <f>HLOOKUP($D$2,Sales_Fact[[Product_ID]:[Payment_Type]],2,0)</f>
        <v>PROD74</v>
      </c>
    </row>
    <row r="445" spans="1:14" x14ac:dyDescent="0.25">
      <c r="A445" s="14" t="s">
        <v>2444</v>
      </c>
      <c r="B445" s="15">
        <v>45626</v>
      </c>
      <c r="C445" s="16" t="s">
        <v>539</v>
      </c>
      <c r="D445" s="17" t="s">
        <v>2001</v>
      </c>
      <c r="E445" s="17" t="s">
        <v>1901</v>
      </c>
      <c r="F445" s="18">
        <v>4</v>
      </c>
      <c r="G445" s="58">
        <v>754</v>
      </c>
      <c r="H445" s="18">
        <v>0.26</v>
      </c>
      <c r="I445" s="55">
        <v>2231.84</v>
      </c>
      <c r="J445" s="19" t="s">
        <v>1892</v>
      </c>
      <c r="L445" s="63" t="str">
        <f>_xlfn.XLOOKUP(D445,Product_Dim[Product_ID],Product_Dim[Cost])</f>
        <v>39</v>
      </c>
      <c r="M445" s="63" t="str">
        <f>VLOOKUP("PROD97",Sales_Fact[[Product_ID]:[Payment_Type]],2,0)</f>
        <v>STORE3</v>
      </c>
      <c r="N445" s="63" t="str">
        <f>HLOOKUP($D$2,Sales_Fact[[Product_ID]:[Payment_Type]],2,0)</f>
        <v>PROD74</v>
      </c>
    </row>
    <row r="446" spans="1:14" x14ac:dyDescent="0.25">
      <c r="A446" s="14" t="s">
        <v>2445</v>
      </c>
      <c r="B446" s="15">
        <v>45460</v>
      </c>
      <c r="C446" s="16" t="s">
        <v>1512</v>
      </c>
      <c r="D446" s="17" t="s">
        <v>1985</v>
      </c>
      <c r="E446" s="17" t="s">
        <v>1961</v>
      </c>
      <c r="F446" s="18">
        <v>2</v>
      </c>
      <c r="G446" s="58">
        <v>131</v>
      </c>
      <c r="H446" s="18">
        <v>0.17</v>
      </c>
      <c r="I446" s="55">
        <v>217.46</v>
      </c>
      <c r="J446" s="19" t="s">
        <v>1886</v>
      </c>
      <c r="L446" s="63" t="str">
        <f>_xlfn.XLOOKUP(D446,Product_Dim[Product_ID],Product_Dim[Cost])</f>
        <v>325</v>
      </c>
      <c r="M446" s="63" t="str">
        <f>VLOOKUP("PROD97",Sales_Fact[[Product_ID]:[Payment_Type]],2,0)</f>
        <v>STORE3</v>
      </c>
      <c r="N446" s="63" t="str">
        <f>HLOOKUP($D$2,Sales_Fact[[Product_ID]:[Payment_Type]],2,0)</f>
        <v>PROD74</v>
      </c>
    </row>
    <row r="447" spans="1:14" x14ac:dyDescent="0.25">
      <c r="A447" s="14" t="s">
        <v>2446</v>
      </c>
      <c r="B447" s="15">
        <v>45709</v>
      </c>
      <c r="C447" s="16" t="s">
        <v>1093</v>
      </c>
      <c r="D447" s="17" t="s">
        <v>2074</v>
      </c>
      <c r="E447" s="17" t="s">
        <v>1925</v>
      </c>
      <c r="F447" s="18">
        <v>4</v>
      </c>
      <c r="G447" s="58">
        <v>165</v>
      </c>
      <c r="H447" s="18">
        <v>0.01</v>
      </c>
      <c r="I447" s="55">
        <v>653.4</v>
      </c>
      <c r="J447" s="19" t="s">
        <v>1886</v>
      </c>
      <c r="L447" s="63" t="str">
        <f>_xlfn.XLOOKUP(D447,Product_Dim[Product_ID],Product_Dim[Cost])</f>
        <v>485</v>
      </c>
      <c r="M447" s="63" t="str">
        <f>VLOOKUP("PROD97",Sales_Fact[[Product_ID]:[Payment_Type]],2,0)</f>
        <v>STORE3</v>
      </c>
      <c r="N447" s="63" t="str">
        <f>HLOOKUP($D$2,Sales_Fact[[Product_ID]:[Payment_Type]],2,0)</f>
        <v>PROD74</v>
      </c>
    </row>
    <row r="448" spans="1:14" x14ac:dyDescent="0.25">
      <c r="A448" s="14" t="s">
        <v>2447</v>
      </c>
      <c r="B448" s="15">
        <v>45551</v>
      </c>
      <c r="C448" s="16" t="s">
        <v>554</v>
      </c>
      <c r="D448" s="17" t="s">
        <v>1980</v>
      </c>
      <c r="E448" s="17" t="s">
        <v>1901</v>
      </c>
      <c r="F448" s="18">
        <v>2</v>
      </c>
      <c r="G448" s="58">
        <v>528</v>
      </c>
      <c r="H448" s="18">
        <v>0.18</v>
      </c>
      <c r="I448" s="55">
        <v>865.92</v>
      </c>
      <c r="J448" s="19" t="s">
        <v>1886</v>
      </c>
      <c r="L448" s="63" t="str">
        <f>_xlfn.XLOOKUP(D448,Product_Dim[Product_ID],Product_Dim[Cost])</f>
        <v>218</v>
      </c>
      <c r="M448" s="63" t="str">
        <f>VLOOKUP("PROD97",Sales_Fact[[Product_ID]:[Payment_Type]],2,0)</f>
        <v>STORE3</v>
      </c>
      <c r="N448" s="63" t="str">
        <f>HLOOKUP($D$2,Sales_Fact[[Product_ID]:[Payment_Type]],2,0)</f>
        <v>PROD74</v>
      </c>
    </row>
    <row r="449" spans="1:14" x14ac:dyDescent="0.25">
      <c r="A449" s="14" t="s">
        <v>2448</v>
      </c>
      <c r="B449" s="15">
        <v>45939</v>
      </c>
      <c r="C449" s="16" t="s">
        <v>819</v>
      </c>
      <c r="D449" s="17" t="s">
        <v>2108</v>
      </c>
      <c r="E449" s="17" t="s">
        <v>1934</v>
      </c>
      <c r="F449" s="18">
        <v>3</v>
      </c>
      <c r="G449" s="58">
        <v>629</v>
      </c>
      <c r="H449" s="18">
        <v>0.26</v>
      </c>
      <c r="I449" s="55">
        <v>1396.38</v>
      </c>
      <c r="J449" s="19" t="s">
        <v>1882</v>
      </c>
      <c r="L449" s="63" t="str">
        <f>_xlfn.XLOOKUP(D449,Product_Dim[Product_ID],Product_Dim[Cost])</f>
        <v>31</v>
      </c>
      <c r="M449" s="63" t="str">
        <f>VLOOKUP("PROD97",Sales_Fact[[Product_ID]:[Payment_Type]],2,0)</f>
        <v>STORE3</v>
      </c>
      <c r="N449" s="63" t="str">
        <f>HLOOKUP($D$2,Sales_Fact[[Product_ID]:[Payment_Type]],2,0)</f>
        <v>PROD74</v>
      </c>
    </row>
    <row r="450" spans="1:14" x14ac:dyDescent="0.25">
      <c r="A450" s="14" t="s">
        <v>2449</v>
      </c>
      <c r="B450" s="15">
        <v>45553</v>
      </c>
      <c r="C450" s="16" t="s">
        <v>867</v>
      </c>
      <c r="D450" s="17" t="s">
        <v>1900</v>
      </c>
      <c r="E450" s="17" t="s">
        <v>1881</v>
      </c>
      <c r="F450" s="18">
        <v>1</v>
      </c>
      <c r="G450" s="58">
        <v>863</v>
      </c>
      <c r="H450" s="18">
        <v>0.06</v>
      </c>
      <c r="I450" s="55">
        <v>811.22</v>
      </c>
      <c r="J450" s="19" t="s">
        <v>1882</v>
      </c>
      <c r="L450" s="63" t="str">
        <f>_xlfn.XLOOKUP(D450,Product_Dim[Product_ID],Product_Dim[Cost])</f>
        <v>461</v>
      </c>
      <c r="M450" s="63" t="str">
        <f>VLOOKUP("PROD97",Sales_Fact[[Product_ID]:[Payment_Type]],2,0)</f>
        <v>STORE3</v>
      </c>
      <c r="N450" s="63" t="str">
        <f>HLOOKUP($D$2,Sales_Fact[[Product_ID]:[Payment_Type]],2,0)</f>
        <v>PROD74</v>
      </c>
    </row>
    <row r="451" spans="1:14" x14ac:dyDescent="0.25">
      <c r="A451" s="14" t="s">
        <v>2450</v>
      </c>
      <c r="B451" s="15">
        <v>45806</v>
      </c>
      <c r="C451" s="16" t="s">
        <v>266</v>
      </c>
      <c r="D451" s="17" t="s">
        <v>2032</v>
      </c>
      <c r="E451" s="17" t="s">
        <v>1912</v>
      </c>
      <c r="F451" s="18">
        <v>2</v>
      </c>
      <c r="G451" s="58">
        <v>542</v>
      </c>
      <c r="H451" s="18">
        <v>0.03</v>
      </c>
      <c r="I451" s="55">
        <v>1051.48</v>
      </c>
      <c r="J451" s="19" t="s">
        <v>1892</v>
      </c>
      <c r="L451" s="63" t="str">
        <f>_xlfn.XLOOKUP(D451,Product_Dim[Product_ID],Product_Dim[Cost])</f>
        <v>239</v>
      </c>
      <c r="M451" s="63" t="str">
        <f>VLOOKUP("PROD97",Sales_Fact[[Product_ID]:[Payment_Type]],2,0)</f>
        <v>STORE3</v>
      </c>
      <c r="N451" s="63" t="str">
        <f>HLOOKUP($D$2,Sales_Fact[[Product_ID]:[Payment_Type]],2,0)</f>
        <v>PROD74</v>
      </c>
    </row>
    <row r="452" spans="1:14" x14ac:dyDescent="0.25">
      <c r="A452" s="14" t="s">
        <v>2451</v>
      </c>
      <c r="B452" s="15">
        <v>45811</v>
      </c>
      <c r="C452" s="16" t="s">
        <v>1480</v>
      </c>
      <c r="D452" s="17" t="s">
        <v>1891</v>
      </c>
      <c r="E452" s="17" t="s">
        <v>1920</v>
      </c>
      <c r="F452" s="18">
        <v>3</v>
      </c>
      <c r="G452" s="58">
        <v>762</v>
      </c>
      <c r="H452" s="18">
        <v>0.06</v>
      </c>
      <c r="I452" s="55">
        <v>2148.84</v>
      </c>
      <c r="J452" s="19" t="s">
        <v>1892</v>
      </c>
      <c r="L452" s="63" t="str">
        <f>_xlfn.XLOOKUP(D452,Product_Dim[Product_ID],Product_Dim[Cost])</f>
        <v>393</v>
      </c>
      <c r="M452" s="63" t="str">
        <f>VLOOKUP("PROD97",Sales_Fact[[Product_ID]:[Payment_Type]],2,0)</f>
        <v>STORE3</v>
      </c>
      <c r="N452" s="63" t="str">
        <f>HLOOKUP($D$2,Sales_Fact[[Product_ID]:[Payment_Type]],2,0)</f>
        <v>PROD74</v>
      </c>
    </row>
    <row r="453" spans="1:14" x14ac:dyDescent="0.25">
      <c r="A453" s="14" t="s">
        <v>2452</v>
      </c>
      <c r="B453" s="15">
        <v>45508</v>
      </c>
      <c r="C453" s="16" t="s">
        <v>1321</v>
      </c>
      <c r="D453" s="17" t="s">
        <v>1888</v>
      </c>
      <c r="E453" s="17" t="s">
        <v>1956</v>
      </c>
      <c r="F453" s="18">
        <v>4</v>
      </c>
      <c r="G453" s="58">
        <v>830</v>
      </c>
      <c r="H453" s="18">
        <v>0.11</v>
      </c>
      <c r="I453" s="55">
        <v>2954.8</v>
      </c>
      <c r="J453" s="19" t="s">
        <v>1886</v>
      </c>
      <c r="L453" s="63" t="str">
        <f>_xlfn.XLOOKUP(D453,Product_Dim[Product_ID],Product_Dim[Cost])</f>
        <v>43</v>
      </c>
      <c r="M453" s="63" t="str">
        <f>VLOOKUP("PROD97",Sales_Fact[[Product_ID]:[Payment_Type]],2,0)</f>
        <v>STORE3</v>
      </c>
      <c r="N453" s="63" t="str">
        <f>HLOOKUP($D$2,Sales_Fact[[Product_ID]:[Payment_Type]],2,0)</f>
        <v>PROD74</v>
      </c>
    </row>
    <row r="454" spans="1:14" x14ac:dyDescent="0.25">
      <c r="A454" s="14" t="s">
        <v>2453</v>
      </c>
      <c r="B454" s="15">
        <v>45460</v>
      </c>
      <c r="C454" s="16" t="s">
        <v>1268</v>
      </c>
      <c r="D454" s="17" t="s">
        <v>1978</v>
      </c>
      <c r="E454" s="17" t="s">
        <v>1920</v>
      </c>
      <c r="F454" s="18">
        <v>2</v>
      </c>
      <c r="G454" s="58">
        <v>426</v>
      </c>
      <c r="H454" s="18">
        <v>0.09</v>
      </c>
      <c r="I454" s="55">
        <v>775.32</v>
      </c>
      <c r="J454" s="19" t="s">
        <v>1886</v>
      </c>
      <c r="L454" s="63" t="str">
        <f>_xlfn.XLOOKUP(D454,Product_Dim[Product_ID],Product_Dim[Cost])</f>
        <v>239</v>
      </c>
      <c r="M454" s="63" t="str">
        <f>VLOOKUP("PROD97",Sales_Fact[[Product_ID]:[Payment_Type]],2,0)</f>
        <v>STORE3</v>
      </c>
      <c r="N454" s="63" t="str">
        <f>HLOOKUP($D$2,Sales_Fact[[Product_ID]:[Payment_Type]],2,0)</f>
        <v>PROD74</v>
      </c>
    </row>
    <row r="455" spans="1:14" x14ac:dyDescent="0.25">
      <c r="A455" s="14" t="s">
        <v>2454</v>
      </c>
      <c r="B455" s="15">
        <v>45311</v>
      </c>
      <c r="C455" s="16" t="s">
        <v>444</v>
      </c>
      <c r="D455" s="17" t="s">
        <v>2137</v>
      </c>
      <c r="E455" s="17" t="s">
        <v>1909</v>
      </c>
      <c r="F455" s="18">
        <v>2</v>
      </c>
      <c r="G455" s="58">
        <v>912</v>
      </c>
      <c r="H455" s="18">
        <v>0.1</v>
      </c>
      <c r="I455" s="55">
        <v>1641.6</v>
      </c>
      <c r="J455" s="19" t="s">
        <v>1882</v>
      </c>
      <c r="L455" s="63" t="str">
        <f>_xlfn.XLOOKUP(D455,Product_Dim[Product_ID],Product_Dim[Cost])</f>
        <v>82</v>
      </c>
      <c r="M455" s="63" t="str">
        <f>VLOOKUP("PROD97",Sales_Fact[[Product_ID]:[Payment_Type]],2,0)</f>
        <v>STORE3</v>
      </c>
      <c r="N455" s="63" t="str">
        <f>HLOOKUP($D$2,Sales_Fact[[Product_ID]:[Payment_Type]],2,0)</f>
        <v>PROD74</v>
      </c>
    </row>
    <row r="456" spans="1:14" x14ac:dyDescent="0.25">
      <c r="A456" s="14" t="s">
        <v>2455</v>
      </c>
      <c r="B456" s="15">
        <v>45906</v>
      </c>
      <c r="C456" s="16" t="s">
        <v>309</v>
      </c>
      <c r="D456" s="17" t="s">
        <v>2241</v>
      </c>
      <c r="E456" s="17" t="s">
        <v>1889</v>
      </c>
      <c r="F456" s="18">
        <v>3</v>
      </c>
      <c r="G456" s="58">
        <v>812</v>
      </c>
      <c r="H456" s="18">
        <v>0.28999999999999998</v>
      </c>
      <c r="I456" s="55">
        <v>1729.56</v>
      </c>
      <c r="J456" s="19" t="s">
        <v>1882</v>
      </c>
      <c r="L456" s="63" t="str">
        <f>_xlfn.XLOOKUP(D456,Product_Dim[Product_ID],Product_Dim[Cost])</f>
        <v>244</v>
      </c>
      <c r="M456" s="63" t="str">
        <f>VLOOKUP("PROD97",Sales_Fact[[Product_ID]:[Payment_Type]],2,0)</f>
        <v>STORE3</v>
      </c>
      <c r="N456" s="63" t="str">
        <f>HLOOKUP($D$2,Sales_Fact[[Product_ID]:[Payment_Type]],2,0)</f>
        <v>PROD74</v>
      </c>
    </row>
    <row r="457" spans="1:14" x14ac:dyDescent="0.25">
      <c r="A457" s="14" t="s">
        <v>2456</v>
      </c>
      <c r="B457" s="15">
        <v>45380</v>
      </c>
      <c r="C457" s="16" t="s">
        <v>879</v>
      </c>
      <c r="D457" s="17" t="s">
        <v>2009</v>
      </c>
      <c r="E457" s="17" t="s">
        <v>1942</v>
      </c>
      <c r="F457" s="18">
        <v>2</v>
      </c>
      <c r="G457" s="58">
        <v>781</v>
      </c>
      <c r="H457" s="18">
        <v>0.12</v>
      </c>
      <c r="I457" s="55">
        <v>1374.56</v>
      </c>
      <c r="J457" s="19" t="s">
        <v>1892</v>
      </c>
      <c r="L457" s="63" t="str">
        <f>_xlfn.XLOOKUP(D457,Product_Dim[Product_ID],Product_Dim[Cost])</f>
        <v>204</v>
      </c>
      <c r="M457" s="63" t="str">
        <f>VLOOKUP("PROD97",Sales_Fact[[Product_ID]:[Payment_Type]],2,0)</f>
        <v>STORE3</v>
      </c>
      <c r="N457" s="63" t="str">
        <f>HLOOKUP($D$2,Sales_Fact[[Product_ID]:[Payment_Type]],2,0)</f>
        <v>PROD74</v>
      </c>
    </row>
    <row r="458" spans="1:14" x14ac:dyDescent="0.25">
      <c r="A458" s="14" t="s">
        <v>2457</v>
      </c>
      <c r="B458" s="15">
        <v>45527</v>
      </c>
      <c r="C458" s="16" t="s">
        <v>706</v>
      </c>
      <c r="D458" s="17" t="s">
        <v>2146</v>
      </c>
      <c r="E458" s="17" t="s">
        <v>1925</v>
      </c>
      <c r="F458" s="18">
        <v>4</v>
      </c>
      <c r="G458" s="58">
        <v>316</v>
      </c>
      <c r="H458" s="18">
        <v>0.19</v>
      </c>
      <c r="I458" s="55">
        <v>1023.84</v>
      </c>
      <c r="J458" s="19" t="s">
        <v>1892</v>
      </c>
      <c r="L458" s="63" t="str">
        <f>_xlfn.XLOOKUP(D458,Product_Dim[Product_ID],Product_Dim[Cost])</f>
        <v>284</v>
      </c>
      <c r="M458" s="63" t="str">
        <f>VLOOKUP("PROD97",Sales_Fact[[Product_ID]:[Payment_Type]],2,0)</f>
        <v>STORE3</v>
      </c>
      <c r="N458" s="63" t="str">
        <f>HLOOKUP($D$2,Sales_Fact[[Product_ID]:[Payment_Type]],2,0)</f>
        <v>PROD74</v>
      </c>
    </row>
    <row r="459" spans="1:14" x14ac:dyDescent="0.25">
      <c r="A459" s="14" t="s">
        <v>2458</v>
      </c>
      <c r="B459" s="15">
        <v>45796</v>
      </c>
      <c r="C459" s="16" t="s">
        <v>747</v>
      </c>
      <c r="D459" s="17" t="s">
        <v>1994</v>
      </c>
      <c r="E459" s="17" t="s">
        <v>1925</v>
      </c>
      <c r="F459" s="18">
        <v>2</v>
      </c>
      <c r="G459" s="58">
        <v>811</v>
      </c>
      <c r="H459" s="18">
        <v>0.27</v>
      </c>
      <c r="I459" s="55">
        <v>1184.06</v>
      </c>
      <c r="J459" s="19" t="s">
        <v>1882</v>
      </c>
      <c r="L459" s="63" t="str">
        <f>_xlfn.XLOOKUP(D459,Product_Dim[Product_ID],Product_Dim[Cost])</f>
        <v>212</v>
      </c>
      <c r="M459" s="63" t="str">
        <f>VLOOKUP("PROD97",Sales_Fact[[Product_ID]:[Payment_Type]],2,0)</f>
        <v>STORE3</v>
      </c>
      <c r="N459" s="63" t="str">
        <f>HLOOKUP($D$2,Sales_Fact[[Product_ID]:[Payment_Type]],2,0)</f>
        <v>PROD74</v>
      </c>
    </row>
    <row r="460" spans="1:14" x14ac:dyDescent="0.25">
      <c r="A460" s="14" t="s">
        <v>2459</v>
      </c>
      <c r="B460" s="15">
        <v>45389</v>
      </c>
      <c r="C460" s="16" t="s">
        <v>676</v>
      </c>
      <c r="D460" s="17" t="s">
        <v>2282</v>
      </c>
      <c r="E460" s="17" t="s">
        <v>1901</v>
      </c>
      <c r="F460" s="18">
        <v>3</v>
      </c>
      <c r="G460" s="58">
        <v>506</v>
      </c>
      <c r="H460" s="18">
        <v>0.02</v>
      </c>
      <c r="I460" s="55">
        <v>1487.64</v>
      </c>
      <c r="J460" s="19" t="s">
        <v>1886</v>
      </c>
      <c r="L460" s="63" t="str">
        <f>_xlfn.XLOOKUP(D460,Product_Dim[Product_ID],Product_Dim[Cost])</f>
        <v>388</v>
      </c>
      <c r="M460" s="63" t="str">
        <f>VLOOKUP("PROD97",Sales_Fact[[Product_ID]:[Payment_Type]],2,0)</f>
        <v>STORE3</v>
      </c>
      <c r="N460" s="63" t="str">
        <f>HLOOKUP($D$2,Sales_Fact[[Product_ID]:[Payment_Type]],2,0)</f>
        <v>PROD74</v>
      </c>
    </row>
    <row r="461" spans="1:14" x14ac:dyDescent="0.25">
      <c r="A461" s="14" t="s">
        <v>2460</v>
      </c>
      <c r="B461" s="15">
        <v>45315</v>
      </c>
      <c r="C461" s="16" t="s">
        <v>1451</v>
      </c>
      <c r="D461" s="17" t="s">
        <v>1936</v>
      </c>
      <c r="E461" s="17" t="s">
        <v>1885</v>
      </c>
      <c r="F461" s="18">
        <v>2</v>
      </c>
      <c r="G461" s="58">
        <v>737</v>
      </c>
      <c r="H461" s="18">
        <v>0.18</v>
      </c>
      <c r="I461" s="55">
        <v>1208.68</v>
      </c>
      <c r="J461" s="19" t="s">
        <v>1882</v>
      </c>
      <c r="L461" s="63" t="str">
        <f>_xlfn.XLOOKUP(D461,Product_Dim[Product_ID],Product_Dim[Cost])</f>
        <v>478</v>
      </c>
      <c r="M461" s="63" t="str">
        <f>VLOOKUP("PROD97",Sales_Fact[[Product_ID]:[Payment_Type]],2,0)</f>
        <v>STORE3</v>
      </c>
      <c r="N461" s="63" t="str">
        <f>HLOOKUP($D$2,Sales_Fact[[Product_ID]:[Payment_Type]],2,0)</f>
        <v>PROD74</v>
      </c>
    </row>
    <row r="462" spans="1:14" x14ac:dyDescent="0.25">
      <c r="A462" s="14" t="s">
        <v>2461</v>
      </c>
      <c r="B462" s="15">
        <v>45311</v>
      </c>
      <c r="C462" s="16" t="s">
        <v>119</v>
      </c>
      <c r="D462" s="17" t="s">
        <v>1953</v>
      </c>
      <c r="E462" s="17" t="s">
        <v>1925</v>
      </c>
      <c r="F462" s="18">
        <v>4</v>
      </c>
      <c r="G462" s="58">
        <v>701</v>
      </c>
      <c r="H462" s="18">
        <v>0.2</v>
      </c>
      <c r="I462" s="55">
        <v>2243.1999999999998</v>
      </c>
      <c r="J462" s="19" t="s">
        <v>1886</v>
      </c>
      <c r="L462" s="63" t="str">
        <f>_xlfn.XLOOKUP(D462,Product_Dim[Product_ID],Product_Dim[Cost])</f>
        <v>481</v>
      </c>
      <c r="M462" s="63" t="str">
        <f>VLOOKUP("PROD97",Sales_Fact[[Product_ID]:[Payment_Type]],2,0)</f>
        <v>STORE3</v>
      </c>
      <c r="N462" s="63" t="str">
        <f>HLOOKUP($D$2,Sales_Fact[[Product_ID]:[Payment_Type]],2,0)</f>
        <v>PROD74</v>
      </c>
    </row>
    <row r="463" spans="1:14" x14ac:dyDescent="0.25">
      <c r="A463" s="14" t="s">
        <v>2462</v>
      </c>
      <c r="B463" s="15">
        <v>45270</v>
      </c>
      <c r="C463" s="16" t="s">
        <v>450</v>
      </c>
      <c r="D463" s="17" t="s">
        <v>2038</v>
      </c>
      <c r="E463" s="17" t="s">
        <v>1988</v>
      </c>
      <c r="F463" s="18">
        <v>4</v>
      </c>
      <c r="G463" s="58">
        <v>203</v>
      </c>
      <c r="H463" s="18">
        <v>0.24</v>
      </c>
      <c r="I463" s="55">
        <v>617.12</v>
      </c>
      <c r="J463" s="19" t="s">
        <v>1882</v>
      </c>
      <c r="L463" s="63" t="str">
        <f>_xlfn.XLOOKUP(D463,Product_Dim[Product_ID],Product_Dim[Cost])</f>
        <v>438</v>
      </c>
      <c r="M463" s="63" t="str">
        <f>VLOOKUP("PROD97",Sales_Fact[[Product_ID]:[Payment_Type]],2,0)</f>
        <v>STORE3</v>
      </c>
      <c r="N463" s="63" t="str">
        <f>HLOOKUP($D$2,Sales_Fact[[Product_ID]:[Payment_Type]],2,0)</f>
        <v>PROD74</v>
      </c>
    </row>
    <row r="464" spans="1:14" x14ac:dyDescent="0.25">
      <c r="A464" s="14" t="s">
        <v>2463</v>
      </c>
      <c r="B464" s="15">
        <v>45279</v>
      </c>
      <c r="C464" s="16" t="s">
        <v>856</v>
      </c>
      <c r="D464" s="17" t="s">
        <v>2110</v>
      </c>
      <c r="E464" s="17" t="s">
        <v>1915</v>
      </c>
      <c r="F464" s="18">
        <v>2</v>
      </c>
      <c r="G464" s="58">
        <v>292</v>
      </c>
      <c r="H464" s="18">
        <v>0.25</v>
      </c>
      <c r="I464" s="55">
        <v>438</v>
      </c>
      <c r="J464" s="19" t="s">
        <v>1886</v>
      </c>
      <c r="L464" s="63" t="str">
        <f>_xlfn.XLOOKUP(D464,Product_Dim[Product_ID],Product_Dim[Cost])</f>
        <v>371</v>
      </c>
      <c r="M464" s="63" t="str">
        <f>VLOOKUP("PROD97",Sales_Fact[[Product_ID]:[Payment_Type]],2,0)</f>
        <v>STORE3</v>
      </c>
      <c r="N464" s="63" t="str">
        <f>HLOOKUP($D$2,Sales_Fact[[Product_ID]:[Payment_Type]],2,0)</f>
        <v>PROD74</v>
      </c>
    </row>
    <row r="465" spans="1:14" x14ac:dyDescent="0.25">
      <c r="A465" s="14" t="s">
        <v>2464</v>
      </c>
      <c r="B465" s="15">
        <v>45252</v>
      </c>
      <c r="C465" s="16" t="s">
        <v>551</v>
      </c>
      <c r="D465" s="17" t="s">
        <v>1880</v>
      </c>
      <c r="E465" s="17" t="s">
        <v>1895</v>
      </c>
      <c r="F465" s="18">
        <v>2</v>
      </c>
      <c r="G465" s="58">
        <v>262</v>
      </c>
      <c r="H465" s="18">
        <v>0.17</v>
      </c>
      <c r="I465" s="55">
        <v>434.92</v>
      </c>
      <c r="J465" s="19" t="s">
        <v>1882</v>
      </c>
      <c r="L465" s="63" t="str">
        <f>_xlfn.XLOOKUP(D465,Product_Dim[Product_ID],Product_Dim[Cost])</f>
        <v>246</v>
      </c>
      <c r="M465" s="63" t="str">
        <f>VLOOKUP("PROD97",Sales_Fact[[Product_ID]:[Payment_Type]],2,0)</f>
        <v>STORE3</v>
      </c>
      <c r="N465" s="63" t="str">
        <f>HLOOKUP($D$2,Sales_Fact[[Product_ID]:[Payment_Type]],2,0)</f>
        <v>PROD74</v>
      </c>
    </row>
    <row r="466" spans="1:14" x14ac:dyDescent="0.25">
      <c r="A466" s="14" t="s">
        <v>2465</v>
      </c>
      <c r="B466" s="15">
        <v>45938</v>
      </c>
      <c r="C466" s="16" t="s">
        <v>958</v>
      </c>
      <c r="D466" s="17" t="s">
        <v>1924</v>
      </c>
      <c r="E466" s="17" t="s">
        <v>1912</v>
      </c>
      <c r="F466" s="18">
        <v>1</v>
      </c>
      <c r="G466" s="58">
        <v>851</v>
      </c>
      <c r="H466" s="18">
        <v>0.28000000000000003</v>
      </c>
      <c r="I466" s="55">
        <v>612.72</v>
      </c>
      <c r="J466" s="19" t="s">
        <v>1886</v>
      </c>
      <c r="L466" s="63" t="str">
        <f>_xlfn.XLOOKUP(D466,Product_Dim[Product_ID],Product_Dim[Cost])</f>
        <v>223</v>
      </c>
      <c r="M466" s="63" t="str">
        <f>VLOOKUP("PROD97",Sales_Fact[[Product_ID]:[Payment_Type]],2,0)</f>
        <v>STORE3</v>
      </c>
      <c r="N466" s="63" t="str">
        <f>HLOOKUP($D$2,Sales_Fact[[Product_ID]:[Payment_Type]],2,0)</f>
        <v>PROD74</v>
      </c>
    </row>
    <row r="467" spans="1:14" x14ac:dyDescent="0.25">
      <c r="A467" s="14" t="s">
        <v>2466</v>
      </c>
      <c r="B467" s="15">
        <v>45711</v>
      </c>
      <c r="C467" s="16" t="s">
        <v>1271</v>
      </c>
      <c r="D467" s="17" t="s">
        <v>2042</v>
      </c>
      <c r="E467" s="17" t="s">
        <v>1925</v>
      </c>
      <c r="F467" s="18">
        <v>1</v>
      </c>
      <c r="G467" s="58">
        <v>84</v>
      </c>
      <c r="H467" s="18">
        <v>0.05</v>
      </c>
      <c r="I467" s="55">
        <v>79.8</v>
      </c>
      <c r="J467" s="19" t="s">
        <v>1882</v>
      </c>
      <c r="L467" s="63" t="str">
        <f>_xlfn.XLOOKUP(D467,Product_Dim[Product_ID],Product_Dim[Cost])</f>
        <v>167</v>
      </c>
      <c r="M467" s="63" t="str">
        <f>VLOOKUP("PROD97",Sales_Fact[[Product_ID]:[Payment_Type]],2,0)</f>
        <v>STORE3</v>
      </c>
      <c r="N467" s="63" t="str">
        <f>HLOOKUP($D$2,Sales_Fact[[Product_ID]:[Payment_Type]],2,0)</f>
        <v>PROD74</v>
      </c>
    </row>
    <row r="468" spans="1:14" x14ac:dyDescent="0.25">
      <c r="A468" s="14" t="s">
        <v>2467</v>
      </c>
      <c r="B468" s="15">
        <v>45713</v>
      </c>
      <c r="C468" s="16" t="s">
        <v>39</v>
      </c>
      <c r="D468" s="17" t="s">
        <v>1917</v>
      </c>
      <c r="E468" s="17" t="s">
        <v>1920</v>
      </c>
      <c r="F468" s="18">
        <v>3</v>
      </c>
      <c r="G468" s="58">
        <v>650</v>
      </c>
      <c r="H468" s="18">
        <v>0.28000000000000003</v>
      </c>
      <c r="I468" s="55">
        <v>1404</v>
      </c>
      <c r="J468" s="19" t="s">
        <v>1892</v>
      </c>
      <c r="L468" s="63" t="str">
        <f>_xlfn.XLOOKUP(D468,Product_Dim[Product_ID],Product_Dim[Cost])</f>
        <v>131</v>
      </c>
      <c r="M468" s="63" t="str">
        <f>VLOOKUP("PROD97",Sales_Fact[[Product_ID]:[Payment_Type]],2,0)</f>
        <v>STORE3</v>
      </c>
      <c r="N468" s="63" t="str">
        <f>HLOOKUP($D$2,Sales_Fact[[Product_ID]:[Payment_Type]],2,0)</f>
        <v>PROD74</v>
      </c>
    </row>
    <row r="469" spans="1:14" x14ac:dyDescent="0.25">
      <c r="A469" s="14" t="s">
        <v>2468</v>
      </c>
      <c r="B469" s="15">
        <v>45565</v>
      </c>
      <c r="C469" s="16" t="s">
        <v>1156</v>
      </c>
      <c r="D469" s="17" t="s">
        <v>2144</v>
      </c>
      <c r="E469" s="17" t="s">
        <v>1947</v>
      </c>
      <c r="F469" s="18">
        <v>4</v>
      </c>
      <c r="G469" s="58">
        <v>935</v>
      </c>
      <c r="H469" s="18">
        <v>0.18</v>
      </c>
      <c r="I469" s="55">
        <v>3066.8</v>
      </c>
      <c r="J469" s="19" t="s">
        <v>1886</v>
      </c>
      <c r="L469" s="63" t="str">
        <f>_xlfn.XLOOKUP(D469,Product_Dim[Product_ID],Product_Dim[Cost])</f>
        <v>107</v>
      </c>
      <c r="M469" s="63" t="str">
        <f>VLOOKUP("PROD97",Sales_Fact[[Product_ID]:[Payment_Type]],2,0)</f>
        <v>STORE3</v>
      </c>
      <c r="N469" s="63" t="str">
        <f>HLOOKUP($D$2,Sales_Fact[[Product_ID]:[Payment_Type]],2,0)</f>
        <v>PROD74</v>
      </c>
    </row>
    <row r="470" spans="1:14" x14ac:dyDescent="0.25">
      <c r="A470" s="14" t="s">
        <v>2469</v>
      </c>
      <c r="B470" s="15">
        <v>45279</v>
      </c>
      <c r="C470" s="16" t="s">
        <v>679</v>
      </c>
      <c r="D470" s="17" t="s">
        <v>2040</v>
      </c>
      <c r="E470" s="17" t="s">
        <v>1912</v>
      </c>
      <c r="F470" s="18">
        <v>1</v>
      </c>
      <c r="G470" s="58">
        <v>881</v>
      </c>
      <c r="H470" s="18">
        <v>0.13</v>
      </c>
      <c r="I470" s="55">
        <v>766.47</v>
      </c>
      <c r="J470" s="19" t="s">
        <v>1892</v>
      </c>
      <c r="L470" s="63" t="str">
        <f>_xlfn.XLOOKUP(D470,Product_Dim[Product_ID],Product_Dim[Cost])</f>
        <v>145</v>
      </c>
      <c r="M470" s="63" t="str">
        <f>VLOOKUP("PROD97",Sales_Fact[[Product_ID]:[Payment_Type]],2,0)</f>
        <v>STORE3</v>
      </c>
      <c r="N470" s="63" t="str">
        <f>HLOOKUP($D$2,Sales_Fact[[Product_ID]:[Payment_Type]],2,0)</f>
        <v>PROD74</v>
      </c>
    </row>
    <row r="471" spans="1:14" x14ac:dyDescent="0.25">
      <c r="A471" s="14" t="s">
        <v>2470</v>
      </c>
      <c r="B471" s="15">
        <v>45614</v>
      </c>
      <c r="C471" s="16" t="s">
        <v>1480</v>
      </c>
      <c r="D471" s="17" t="s">
        <v>1951</v>
      </c>
      <c r="E471" s="17" t="s">
        <v>1889</v>
      </c>
      <c r="F471" s="18">
        <v>4</v>
      </c>
      <c r="G471" s="58">
        <v>611</v>
      </c>
      <c r="H471" s="18">
        <v>0.1</v>
      </c>
      <c r="I471" s="55">
        <v>2199.6</v>
      </c>
      <c r="J471" s="19" t="s">
        <v>1886</v>
      </c>
      <c r="L471" s="63" t="str">
        <f>_xlfn.XLOOKUP(D471,Product_Dim[Product_ID],Product_Dim[Cost])</f>
        <v>432</v>
      </c>
      <c r="M471" s="63" t="str">
        <f>VLOOKUP("PROD97",Sales_Fact[[Product_ID]:[Payment_Type]],2,0)</f>
        <v>STORE3</v>
      </c>
      <c r="N471" s="63" t="str">
        <f>HLOOKUP($D$2,Sales_Fact[[Product_ID]:[Payment_Type]],2,0)</f>
        <v>PROD74</v>
      </c>
    </row>
    <row r="472" spans="1:14" x14ac:dyDescent="0.25">
      <c r="A472" s="14" t="s">
        <v>2471</v>
      </c>
      <c r="B472" s="15">
        <v>45912</v>
      </c>
      <c r="C472" s="16" t="s">
        <v>280</v>
      </c>
      <c r="D472" s="17" t="s">
        <v>2139</v>
      </c>
      <c r="E472" s="17" t="s">
        <v>1939</v>
      </c>
      <c r="F472" s="18">
        <v>1</v>
      </c>
      <c r="G472" s="58">
        <v>515</v>
      </c>
      <c r="H472" s="18">
        <v>0.2</v>
      </c>
      <c r="I472" s="55">
        <v>412</v>
      </c>
      <c r="J472" s="19" t="s">
        <v>1882</v>
      </c>
      <c r="L472" s="63" t="str">
        <f>_xlfn.XLOOKUP(D472,Product_Dim[Product_ID],Product_Dim[Cost])</f>
        <v>39</v>
      </c>
      <c r="M472" s="63" t="str">
        <f>VLOOKUP("PROD97",Sales_Fact[[Product_ID]:[Payment_Type]],2,0)</f>
        <v>STORE3</v>
      </c>
      <c r="N472" s="63" t="str">
        <f>HLOOKUP($D$2,Sales_Fact[[Product_ID]:[Payment_Type]],2,0)</f>
        <v>PROD74</v>
      </c>
    </row>
    <row r="473" spans="1:14" x14ac:dyDescent="0.25">
      <c r="A473" s="14" t="s">
        <v>2472</v>
      </c>
      <c r="B473" s="15">
        <v>45688</v>
      </c>
      <c r="C473" s="16" t="s">
        <v>1254</v>
      </c>
      <c r="D473" s="17" t="s">
        <v>2265</v>
      </c>
      <c r="E473" s="17" t="s">
        <v>1934</v>
      </c>
      <c r="F473" s="18">
        <v>1</v>
      </c>
      <c r="G473" s="58">
        <v>547</v>
      </c>
      <c r="H473" s="18">
        <v>0.22</v>
      </c>
      <c r="I473" s="55">
        <v>426.66</v>
      </c>
      <c r="J473" s="19" t="s">
        <v>1886</v>
      </c>
      <c r="L473" s="63" t="str">
        <f>_xlfn.XLOOKUP(D473,Product_Dim[Product_ID],Product_Dim[Cost])</f>
        <v>353</v>
      </c>
      <c r="M473" s="63" t="str">
        <f>VLOOKUP("PROD97",Sales_Fact[[Product_ID]:[Payment_Type]],2,0)</f>
        <v>STORE3</v>
      </c>
      <c r="N473" s="63" t="str">
        <f>HLOOKUP($D$2,Sales_Fact[[Product_ID]:[Payment_Type]],2,0)</f>
        <v>PROD74</v>
      </c>
    </row>
    <row r="474" spans="1:14" x14ac:dyDescent="0.25">
      <c r="A474" s="14" t="s">
        <v>2473</v>
      </c>
      <c r="B474" s="15">
        <v>45591</v>
      </c>
      <c r="C474" s="16" t="s">
        <v>653</v>
      </c>
      <c r="D474" s="17" t="s">
        <v>2265</v>
      </c>
      <c r="E474" s="17" t="s">
        <v>1909</v>
      </c>
      <c r="F474" s="18">
        <v>3</v>
      </c>
      <c r="G474" s="58">
        <v>417</v>
      </c>
      <c r="H474" s="18">
        <v>0.02</v>
      </c>
      <c r="I474" s="55">
        <v>1225.98</v>
      </c>
      <c r="J474" s="19" t="s">
        <v>1882</v>
      </c>
      <c r="L474" s="63" t="str">
        <f>_xlfn.XLOOKUP(D474,Product_Dim[Product_ID],Product_Dim[Cost])</f>
        <v>353</v>
      </c>
      <c r="M474" s="63" t="str">
        <f>VLOOKUP("PROD97",Sales_Fact[[Product_ID]:[Payment_Type]],2,0)</f>
        <v>STORE3</v>
      </c>
      <c r="N474" s="63" t="str">
        <f>HLOOKUP($D$2,Sales_Fact[[Product_ID]:[Payment_Type]],2,0)</f>
        <v>PROD74</v>
      </c>
    </row>
    <row r="475" spans="1:14" x14ac:dyDescent="0.25">
      <c r="A475" s="14" t="s">
        <v>2474</v>
      </c>
      <c r="B475" s="15">
        <v>45864</v>
      </c>
      <c r="C475" s="16" t="s">
        <v>1210</v>
      </c>
      <c r="D475" s="17" t="s">
        <v>1884</v>
      </c>
      <c r="E475" s="17" t="s">
        <v>1942</v>
      </c>
      <c r="F475" s="18">
        <v>1</v>
      </c>
      <c r="G475" s="58">
        <v>31</v>
      </c>
      <c r="H475" s="18">
        <v>0.21</v>
      </c>
      <c r="I475" s="55">
        <v>24.49</v>
      </c>
      <c r="J475" s="19" t="s">
        <v>1892</v>
      </c>
      <c r="L475" s="63" t="str">
        <f>_xlfn.XLOOKUP(D475,Product_Dim[Product_ID],Product_Dim[Cost])</f>
        <v>404</v>
      </c>
      <c r="M475" s="63" t="str">
        <f>VLOOKUP("PROD97",Sales_Fact[[Product_ID]:[Payment_Type]],2,0)</f>
        <v>STORE3</v>
      </c>
      <c r="N475" s="63" t="str">
        <f>HLOOKUP($D$2,Sales_Fact[[Product_ID]:[Payment_Type]],2,0)</f>
        <v>PROD74</v>
      </c>
    </row>
    <row r="476" spans="1:14" x14ac:dyDescent="0.25">
      <c r="A476" s="14" t="s">
        <v>2475</v>
      </c>
      <c r="B476" s="15">
        <v>45875</v>
      </c>
      <c r="C476" s="16" t="s">
        <v>661</v>
      </c>
      <c r="D476" s="17" t="s">
        <v>2223</v>
      </c>
      <c r="E476" s="17" t="s">
        <v>1920</v>
      </c>
      <c r="F476" s="18">
        <v>3</v>
      </c>
      <c r="G476" s="58">
        <v>667</v>
      </c>
      <c r="H476" s="18">
        <v>0.21</v>
      </c>
      <c r="I476" s="55">
        <v>1580.79</v>
      </c>
      <c r="J476" s="19" t="s">
        <v>1892</v>
      </c>
      <c r="L476" s="63" t="str">
        <f>_xlfn.XLOOKUP(D476,Product_Dim[Product_ID],Product_Dim[Cost])</f>
        <v>114</v>
      </c>
      <c r="M476" s="63" t="str">
        <f>VLOOKUP("PROD97",Sales_Fact[[Product_ID]:[Payment_Type]],2,0)</f>
        <v>STORE3</v>
      </c>
      <c r="N476" s="63" t="str">
        <f>HLOOKUP($D$2,Sales_Fact[[Product_ID]:[Payment_Type]],2,0)</f>
        <v>PROD74</v>
      </c>
    </row>
    <row r="477" spans="1:14" x14ac:dyDescent="0.25">
      <c r="A477" s="14" t="s">
        <v>2476</v>
      </c>
      <c r="B477" s="15">
        <v>45797</v>
      </c>
      <c r="C477" s="16" t="s">
        <v>560</v>
      </c>
      <c r="D477" s="17" t="s">
        <v>2173</v>
      </c>
      <c r="E477" s="17" t="s">
        <v>1942</v>
      </c>
      <c r="F477" s="18">
        <v>2</v>
      </c>
      <c r="G477" s="58">
        <v>146</v>
      </c>
      <c r="H477" s="18">
        <v>0.19</v>
      </c>
      <c r="I477" s="55">
        <v>236.52</v>
      </c>
      <c r="J477" s="19" t="s">
        <v>1886</v>
      </c>
      <c r="L477" s="63" t="str">
        <f>_xlfn.XLOOKUP(D477,Product_Dim[Product_ID],Product_Dim[Cost])</f>
        <v>286</v>
      </c>
      <c r="M477" s="63" t="str">
        <f>VLOOKUP("PROD97",Sales_Fact[[Product_ID]:[Payment_Type]],2,0)</f>
        <v>STORE3</v>
      </c>
      <c r="N477" s="63" t="str">
        <f>HLOOKUP($D$2,Sales_Fact[[Product_ID]:[Payment_Type]],2,0)</f>
        <v>PROD74</v>
      </c>
    </row>
    <row r="478" spans="1:14" x14ac:dyDescent="0.25">
      <c r="A478" s="14" t="s">
        <v>2477</v>
      </c>
      <c r="B478" s="15">
        <v>45364</v>
      </c>
      <c r="C478" s="16" t="s">
        <v>416</v>
      </c>
      <c r="D478" s="17" t="s">
        <v>2038</v>
      </c>
      <c r="E478" s="17" t="s">
        <v>1895</v>
      </c>
      <c r="F478" s="18">
        <v>4</v>
      </c>
      <c r="G478" s="58">
        <v>941</v>
      </c>
      <c r="H478" s="18">
        <v>0.24</v>
      </c>
      <c r="I478" s="55">
        <v>2860.64</v>
      </c>
      <c r="J478" s="19" t="s">
        <v>1892</v>
      </c>
      <c r="L478" s="63" t="str">
        <f>_xlfn.XLOOKUP(D478,Product_Dim[Product_ID],Product_Dim[Cost])</f>
        <v>438</v>
      </c>
      <c r="M478" s="63" t="str">
        <f>VLOOKUP("PROD97",Sales_Fact[[Product_ID]:[Payment_Type]],2,0)</f>
        <v>STORE3</v>
      </c>
      <c r="N478" s="63" t="str">
        <f>HLOOKUP($D$2,Sales_Fact[[Product_ID]:[Payment_Type]],2,0)</f>
        <v>PROD74</v>
      </c>
    </row>
    <row r="479" spans="1:14" x14ac:dyDescent="0.25">
      <c r="A479" s="14" t="s">
        <v>2478</v>
      </c>
      <c r="B479" s="15">
        <v>45700</v>
      </c>
      <c r="C479" s="16" t="s">
        <v>1457</v>
      </c>
      <c r="D479" s="17" t="s">
        <v>2042</v>
      </c>
      <c r="E479" s="17" t="s">
        <v>1885</v>
      </c>
      <c r="F479" s="18">
        <v>1</v>
      </c>
      <c r="G479" s="58">
        <v>709</v>
      </c>
      <c r="H479" s="18">
        <v>0.09</v>
      </c>
      <c r="I479" s="55">
        <v>645.19000000000005</v>
      </c>
      <c r="J479" s="19" t="s">
        <v>1882</v>
      </c>
      <c r="L479" s="63" t="str">
        <f>_xlfn.XLOOKUP(D479,Product_Dim[Product_ID],Product_Dim[Cost])</f>
        <v>167</v>
      </c>
      <c r="M479" s="63" t="str">
        <f>VLOOKUP("PROD97",Sales_Fact[[Product_ID]:[Payment_Type]],2,0)</f>
        <v>STORE3</v>
      </c>
      <c r="N479" s="63" t="str">
        <f>HLOOKUP($D$2,Sales_Fact[[Product_ID]:[Payment_Type]],2,0)</f>
        <v>PROD74</v>
      </c>
    </row>
    <row r="480" spans="1:14" x14ac:dyDescent="0.25">
      <c r="A480" s="14" t="s">
        <v>2479</v>
      </c>
      <c r="B480" s="15">
        <v>45924</v>
      </c>
      <c r="C480" s="16" t="s">
        <v>979</v>
      </c>
      <c r="D480" s="17" t="s">
        <v>1987</v>
      </c>
      <c r="E480" s="17" t="s">
        <v>1956</v>
      </c>
      <c r="F480" s="18">
        <v>1</v>
      </c>
      <c r="G480" s="58">
        <v>791</v>
      </c>
      <c r="H480" s="18">
        <v>0.24</v>
      </c>
      <c r="I480" s="55">
        <v>601.16</v>
      </c>
      <c r="J480" s="19" t="s">
        <v>1886</v>
      </c>
      <c r="L480" s="63" t="str">
        <f>_xlfn.XLOOKUP(D480,Product_Dim[Product_ID],Product_Dim[Cost])</f>
        <v>20</v>
      </c>
      <c r="M480" s="63" t="str">
        <f>VLOOKUP("PROD97",Sales_Fact[[Product_ID]:[Payment_Type]],2,0)</f>
        <v>STORE3</v>
      </c>
      <c r="N480" s="63" t="str">
        <f>HLOOKUP($D$2,Sales_Fact[[Product_ID]:[Payment_Type]],2,0)</f>
        <v>PROD74</v>
      </c>
    </row>
    <row r="481" spans="1:14" x14ac:dyDescent="0.25">
      <c r="A481" s="14" t="s">
        <v>2480</v>
      </c>
      <c r="B481" s="15">
        <v>45574</v>
      </c>
      <c r="C481" s="16" t="s">
        <v>1400</v>
      </c>
      <c r="D481" s="17" t="s">
        <v>1897</v>
      </c>
      <c r="E481" s="17" t="s">
        <v>1925</v>
      </c>
      <c r="F481" s="18">
        <v>3</v>
      </c>
      <c r="G481" s="58">
        <v>636</v>
      </c>
      <c r="H481" s="18">
        <v>0.09</v>
      </c>
      <c r="I481" s="55">
        <v>1736.28</v>
      </c>
      <c r="J481" s="19" t="s">
        <v>1886</v>
      </c>
      <c r="L481" s="63" t="str">
        <f>_xlfn.XLOOKUP(D481,Product_Dim[Product_ID],Product_Dim[Cost])</f>
        <v>465</v>
      </c>
      <c r="M481" s="63" t="str">
        <f>VLOOKUP("PROD97",Sales_Fact[[Product_ID]:[Payment_Type]],2,0)</f>
        <v>STORE3</v>
      </c>
      <c r="N481" s="63" t="str">
        <f>HLOOKUP($D$2,Sales_Fact[[Product_ID]:[Payment_Type]],2,0)</f>
        <v>PROD74</v>
      </c>
    </row>
    <row r="482" spans="1:14" x14ac:dyDescent="0.25">
      <c r="A482" s="14" t="s">
        <v>2481</v>
      </c>
      <c r="B482" s="15">
        <v>45233</v>
      </c>
      <c r="C482" s="16" t="s">
        <v>859</v>
      </c>
      <c r="D482" s="17" t="s">
        <v>2013</v>
      </c>
      <c r="E482" s="17" t="s">
        <v>1912</v>
      </c>
      <c r="F482" s="18">
        <v>1</v>
      </c>
      <c r="G482" s="58">
        <v>745</v>
      </c>
      <c r="H482" s="18">
        <v>0.15</v>
      </c>
      <c r="I482" s="55">
        <v>633.25</v>
      </c>
      <c r="J482" s="19" t="s">
        <v>1892</v>
      </c>
      <c r="L482" s="63" t="str">
        <f>_xlfn.XLOOKUP(D482,Product_Dim[Product_ID],Product_Dim[Cost])</f>
        <v>378</v>
      </c>
      <c r="M482" s="63" t="str">
        <f>VLOOKUP("PROD97",Sales_Fact[[Product_ID]:[Payment_Type]],2,0)</f>
        <v>STORE3</v>
      </c>
      <c r="N482" s="63" t="str">
        <f>HLOOKUP($D$2,Sales_Fact[[Product_ID]:[Payment_Type]],2,0)</f>
        <v>PROD74</v>
      </c>
    </row>
    <row r="483" spans="1:14" x14ac:dyDescent="0.25">
      <c r="A483" s="14" t="s">
        <v>2482</v>
      </c>
      <c r="B483" s="15">
        <v>45745</v>
      </c>
      <c r="C483" s="16" t="s">
        <v>611</v>
      </c>
      <c r="D483" s="17" t="s">
        <v>2139</v>
      </c>
      <c r="E483" s="17" t="s">
        <v>1915</v>
      </c>
      <c r="F483" s="18">
        <v>3</v>
      </c>
      <c r="G483" s="58">
        <v>206</v>
      </c>
      <c r="H483" s="18">
        <v>0.25</v>
      </c>
      <c r="I483" s="55">
        <v>463.5</v>
      </c>
      <c r="J483" s="19" t="s">
        <v>1882</v>
      </c>
      <c r="L483" s="63" t="str">
        <f>_xlfn.XLOOKUP(D483,Product_Dim[Product_ID],Product_Dim[Cost])</f>
        <v>39</v>
      </c>
      <c r="M483" s="63" t="str">
        <f>VLOOKUP("PROD97",Sales_Fact[[Product_ID]:[Payment_Type]],2,0)</f>
        <v>STORE3</v>
      </c>
      <c r="N483" s="63" t="str">
        <f>HLOOKUP($D$2,Sales_Fact[[Product_ID]:[Payment_Type]],2,0)</f>
        <v>PROD74</v>
      </c>
    </row>
    <row r="484" spans="1:14" x14ac:dyDescent="0.25">
      <c r="A484" s="14" t="s">
        <v>2483</v>
      </c>
      <c r="B484" s="15">
        <v>45851</v>
      </c>
      <c r="C484" s="16" t="s">
        <v>1312</v>
      </c>
      <c r="D484" s="17" t="s">
        <v>1980</v>
      </c>
      <c r="E484" s="17" t="s">
        <v>1889</v>
      </c>
      <c r="F484" s="18">
        <v>2</v>
      </c>
      <c r="G484" s="58">
        <v>757</v>
      </c>
      <c r="H484" s="18">
        <v>0.15</v>
      </c>
      <c r="I484" s="55">
        <v>1286.9000000000001</v>
      </c>
      <c r="J484" s="19" t="s">
        <v>1882</v>
      </c>
      <c r="L484" s="63" t="str">
        <f>_xlfn.XLOOKUP(D484,Product_Dim[Product_ID],Product_Dim[Cost])</f>
        <v>218</v>
      </c>
      <c r="M484" s="63" t="str">
        <f>VLOOKUP("PROD97",Sales_Fact[[Product_ID]:[Payment_Type]],2,0)</f>
        <v>STORE3</v>
      </c>
      <c r="N484" s="63" t="str">
        <f>HLOOKUP($D$2,Sales_Fact[[Product_ID]:[Payment_Type]],2,0)</f>
        <v>PROD74</v>
      </c>
    </row>
    <row r="485" spans="1:14" x14ac:dyDescent="0.25">
      <c r="A485" s="14" t="s">
        <v>2484</v>
      </c>
      <c r="B485" s="15">
        <v>45308</v>
      </c>
      <c r="C485" s="16" t="s">
        <v>177</v>
      </c>
      <c r="D485" s="17" t="s">
        <v>1992</v>
      </c>
      <c r="E485" s="17" t="s">
        <v>1942</v>
      </c>
      <c r="F485" s="18">
        <v>1</v>
      </c>
      <c r="G485" s="58">
        <v>772</v>
      </c>
      <c r="H485" s="18">
        <v>0.2</v>
      </c>
      <c r="I485" s="55">
        <v>617.6</v>
      </c>
      <c r="J485" s="19" t="s">
        <v>1882</v>
      </c>
      <c r="L485" s="63" t="str">
        <f>_xlfn.XLOOKUP(D485,Product_Dim[Product_ID],Product_Dim[Cost])</f>
        <v>123</v>
      </c>
      <c r="M485" s="63" t="str">
        <f>VLOOKUP("PROD97",Sales_Fact[[Product_ID]:[Payment_Type]],2,0)</f>
        <v>STORE3</v>
      </c>
      <c r="N485" s="63" t="str">
        <f>HLOOKUP($D$2,Sales_Fact[[Product_ID]:[Payment_Type]],2,0)</f>
        <v>PROD74</v>
      </c>
    </row>
    <row r="486" spans="1:14" x14ac:dyDescent="0.25">
      <c r="A486" s="14" t="s">
        <v>2485</v>
      </c>
      <c r="B486" s="15">
        <v>45639</v>
      </c>
      <c r="C486" s="16" t="s">
        <v>1486</v>
      </c>
      <c r="D486" s="17" t="s">
        <v>2119</v>
      </c>
      <c r="E486" s="17" t="s">
        <v>1885</v>
      </c>
      <c r="F486" s="18">
        <v>1</v>
      </c>
      <c r="G486" s="58">
        <v>441</v>
      </c>
      <c r="H486" s="18">
        <v>0.03</v>
      </c>
      <c r="I486" s="55">
        <v>427.77</v>
      </c>
      <c r="J486" s="19" t="s">
        <v>1886</v>
      </c>
      <c r="L486" s="63" t="str">
        <f>_xlfn.XLOOKUP(D486,Product_Dim[Product_ID],Product_Dim[Cost])</f>
        <v>340</v>
      </c>
      <c r="M486" s="63" t="str">
        <f>VLOOKUP("PROD97",Sales_Fact[[Product_ID]:[Payment_Type]],2,0)</f>
        <v>STORE3</v>
      </c>
      <c r="N486" s="63" t="str">
        <f>HLOOKUP($D$2,Sales_Fact[[Product_ID]:[Payment_Type]],2,0)</f>
        <v>PROD74</v>
      </c>
    </row>
    <row r="487" spans="1:14" x14ac:dyDescent="0.25">
      <c r="A487" s="14" t="s">
        <v>2486</v>
      </c>
      <c r="B487" s="15">
        <v>45919</v>
      </c>
      <c r="C487" s="16" t="s">
        <v>186</v>
      </c>
      <c r="D487" s="17" t="s">
        <v>2175</v>
      </c>
      <c r="E487" s="17" t="s">
        <v>1956</v>
      </c>
      <c r="F487" s="18">
        <v>2</v>
      </c>
      <c r="G487" s="58">
        <v>409</v>
      </c>
      <c r="H487" s="18">
        <v>0.17</v>
      </c>
      <c r="I487" s="55">
        <v>678.94</v>
      </c>
      <c r="J487" s="19" t="s">
        <v>1882</v>
      </c>
      <c r="L487" s="63" t="str">
        <f>_xlfn.XLOOKUP(D487,Product_Dim[Product_ID],Product_Dim[Cost])</f>
        <v>306</v>
      </c>
      <c r="M487" s="63" t="str">
        <f>VLOOKUP("PROD97",Sales_Fact[[Product_ID]:[Payment_Type]],2,0)</f>
        <v>STORE3</v>
      </c>
      <c r="N487" s="63" t="str">
        <f>HLOOKUP($D$2,Sales_Fact[[Product_ID]:[Payment_Type]],2,0)</f>
        <v>PROD74</v>
      </c>
    </row>
    <row r="488" spans="1:14" x14ac:dyDescent="0.25">
      <c r="A488" s="14" t="s">
        <v>2487</v>
      </c>
      <c r="B488" s="15">
        <v>45333</v>
      </c>
      <c r="C488" s="16" t="s">
        <v>1087</v>
      </c>
      <c r="D488" s="17" t="s">
        <v>2024</v>
      </c>
      <c r="E488" s="17" t="s">
        <v>1928</v>
      </c>
      <c r="F488" s="18">
        <v>3</v>
      </c>
      <c r="G488" s="58">
        <v>135</v>
      </c>
      <c r="H488" s="18">
        <v>0.04</v>
      </c>
      <c r="I488" s="55">
        <v>388.8</v>
      </c>
      <c r="J488" s="19" t="s">
        <v>1892</v>
      </c>
      <c r="L488" s="63" t="str">
        <f>_xlfn.XLOOKUP(D488,Product_Dim[Product_ID],Product_Dim[Cost])</f>
        <v>136</v>
      </c>
      <c r="M488" s="63" t="str">
        <f>VLOOKUP("PROD97",Sales_Fact[[Product_ID]:[Payment_Type]],2,0)</f>
        <v>STORE3</v>
      </c>
      <c r="N488" s="63" t="str">
        <f>HLOOKUP($D$2,Sales_Fact[[Product_ID]:[Payment_Type]],2,0)</f>
        <v>PROD74</v>
      </c>
    </row>
    <row r="489" spans="1:14" x14ac:dyDescent="0.25">
      <c r="A489" s="14" t="s">
        <v>2488</v>
      </c>
      <c r="B489" s="15">
        <v>45811</v>
      </c>
      <c r="C489" s="16" t="s">
        <v>1102</v>
      </c>
      <c r="D489" s="17" t="s">
        <v>1914</v>
      </c>
      <c r="E489" s="17" t="s">
        <v>1898</v>
      </c>
      <c r="F489" s="18">
        <v>4</v>
      </c>
      <c r="G489" s="58">
        <v>285</v>
      </c>
      <c r="H489" s="18">
        <v>0.02</v>
      </c>
      <c r="I489" s="55">
        <v>1117.2</v>
      </c>
      <c r="J489" s="19" t="s">
        <v>1882</v>
      </c>
      <c r="L489" s="63" t="str">
        <f>_xlfn.XLOOKUP(D489,Product_Dim[Product_ID],Product_Dim[Cost])</f>
        <v>326</v>
      </c>
      <c r="M489" s="63" t="str">
        <f>VLOOKUP("PROD97",Sales_Fact[[Product_ID]:[Payment_Type]],2,0)</f>
        <v>STORE3</v>
      </c>
      <c r="N489" s="63" t="str">
        <f>HLOOKUP($D$2,Sales_Fact[[Product_ID]:[Payment_Type]],2,0)</f>
        <v>PROD74</v>
      </c>
    </row>
    <row r="490" spans="1:14" x14ac:dyDescent="0.25">
      <c r="A490" s="14" t="s">
        <v>2489</v>
      </c>
      <c r="B490" s="15">
        <v>45726</v>
      </c>
      <c r="C490" s="16" t="s">
        <v>1271</v>
      </c>
      <c r="D490" s="17" t="s">
        <v>2144</v>
      </c>
      <c r="E490" s="17" t="s">
        <v>1934</v>
      </c>
      <c r="F490" s="18">
        <v>4</v>
      </c>
      <c r="G490" s="58">
        <v>923</v>
      </c>
      <c r="H490" s="18">
        <v>0.16</v>
      </c>
      <c r="I490" s="55">
        <v>3101.28</v>
      </c>
      <c r="J490" s="19" t="s">
        <v>1882</v>
      </c>
      <c r="L490" s="63" t="str">
        <f>_xlfn.XLOOKUP(D490,Product_Dim[Product_ID],Product_Dim[Cost])</f>
        <v>107</v>
      </c>
      <c r="M490" s="63" t="str">
        <f>VLOOKUP("PROD97",Sales_Fact[[Product_ID]:[Payment_Type]],2,0)</f>
        <v>STORE3</v>
      </c>
      <c r="N490" s="63" t="str">
        <f>HLOOKUP($D$2,Sales_Fact[[Product_ID]:[Payment_Type]],2,0)</f>
        <v>PROD74</v>
      </c>
    </row>
    <row r="491" spans="1:14" x14ac:dyDescent="0.25">
      <c r="A491" s="14" t="s">
        <v>2490</v>
      </c>
      <c r="B491" s="15">
        <v>45644</v>
      </c>
      <c r="C491" s="16" t="s">
        <v>885</v>
      </c>
      <c r="D491" s="17" t="s">
        <v>1924</v>
      </c>
      <c r="E491" s="17" t="s">
        <v>1947</v>
      </c>
      <c r="F491" s="18">
        <v>2</v>
      </c>
      <c r="G491" s="58">
        <v>993</v>
      </c>
      <c r="H491" s="18">
        <v>0.28000000000000003</v>
      </c>
      <c r="I491" s="55">
        <v>1429.92</v>
      </c>
      <c r="J491" s="19" t="s">
        <v>1882</v>
      </c>
      <c r="L491" s="63" t="str">
        <f>_xlfn.XLOOKUP(D491,Product_Dim[Product_ID],Product_Dim[Cost])</f>
        <v>223</v>
      </c>
      <c r="M491" s="63" t="str">
        <f>VLOOKUP("PROD97",Sales_Fact[[Product_ID]:[Payment_Type]],2,0)</f>
        <v>STORE3</v>
      </c>
      <c r="N491" s="63" t="str">
        <f>HLOOKUP($D$2,Sales_Fact[[Product_ID]:[Payment_Type]],2,0)</f>
        <v>PROD74</v>
      </c>
    </row>
    <row r="492" spans="1:14" x14ac:dyDescent="0.25">
      <c r="A492" s="14" t="s">
        <v>2491</v>
      </c>
      <c r="B492" s="15">
        <v>45371</v>
      </c>
      <c r="C492" s="16" t="s">
        <v>1309</v>
      </c>
      <c r="D492" s="17" t="s">
        <v>1997</v>
      </c>
      <c r="E492" s="17" t="s">
        <v>1939</v>
      </c>
      <c r="F492" s="18">
        <v>1</v>
      </c>
      <c r="G492" s="58">
        <v>171</v>
      </c>
      <c r="H492" s="18">
        <v>0.03</v>
      </c>
      <c r="I492" s="55">
        <v>165.87</v>
      </c>
      <c r="J492" s="19" t="s">
        <v>1882</v>
      </c>
      <c r="L492" s="63" t="str">
        <f>_xlfn.XLOOKUP(D492,Product_Dim[Product_ID],Product_Dim[Cost])</f>
        <v>183</v>
      </c>
      <c r="M492" s="63" t="str">
        <f>VLOOKUP("PROD97",Sales_Fact[[Product_ID]:[Payment_Type]],2,0)</f>
        <v>STORE3</v>
      </c>
      <c r="N492" s="63" t="str">
        <f>HLOOKUP($D$2,Sales_Fact[[Product_ID]:[Payment_Type]],2,0)</f>
        <v>PROD74</v>
      </c>
    </row>
    <row r="493" spans="1:14" x14ac:dyDescent="0.25">
      <c r="A493" s="14" t="s">
        <v>2492</v>
      </c>
      <c r="B493" s="15">
        <v>45462</v>
      </c>
      <c r="C493" s="16" t="s">
        <v>731</v>
      </c>
      <c r="D493" s="17" t="s">
        <v>1936</v>
      </c>
      <c r="E493" s="17" t="s">
        <v>1956</v>
      </c>
      <c r="F493" s="18">
        <v>3</v>
      </c>
      <c r="G493" s="58">
        <v>481</v>
      </c>
      <c r="H493" s="18">
        <v>0.03</v>
      </c>
      <c r="I493" s="55">
        <v>1399.71</v>
      </c>
      <c r="J493" s="19" t="s">
        <v>1882</v>
      </c>
      <c r="L493" s="63" t="str">
        <f>_xlfn.XLOOKUP(D493,Product_Dim[Product_ID],Product_Dim[Cost])</f>
        <v>478</v>
      </c>
      <c r="M493" s="63" t="str">
        <f>VLOOKUP("PROD97",Sales_Fact[[Product_ID]:[Payment_Type]],2,0)</f>
        <v>STORE3</v>
      </c>
      <c r="N493" s="63" t="str">
        <f>HLOOKUP($D$2,Sales_Fact[[Product_ID]:[Payment_Type]],2,0)</f>
        <v>PROD74</v>
      </c>
    </row>
    <row r="494" spans="1:14" x14ac:dyDescent="0.25">
      <c r="A494" s="14" t="s">
        <v>2493</v>
      </c>
      <c r="B494" s="15">
        <v>45632</v>
      </c>
      <c r="C494" s="16" t="s">
        <v>530</v>
      </c>
      <c r="D494" s="17" t="s">
        <v>1888</v>
      </c>
      <c r="E494" s="17" t="s">
        <v>1898</v>
      </c>
      <c r="F494" s="18">
        <v>2</v>
      </c>
      <c r="G494" s="58">
        <v>956</v>
      </c>
      <c r="H494" s="18">
        <v>0.28999999999999998</v>
      </c>
      <c r="I494" s="55">
        <v>1357.52</v>
      </c>
      <c r="J494" s="19" t="s">
        <v>1892</v>
      </c>
      <c r="L494" s="63" t="str">
        <f>_xlfn.XLOOKUP(D494,Product_Dim[Product_ID],Product_Dim[Cost])</f>
        <v>43</v>
      </c>
      <c r="M494" s="63" t="str">
        <f>VLOOKUP("PROD97",Sales_Fact[[Product_ID]:[Payment_Type]],2,0)</f>
        <v>STORE3</v>
      </c>
      <c r="N494" s="63" t="str">
        <f>HLOOKUP($D$2,Sales_Fact[[Product_ID]:[Payment_Type]],2,0)</f>
        <v>PROD74</v>
      </c>
    </row>
    <row r="495" spans="1:14" x14ac:dyDescent="0.25">
      <c r="A495" s="14" t="s">
        <v>2494</v>
      </c>
      <c r="B495" s="15">
        <v>45863</v>
      </c>
      <c r="C495" s="16" t="s">
        <v>1406</v>
      </c>
      <c r="D495" s="17" t="s">
        <v>1936</v>
      </c>
      <c r="E495" s="17" t="s">
        <v>1909</v>
      </c>
      <c r="F495" s="18">
        <v>2</v>
      </c>
      <c r="G495" s="58">
        <v>489</v>
      </c>
      <c r="H495" s="18">
        <v>0.27</v>
      </c>
      <c r="I495" s="55">
        <v>713.94</v>
      </c>
      <c r="J495" s="19" t="s">
        <v>1886</v>
      </c>
      <c r="L495" s="63" t="str">
        <f>_xlfn.XLOOKUP(D495,Product_Dim[Product_ID],Product_Dim[Cost])</f>
        <v>478</v>
      </c>
      <c r="M495" s="63" t="str">
        <f>VLOOKUP("PROD97",Sales_Fact[[Product_ID]:[Payment_Type]],2,0)</f>
        <v>STORE3</v>
      </c>
      <c r="N495" s="63" t="str">
        <f>HLOOKUP($D$2,Sales_Fact[[Product_ID]:[Payment_Type]],2,0)</f>
        <v>PROD74</v>
      </c>
    </row>
    <row r="496" spans="1:14" x14ac:dyDescent="0.25">
      <c r="A496" s="14" t="s">
        <v>2495</v>
      </c>
      <c r="B496" s="15">
        <v>45501</v>
      </c>
      <c r="C496" s="16" t="s">
        <v>780</v>
      </c>
      <c r="D496" s="17" t="s">
        <v>2357</v>
      </c>
      <c r="E496" s="17" t="s">
        <v>1909</v>
      </c>
      <c r="F496" s="18">
        <v>1</v>
      </c>
      <c r="G496" s="58">
        <v>918</v>
      </c>
      <c r="H496" s="18">
        <v>0.13</v>
      </c>
      <c r="I496" s="55">
        <v>798.66</v>
      </c>
      <c r="J496" s="19" t="s">
        <v>1892</v>
      </c>
      <c r="L496" s="63" t="str">
        <f>_xlfn.XLOOKUP(D496,Product_Dim[Product_ID],Product_Dim[Cost])</f>
        <v>239</v>
      </c>
      <c r="M496" s="63" t="str">
        <f>VLOOKUP("PROD97",Sales_Fact[[Product_ID]:[Payment_Type]],2,0)</f>
        <v>STORE3</v>
      </c>
      <c r="N496" s="63" t="str">
        <f>HLOOKUP($D$2,Sales_Fact[[Product_ID]:[Payment_Type]],2,0)</f>
        <v>PROD74</v>
      </c>
    </row>
    <row r="497" spans="1:14" x14ac:dyDescent="0.25">
      <c r="A497" s="14" t="s">
        <v>2496</v>
      </c>
      <c r="B497" s="15">
        <v>45568</v>
      </c>
      <c r="C497" s="16" t="s">
        <v>1030</v>
      </c>
      <c r="D497" s="17" t="s">
        <v>2096</v>
      </c>
      <c r="E497" s="17" t="s">
        <v>1895</v>
      </c>
      <c r="F497" s="18">
        <v>2</v>
      </c>
      <c r="G497" s="58">
        <v>407</v>
      </c>
      <c r="H497" s="18">
        <v>0.3</v>
      </c>
      <c r="I497" s="55">
        <v>569.79999999999995</v>
      </c>
      <c r="J497" s="19" t="s">
        <v>1886</v>
      </c>
      <c r="L497" s="63" t="str">
        <f>_xlfn.XLOOKUP(D497,Product_Dim[Product_ID],Product_Dim[Cost])</f>
        <v>439</v>
      </c>
      <c r="M497" s="63" t="str">
        <f>VLOOKUP("PROD97",Sales_Fact[[Product_ID]:[Payment_Type]],2,0)</f>
        <v>STORE3</v>
      </c>
      <c r="N497" s="63" t="str">
        <f>HLOOKUP($D$2,Sales_Fact[[Product_ID]:[Payment_Type]],2,0)</f>
        <v>PROD74</v>
      </c>
    </row>
    <row r="498" spans="1:14" x14ac:dyDescent="0.25">
      <c r="A498" s="14" t="s">
        <v>2497</v>
      </c>
      <c r="B498" s="15">
        <v>45238</v>
      </c>
      <c r="C498" s="16" t="s">
        <v>756</v>
      </c>
      <c r="D498" s="17" t="s">
        <v>2498</v>
      </c>
      <c r="E498" s="17" t="s">
        <v>1909</v>
      </c>
      <c r="F498" s="18">
        <v>2</v>
      </c>
      <c r="G498" s="58">
        <v>265</v>
      </c>
      <c r="H498" s="18">
        <v>0.11</v>
      </c>
      <c r="I498" s="55">
        <v>471.7</v>
      </c>
      <c r="J498" s="19" t="s">
        <v>1892</v>
      </c>
      <c r="L498" s="63" t="str">
        <f>_xlfn.XLOOKUP(D498,Product_Dim[Product_ID],Product_Dim[Cost])</f>
        <v>61</v>
      </c>
      <c r="M498" s="63" t="str">
        <f>VLOOKUP("PROD97",Sales_Fact[[Product_ID]:[Payment_Type]],2,0)</f>
        <v>STORE3</v>
      </c>
      <c r="N498" s="63" t="str">
        <f>HLOOKUP($D$2,Sales_Fact[[Product_ID]:[Payment_Type]],2,0)</f>
        <v>PROD74</v>
      </c>
    </row>
    <row r="499" spans="1:14" x14ac:dyDescent="0.25">
      <c r="A499" s="14" t="s">
        <v>2499</v>
      </c>
      <c r="B499" s="15">
        <v>45754</v>
      </c>
      <c r="C499" s="16" t="s">
        <v>635</v>
      </c>
      <c r="D499" s="17" t="s">
        <v>2241</v>
      </c>
      <c r="E499" s="17" t="s">
        <v>1920</v>
      </c>
      <c r="F499" s="18">
        <v>1</v>
      </c>
      <c r="G499" s="58">
        <v>415</v>
      </c>
      <c r="H499" s="18">
        <v>0.22</v>
      </c>
      <c r="I499" s="55">
        <v>323.7</v>
      </c>
      <c r="J499" s="19" t="s">
        <v>1886</v>
      </c>
      <c r="L499" s="63" t="str">
        <f>_xlfn.XLOOKUP(D499,Product_Dim[Product_ID],Product_Dim[Cost])</f>
        <v>244</v>
      </c>
      <c r="M499" s="63" t="str">
        <f>VLOOKUP("PROD97",Sales_Fact[[Product_ID]:[Payment_Type]],2,0)</f>
        <v>STORE3</v>
      </c>
      <c r="N499" s="63" t="str">
        <f>HLOOKUP($D$2,Sales_Fact[[Product_ID]:[Payment_Type]],2,0)</f>
        <v>PROD74</v>
      </c>
    </row>
    <row r="500" spans="1:14" x14ac:dyDescent="0.25">
      <c r="A500" s="14" t="s">
        <v>2500</v>
      </c>
      <c r="B500" s="15">
        <v>45280</v>
      </c>
      <c r="C500" s="16" t="s">
        <v>500</v>
      </c>
      <c r="D500" s="17" t="s">
        <v>2065</v>
      </c>
      <c r="E500" s="17" t="s">
        <v>1961</v>
      </c>
      <c r="F500" s="18">
        <v>2</v>
      </c>
      <c r="G500" s="58">
        <v>584</v>
      </c>
      <c r="H500" s="18">
        <v>0.2</v>
      </c>
      <c r="I500" s="55">
        <v>934.4</v>
      </c>
      <c r="J500" s="19" t="s">
        <v>1892</v>
      </c>
      <c r="L500" s="63" t="str">
        <f>_xlfn.XLOOKUP(D500,Product_Dim[Product_ID],Product_Dim[Cost])</f>
        <v>174</v>
      </c>
      <c r="M500" s="63" t="str">
        <f>VLOOKUP("PROD97",Sales_Fact[[Product_ID]:[Payment_Type]],2,0)</f>
        <v>STORE3</v>
      </c>
      <c r="N500" s="63" t="str">
        <f>HLOOKUP($D$2,Sales_Fact[[Product_ID]:[Payment_Type]],2,0)</f>
        <v>PROD74</v>
      </c>
    </row>
    <row r="501" spans="1:14" x14ac:dyDescent="0.25">
      <c r="A501" s="14" t="s">
        <v>2501</v>
      </c>
      <c r="B501" s="15">
        <v>45911</v>
      </c>
      <c r="C501" s="16" t="s">
        <v>59</v>
      </c>
      <c r="D501" s="17" t="s">
        <v>2009</v>
      </c>
      <c r="E501" s="17" t="s">
        <v>1885</v>
      </c>
      <c r="F501" s="18">
        <v>1</v>
      </c>
      <c r="G501" s="58">
        <v>660</v>
      </c>
      <c r="H501" s="18">
        <v>0.15</v>
      </c>
      <c r="I501" s="55">
        <v>561</v>
      </c>
      <c r="J501" s="19" t="s">
        <v>1886</v>
      </c>
      <c r="L501" s="63" t="str">
        <f>_xlfn.XLOOKUP(D501,Product_Dim[Product_ID],Product_Dim[Cost])</f>
        <v>204</v>
      </c>
      <c r="M501" s="63" t="str">
        <f>VLOOKUP("PROD97",Sales_Fact[[Product_ID]:[Payment_Type]],2,0)</f>
        <v>STORE3</v>
      </c>
      <c r="N501" s="63" t="str">
        <f>HLOOKUP($D$2,Sales_Fact[[Product_ID]:[Payment_Type]],2,0)</f>
        <v>PROD74</v>
      </c>
    </row>
    <row r="502" spans="1:14" x14ac:dyDescent="0.25">
      <c r="A502" s="14" t="s">
        <v>2502</v>
      </c>
      <c r="B502" s="15">
        <v>45627</v>
      </c>
      <c r="C502" s="16" t="s">
        <v>1388</v>
      </c>
      <c r="D502" s="17" t="s">
        <v>2317</v>
      </c>
      <c r="E502" s="17" t="s">
        <v>1901</v>
      </c>
      <c r="F502" s="18">
        <v>4</v>
      </c>
      <c r="G502" s="58">
        <v>107</v>
      </c>
      <c r="H502" s="18">
        <v>0.2</v>
      </c>
      <c r="I502" s="55">
        <v>342.4</v>
      </c>
      <c r="J502" s="19" t="s">
        <v>1892</v>
      </c>
      <c r="L502" s="63" t="str">
        <f>_xlfn.XLOOKUP(D502,Product_Dim[Product_ID],Product_Dim[Cost])</f>
        <v>239</v>
      </c>
      <c r="M502" s="63" t="str">
        <f>VLOOKUP("PROD97",Sales_Fact[[Product_ID]:[Payment_Type]],2,0)</f>
        <v>STORE3</v>
      </c>
      <c r="N502" s="63" t="str">
        <f>HLOOKUP($D$2,Sales_Fact[[Product_ID]:[Payment_Type]],2,0)</f>
        <v>PROD74</v>
      </c>
    </row>
    <row r="503" spans="1:14" x14ac:dyDescent="0.25">
      <c r="A503" s="14" t="s">
        <v>2503</v>
      </c>
      <c r="B503" s="15">
        <v>45617</v>
      </c>
      <c r="C503" s="16" t="s">
        <v>551</v>
      </c>
      <c r="D503" s="17" t="s">
        <v>1971</v>
      </c>
      <c r="E503" s="17" t="s">
        <v>1895</v>
      </c>
      <c r="F503" s="18">
        <v>4</v>
      </c>
      <c r="G503" s="58">
        <v>169</v>
      </c>
      <c r="H503" s="18">
        <v>0.15</v>
      </c>
      <c r="I503" s="55">
        <v>574.6</v>
      </c>
      <c r="J503" s="19" t="s">
        <v>1886</v>
      </c>
      <c r="L503" s="63" t="str">
        <f>_xlfn.XLOOKUP(D503,Product_Dim[Product_ID],Product_Dim[Cost])</f>
        <v>299</v>
      </c>
      <c r="M503" s="63" t="str">
        <f>VLOOKUP("PROD97",Sales_Fact[[Product_ID]:[Payment_Type]],2,0)</f>
        <v>STORE3</v>
      </c>
      <c r="N503" s="63" t="str">
        <f>HLOOKUP($D$2,Sales_Fact[[Product_ID]:[Payment_Type]],2,0)</f>
        <v>PROD74</v>
      </c>
    </row>
    <row r="504" spans="1:14" x14ac:dyDescent="0.25">
      <c r="A504" s="14" t="s">
        <v>2504</v>
      </c>
      <c r="B504" s="15">
        <v>45899</v>
      </c>
      <c r="C504" s="16" t="s">
        <v>1512</v>
      </c>
      <c r="D504" s="17" t="s">
        <v>1990</v>
      </c>
      <c r="E504" s="17" t="s">
        <v>1956</v>
      </c>
      <c r="F504" s="18">
        <v>1</v>
      </c>
      <c r="G504" s="58">
        <v>231</v>
      </c>
      <c r="H504" s="18">
        <v>0.06</v>
      </c>
      <c r="I504" s="55">
        <v>217.14</v>
      </c>
      <c r="J504" s="19" t="s">
        <v>1892</v>
      </c>
      <c r="L504" s="63" t="str">
        <f>_xlfn.XLOOKUP(D504,Product_Dim[Product_ID],Product_Dim[Cost])</f>
        <v>167</v>
      </c>
      <c r="M504" s="63" t="str">
        <f>VLOOKUP("PROD97",Sales_Fact[[Product_ID]:[Payment_Type]],2,0)</f>
        <v>STORE3</v>
      </c>
      <c r="N504" s="63" t="str">
        <f>HLOOKUP($D$2,Sales_Fact[[Product_ID]:[Payment_Type]],2,0)</f>
        <v>PROD74</v>
      </c>
    </row>
    <row r="505" spans="1:14" x14ac:dyDescent="0.25">
      <c r="A505" s="14" t="s">
        <v>2505</v>
      </c>
      <c r="B505" s="15">
        <v>45889</v>
      </c>
      <c r="C505" s="16" t="s">
        <v>43</v>
      </c>
      <c r="D505" s="17" t="s">
        <v>2062</v>
      </c>
      <c r="E505" s="17" t="s">
        <v>1915</v>
      </c>
      <c r="F505" s="18">
        <v>2</v>
      </c>
      <c r="G505" s="58">
        <v>356</v>
      </c>
      <c r="H505" s="18">
        <v>0.13</v>
      </c>
      <c r="I505" s="55">
        <v>619.44000000000005</v>
      </c>
      <c r="J505" s="19" t="s">
        <v>1892</v>
      </c>
      <c r="L505" s="63" t="str">
        <f>_xlfn.XLOOKUP(D505,Product_Dim[Product_ID],Product_Dim[Cost])</f>
        <v>435</v>
      </c>
      <c r="M505" s="63" t="str">
        <f>VLOOKUP("PROD97",Sales_Fact[[Product_ID]:[Payment_Type]],2,0)</f>
        <v>STORE3</v>
      </c>
      <c r="N505" s="63" t="str">
        <f>HLOOKUP($D$2,Sales_Fact[[Product_ID]:[Payment_Type]],2,0)</f>
        <v>PROD74</v>
      </c>
    </row>
    <row r="506" spans="1:14" x14ac:dyDescent="0.25">
      <c r="A506" s="14" t="s">
        <v>2506</v>
      </c>
      <c r="B506" s="15">
        <v>45943</v>
      </c>
      <c r="C506" s="16" t="s">
        <v>563</v>
      </c>
      <c r="D506" s="17" t="s">
        <v>2005</v>
      </c>
      <c r="E506" s="17" t="s">
        <v>1956</v>
      </c>
      <c r="F506" s="18">
        <v>3</v>
      </c>
      <c r="G506" s="58">
        <v>844</v>
      </c>
      <c r="H506" s="18">
        <v>0.22</v>
      </c>
      <c r="I506" s="55">
        <v>1974.96</v>
      </c>
      <c r="J506" s="19" t="s">
        <v>1882</v>
      </c>
      <c r="L506" s="63" t="str">
        <f>_xlfn.XLOOKUP(D506,Product_Dim[Product_ID],Product_Dim[Cost])</f>
        <v>239</v>
      </c>
      <c r="M506" s="63" t="str">
        <f>VLOOKUP("PROD97",Sales_Fact[[Product_ID]:[Payment_Type]],2,0)</f>
        <v>STORE3</v>
      </c>
      <c r="N506" s="63" t="str">
        <f>HLOOKUP($D$2,Sales_Fact[[Product_ID]:[Payment_Type]],2,0)</f>
        <v>PROD74</v>
      </c>
    </row>
    <row r="507" spans="1:14" x14ac:dyDescent="0.25">
      <c r="A507" s="14" t="s">
        <v>2507</v>
      </c>
      <c r="B507" s="15">
        <v>45306</v>
      </c>
      <c r="C507" s="16" t="s">
        <v>551</v>
      </c>
      <c r="D507" s="17" t="s">
        <v>2498</v>
      </c>
      <c r="E507" s="17" t="s">
        <v>1915</v>
      </c>
      <c r="F507" s="18">
        <v>1</v>
      </c>
      <c r="G507" s="58">
        <v>302</v>
      </c>
      <c r="H507" s="18">
        <v>0.27</v>
      </c>
      <c r="I507" s="55">
        <v>220.46</v>
      </c>
      <c r="J507" s="19" t="s">
        <v>1882</v>
      </c>
      <c r="L507" s="63" t="str">
        <f>_xlfn.XLOOKUP(D507,Product_Dim[Product_ID],Product_Dim[Cost])</f>
        <v>61</v>
      </c>
      <c r="M507" s="63" t="str">
        <f>VLOOKUP("PROD97",Sales_Fact[[Product_ID]:[Payment_Type]],2,0)</f>
        <v>STORE3</v>
      </c>
      <c r="N507" s="63" t="str">
        <f>HLOOKUP($D$2,Sales_Fact[[Product_ID]:[Payment_Type]],2,0)</f>
        <v>PROD74</v>
      </c>
    </row>
    <row r="508" spans="1:14" x14ac:dyDescent="0.25">
      <c r="A508" s="14" t="s">
        <v>2508</v>
      </c>
      <c r="B508" s="15">
        <v>45772</v>
      </c>
      <c r="C508" s="16" t="s">
        <v>169</v>
      </c>
      <c r="D508" s="17" t="s">
        <v>1997</v>
      </c>
      <c r="E508" s="17" t="s">
        <v>1956</v>
      </c>
      <c r="F508" s="18">
        <v>3</v>
      </c>
      <c r="G508" s="58">
        <v>22</v>
      </c>
      <c r="H508" s="18">
        <v>0.16</v>
      </c>
      <c r="I508" s="55">
        <v>55.44</v>
      </c>
      <c r="J508" s="19" t="s">
        <v>1892</v>
      </c>
      <c r="L508" s="63" t="str">
        <f>_xlfn.XLOOKUP(D508,Product_Dim[Product_ID],Product_Dim[Cost])</f>
        <v>183</v>
      </c>
      <c r="M508" s="63" t="str">
        <f>VLOOKUP("PROD97",Sales_Fact[[Product_ID]:[Payment_Type]],2,0)</f>
        <v>STORE3</v>
      </c>
      <c r="N508" s="63" t="str">
        <f>HLOOKUP($D$2,Sales_Fact[[Product_ID]:[Payment_Type]],2,0)</f>
        <v>PROD74</v>
      </c>
    </row>
    <row r="509" spans="1:14" x14ac:dyDescent="0.25">
      <c r="A509" s="14" t="s">
        <v>2509</v>
      </c>
      <c r="B509" s="15">
        <v>45346</v>
      </c>
      <c r="C509" s="16" t="s">
        <v>697</v>
      </c>
      <c r="D509" s="17" t="s">
        <v>1955</v>
      </c>
      <c r="E509" s="17" t="s">
        <v>1956</v>
      </c>
      <c r="F509" s="18">
        <v>4</v>
      </c>
      <c r="G509" s="58">
        <v>285</v>
      </c>
      <c r="H509" s="18">
        <v>0.09</v>
      </c>
      <c r="I509" s="55">
        <v>1037.4000000000001</v>
      </c>
      <c r="J509" s="19" t="s">
        <v>1882</v>
      </c>
      <c r="L509" s="63" t="str">
        <f>_xlfn.XLOOKUP(D509,Product_Dim[Product_ID],Product_Dim[Cost])</f>
        <v>242</v>
      </c>
      <c r="M509" s="63" t="str">
        <f>VLOOKUP("PROD97",Sales_Fact[[Product_ID]:[Payment_Type]],2,0)</f>
        <v>STORE3</v>
      </c>
      <c r="N509" s="63" t="str">
        <f>HLOOKUP($D$2,Sales_Fact[[Product_ID]:[Payment_Type]],2,0)</f>
        <v>PROD74</v>
      </c>
    </row>
    <row r="510" spans="1:14" x14ac:dyDescent="0.25">
      <c r="A510" s="14" t="s">
        <v>2510</v>
      </c>
      <c r="B510" s="15">
        <v>45656</v>
      </c>
      <c r="C510" s="16" t="s">
        <v>1162</v>
      </c>
      <c r="D510" s="17" t="s">
        <v>1949</v>
      </c>
      <c r="E510" s="17" t="s">
        <v>1925</v>
      </c>
      <c r="F510" s="18">
        <v>1</v>
      </c>
      <c r="G510" s="58">
        <v>192</v>
      </c>
      <c r="H510" s="18">
        <v>0.27</v>
      </c>
      <c r="I510" s="55">
        <v>140.16</v>
      </c>
      <c r="J510" s="19" t="s">
        <v>1886</v>
      </c>
      <c r="L510" s="63" t="str">
        <f>_xlfn.XLOOKUP(D510,Product_Dim[Product_ID],Product_Dim[Cost])</f>
        <v>261</v>
      </c>
      <c r="M510" s="63" t="str">
        <f>VLOOKUP("PROD97",Sales_Fact[[Product_ID]:[Payment_Type]],2,0)</f>
        <v>STORE3</v>
      </c>
      <c r="N510" s="63" t="str">
        <f>HLOOKUP($D$2,Sales_Fact[[Product_ID]:[Payment_Type]],2,0)</f>
        <v>PROD74</v>
      </c>
    </row>
    <row r="511" spans="1:14" x14ac:dyDescent="0.25">
      <c r="A511" s="14" t="s">
        <v>2511</v>
      </c>
      <c r="B511" s="15">
        <v>45762</v>
      </c>
      <c r="C511" s="16" t="s">
        <v>991</v>
      </c>
      <c r="D511" s="17" t="s">
        <v>1985</v>
      </c>
      <c r="E511" s="17" t="s">
        <v>1961</v>
      </c>
      <c r="F511" s="18">
        <v>2</v>
      </c>
      <c r="G511" s="58">
        <v>617</v>
      </c>
      <c r="H511" s="18">
        <v>0.22</v>
      </c>
      <c r="I511" s="55">
        <v>962.52</v>
      </c>
      <c r="J511" s="19" t="s">
        <v>1882</v>
      </c>
      <c r="L511" s="63" t="str">
        <f>_xlfn.XLOOKUP(D511,Product_Dim[Product_ID],Product_Dim[Cost])</f>
        <v>325</v>
      </c>
      <c r="M511" s="63" t="str">
        <f>VLOOKUP("PROD97",Sales_Fact[[Product_ID]:[Payment_Type]],2,0)</f>
        <v>STORE3</v>
      </c>
      <c r="N511" s="63" t="str">
        <f>HLOOKUP($D$2,Sales_Fact[[Product_ID]:[Payment_Type]],2,0)</f>
        <v>PROD74</v>
      </c>
    </row>
    <row r="512" spans="1:14" x14ac:dyDescent="0.25">
      <c r="A512" s="14" t="s">
        <v>2512</v>
      </c>
      <c r="B512" s="15">
        <v>45580</v>
      </c>
      <c r="C512" s="16" t="s">
        <v>566</v>
      </c>
      <c r="D512" s="17" t="s">
        <v>2139</v>
      </c>
      <c r="E512" s="17" t="s">
        <v>1942</v>
      </c>
      <c r="F512" s="18">
        <v>3</v>
      </c>
      <c r="G512" s="58">
        <v>126</v>
      </c>
      <c r="H512" s="18">
        <v>0.26</v>
      </c>
      <c r="I512" s="55">
        <v>279.72000000000003</v>
      </c>
      <c r="J512" s="19" t="s">
        <v>1892</v>
      </c>
      <c r="L512" s="63" t="str">
        <f>_xlfn.XLOOKUP(D512,Product_Dim[Product_ID],Product_Dim[Cost])</f>
        <v>39</v>
      </c>
      <c r="M512" s="63" t="str">
        <f>VLOOKUP("PROD97",Sales_Fact[[Product_ID]:[Payment_Type]],2,0)</f>
        <v>STORE3</v>
      </c>
      <c r="N512" s="63" t="str">
        <f>HLOOKUP($D$2,Sales_Fact[[Product_ID]:[Payment_Type]],2,0)</f>
        <v>PROD74</v>
      </c>
    </row>
    <row r="513" spans="1:14" x14ac:dyDescent="0.25">
      <c r="A513" s="14" t="s">
        <v>2513</v>
      </c>
      <c r="B513" s="15">
        <v>45676</v>
      </c>
      <c r="C513" s="16" t="s">
        <v>1114</v>
      </c>
      <c r="D513" s="17" t="s">
        <v>1938</v>
      </c>
      <c r="E513" s="17" t="s">
        <v>1901</v>
      </c>
      <c r="F513" s="18">
        <v>3</v>
      </c>
      <c r="G513" s="58">
        <v>308</v>
      </c>
      <c r="H513" s="18">
        <v>0.24</v>
      </c>
      <c r="I513" s="55">
        <v>702.24</v>
      </c>
      <c r="J513" s="19" t="s">
        <v>1882</v>
      </c>
      <c r="L513" s="63" t="str">
        <f>_xlfn.XLOOKUP(D513,Product_Dim[Product_ID],Product_Dim[Cost])</f>
        <v>253</v>
      </c>
      <c r="M513" s="63" t="str">
        <f>VLOOKUP("PROD97",Sales_Fact[[Product_ID]:[Payment_Type]],2,0)</f>
        <v>STORE3</v>
      </c>
      <c r="N513" s="63" t="str">
        <f>HLOOKUP($D$2,Sales_Fact[[Product_ID]:[Payment_Type]],2,0)</f>
        <v>PROD74</v>
      </c>
    </row>
    <row r="514" spans="1:14" x14ac:dyDescent="0.25">
      <c r="A514" s="14" t="s">
        <v>2514</v>
      </c>
      <c r="B514" s="15">
        <v>45495</v>
      </c>
      <c r="C514" s="16" t="s">
        <v>952</v>
      </c>
      <c r="D514" s="17" t="s">
        <v>2317</v>
      </c>
      <c r="E514" s="17" t="s">
        <v>1928</v>
      </c>
      <c r="F514" s="18">
        <v>1</v>
      </c>
      <c r="G514" s="58">
        <v>506</v>
      </c>
      <c r="H514" s="18">
        <v>0.11</v>
      </c>
      <c r="I514" s="55">
        <v>450.34</v>
      </c>
      <c r="J514" s="19" t="s">
        <v>1882</v>
      </c>
      <c r="L514" s="63" t="str">
        <f>_xlfn.XLOOKUP(D514,Product_Dim[Product_ID],Product_Dim[Cost])</f>
        <v>239</v>
      </c>
      <c r="M514" s="63" t="str">
        <f>VLOOKUP("PROD97",Sales_Fact[[Product_ID]:[Payment_Type]],2,0)</f>
        <v>STORE3</v>
      </c>
      <c r="N514" s="63" t="str">
        <f>HLOOKUP($D$2,Sales_Fact[[Product_ID]:[Payment_Type]],2,0)</f>
        <v>PROD74</v>
      </c>
    </row>
    <row r="515" spans="1:14" x14ac:dyDescent="0.25">
      <c r="A515" s="14" t="s">
        <v>2515</v>
      </c>
      <c r="B515" s="15">
        <v>45735</v>
      </c>
      <c r="C515" s="16" t="s">
        <v>1153</v>
      </c>
      <c r="D515" s="17" t="s">
        <v>2026</v>
      </c>
      <c r="E515" s="17" t="s">
        <v>1920</v>
      </c>
      <c r="F515" s="18">
        <v>1</v>
      </c>
      <c r="G515" s="58">
        <v>854</v>
      </c>
      <c r="H515" s="18">
        <v>0.19</v>
      </c>
      <c r="I515" s="55">
        <v>691.74</v>
      </c>
      <c r="J515" s="19" t="s">
        <v>1892</v>
      </c>
      <c r="L515" s="63" t="str">
        <f>_xlfn.XLOOKUP(D515,Product_Dim[Product_ID],Product_Dim[Cost])</f>
        <v>319</v>
      </c>
      <c r="M515" s="63" t="str">
        <f>VLOOKUP("PROD97",Sales_Fact[[Product_ID]:[Payment_Type]],2,0)</f>
        <v>STORE3</v>
      </c>
      <c r="N515" s="63" t="str">
        <f>HLOOKUP($D$2,Sales_Fact[[Product_ID]:[Payment_Type]],2,0)</f>
        <v>PROD74</v>
      </c>
    </row>
    <row r="516" spans="1:14" x14ac:dyDescent="0.25">
      <c r="A516" s="14" t="s">
        <v>2516</v>
      </c>
      <c r="B516" s="15">
        <v>45312</v>
      </c>
      <c r="C516" s="16" t="s">
        <v>450</v>
      </c>
      <c r="D516" s="17" t="s">
        <v>2255</v>
      </c>
      <c r="E516" s="17" t="s">
        <v>1898</v>
      </c>
      <c r="F516" s="18">
        <v>4</v>
      </c>
      <c r="G516" s="58">
        <v>192</v>
      </c>
      <c r="H516" s="18">
        <v>0.19</v>
      </c>
      <c r="I516" s="55">
        <v>622.08000000000004</v>
      </c>
      <c r="J516" s="19" t="s">
        <v>1886</v>
      </c>
      <c r="L516" s="63" t="str">
        <f>_xlfn.XLOOKUP(D516,Product_Dim[Product_ID],Product_Dim[Cost])</f>
        <v>112</v>
      </c>
      <c r="M516" s="63" t="str">
        <f>VLOOKUP("PROD97",Sales_Fact[[Product_ID]:[Payment_Type]],2,0)</f>
        <v>STORE3</v>
      </c>
      <c r="N516" s="63" t="str">
        <f>HLOOKUP($D$2,Sales_Fact[[Product_ID]:[Payment_Type]],2,0)</f>
        <v>PROD74</v>
      </c>
    </row>
    <row r="517" spans="1:14" x14ac:dyDescent="0.25">
      <c r="A517" s="14" t="s">
        <v>2517</v>
      </c>
      <c r="B517" s="15">
        <v>45286</v>
      </c>
      <c r="C517" s="16" t="s">
        <v>542</v>
      </c>
      <c r="D517" s="17" t="s">
        <v>2005</v>
      </c>
      <c r="E517" s="17" t="s">
        <v>1881</v>
      </c>
      <c r="F517" s="18">
        <v>1</v>
      </c>
      <c r="G517" s="58">
        <v>170</v>
      </c>
      <c r="H517" s="18">
        <v>0.22</v>
      </c>
      <c r="I517" s="55">
        <v>132.6</v>
      </c>
      <c r="J517" s="19" t="s">
        <v>1882</v>
      </c>
      <c r="L517" s="63" t="str">
        <f>_xlfn.XLOOKUP(D517,Product_Dim[Product_ID],Product_Dim[Cost])</f>
        <v>239</v>
      </c>
      <c r="M517" s="63" t="str">
        <f>VLOOKUP("PROD97",Sales_Fact[[Product_ID]:[Payment_Type]],2,0)</f>
        <v>STORE3</v>
      </c>
      <c r="N517" s="63" t="str">
        <f>HLOOKUP($D$2,Sales_Fact[[Product_ID]:[Payment_Type]],2,0)</f>
        <v>PROD74</v>
      </c>
    </row>
    <row r="518" spans="1:14" x14ac:dyDescent="0.25">
      <c r="A518" s="14" t="s">
        <v>2518</v>
      </c>
      <c r="B518" s="15">
        <v>45372</v>
      </c>
      <c r="C518" s="16" t="s">
        <v>586</v>
      </c>
      <c r="D518" s="17" t="s">
        <v>2191</v>
      </c>
      <c r="E518" s="17" t="s">
        <v>1912</v>
      </c>
      <c r="F518" s="18">
        <v>1</v>
      </c>
      <c r="G518" s="58">
        <v>146</v>
      </c>
      <c r="H518" s="18">
        <v>0.08</v>
      </c>
      <c r="I518" s="55">
        <v>134.32</v>
      </c>
      <c r="J518" s="19" t="s">
        <v>1882</v>
      </c>
      <c r="L518" s="63" t="str">
        <f>_xlfn.XLOOKUP(D518,Product_Dim[Product_ID],Product_Dim[Cost])</f>
        <v>86</v>
      </c>
      <c r="M518" s="63" t="str">
        <f>VLOOKUP("PROD97",Sales_Fact[[Product_ID]:[Payment_Type]],2,0)</f>
        <v>STORE3</v>
      </c>
      <c r="N518" s="63" t="str">
        <f>HLOOKUP($D$2,Sales_Fact[[Product_ID]:[Payment_Type]],2,0)</f>
        <v>PROD74</v>
      </c>
    </row>
    <row r="519" spans="1:14" x14ac:dyDescent="0.25">
      <c r="A519" s="14" t="s">
        <v>2519</v>
      </c>
      <c r="B519" s="15">
        <v>45633</v>
      </c>
      <c r="C519" s="16" t="s">
        <v>309</v>
      </c>
      <c r="D519" s="17" t="s">
        <v>2013</v>
      </c>
      <c r="E519" s="17" t="s">
        <v>1961</v>
      </c>
      <c r="F519" s="18">
        <v>4</v>
      </c>
      <c r="G519" s="58">
        <v>829</v>
      </c>
      <c r="H519" s="18">
        <v>0.17</v>
      </c>
      <c r="I519" s="55">
        <v>2752.28</v>
      </c>
      <c r="J519" s="19" t="s">
        <v>1882</v>
      </c>
      <c r="L519" s="63" t="str">
        <f>_xlfn.XLOOKUP(D519,Product_Dim[Product_ID],Product_Dim[Cost])</f>
        <v>378</v>
      </c>
      <c r="M519" s="63" t="str">
        <f>VLOOKUP("PROD97",Sales_Fact[[Product_ID]:[Payment_Type]],2,0)</f>
        <v>STORE3</v>
      </c>
      <c r="N519" s="63" t="str">
        <f>HLOOKUP($D$2,Sales_Fact[[Product_ID]:[Payment_Type]],2,0)</f>
        <v>PROD74</v>
      </c>
    </row>
    <row r="520" spans="1:14" x14ac:dyDescent="0.25">
      <c r="A520" s="14" t="s">
        <v>2520</v>
      </c>
      <c r="B520" s="15">
        <v>45598</v>
      </c>
      <c r="C520" s="16" t="s">
        <v>1144</v>
      </c>
      <c r="D520" s="17" t="s">
        <v>2498</v>
      </c>
      <c r="E520" s="17" t="s">
        <v>1898</v>
      </c>
      <c r="F520" s="18">
        <v>3</v>
      </c>
      <c r="G520" s="58">
        <v>269</v>
      </c>
      <c r="H520" s="18">
        <v>0.01</v>
      </c>
      <c r="I520" s="55">
        <v>798.93</v>
      </c>
      <c r="J520" s="19" t="s">
        <v>1886</v>
      </c>
      <c r="L520" s="63" t="str">
        <f>_xlfn.XLOOKUP(D520,Product_Dim[Product_ID],Product_Dim[Cost])</f>
        <v>61</v>
      </c>
      <c r="M520" s="63" t="str">
        <f>VLOOKUP("PROD97",Sales_Fact[[Product_ID]:[Payment_Type]],2,0)</f>
        <v>STORE3</v>
      </c>
      <c r="N520" s="63" t="str">
        <f>HLOOKUP($D$2,Sales_Fact[[Product_ID]:[Payment_Type]],2,0)</f>
        <v>PROD74</v>
      </c>
    </row>
    <row r="521" spans="1:14" x14ac:dyDescent="0.25">
      <c r="A521" s="14" t="s">
        <v>2521</v>
      </c>
      <c r="B521" s="15">
        <v>45495</v>
      </c>
      <c r="C521" s="16" t="s">
        <v>759</v>
      </c>
      <c r="D521" s="17" t="s">
        <v>1917</v>
      </c>
      <c r="E521" s="17" t="s">
        <v>1909</v>
      </c>
      <c r="F521" s="18">
        <v>4</v>
      </c>
      <c r="G521" s="58">
        <v>371</v>
      </c>
      <c r="H521" s="18">
        <v>0.22</v>
      </c>
      <c r="I521" s="55">
        <v>1157.52</v>
      </c>
      <c r="J521" s="19" t="s">
        <v>1892</v>
      </c>
      <c r="L521" s="63" t="str">
        <f>_xlfn.XLOOKUP(D521,Product_Dim[Product_ID],Product_Dim[Cost])</f>
        <v>131</v>
      </c>
      <c r="M521" s="63" t="str">
        <f>VLOOKUP("PROD97",Sales_Fact[[Product_ID]:[Payment_Type]],2,0)</f>
        <v>STORE3</v>
      </c>
      <c r="N521" s="63" t="str">
        <f>HLOOKUP($D$2,Sales_Fact[[Product_ID]:[Payment_Type]],2,0)</f>
        <v>PROD74</v>
      </c>
    </row>
    <row r="522" spans="1:14" x14ac:dyDescent="0.25">
      <c r="A522" s="14" t="s">
        <v>2522</v>
      </c>
      <c r="B522" s="15">
        <v>45229</v>
      </c>
      <c r="C522" s="16" t="s">
        <v>819</v>
      </c>
      <c r="D522" s="17" t="s">
        <v>1985</v>
      </c>
      <c r="E522" s="17" t="s">
        <v>1947</v>
      </c>
      <c r="F522" s="18">
        <v>3</v>
      </c>
      <c r="G522" s="58">
        <v>680</v>
      </c>
      <c r="H522" s="18">
        <v>0.11</v>
      </c>
      <c r="I522" s="55">
        <v>1815.6</v>
      </c>
      <c r="J522" s="19" t="s">
        <v>1886</v>
      </c>
      <c r="L522" s="63" t="str">
        <f>_xlfn.XLOOKUP(D522,Product_Dim[Product_ID],Product_Dim[Cost])</f>
        <v>325</v>
      </c>
      <c r="M522" s="63" t="str">
        <f>VLOOKUP("PROD97",Sales_Fact[[Product_ID]:[Payment_Type]],2,0)</f>
        <v>STORE3</v>
      </c>
      <c r="N522" s="63" t="str">
        <f>HLOOKUP($D$2,Sales_Fact[[Product_ID]:[Payment_Type]],2,0)</f>
        <v>PROD74</v>
      </c>
    </row>
    <row r="523" spans="1:14" x14ac:dyDescent="0.25">
      <c r="A523" s="14" t="s">
        <v>2523</v>
      </c>
      <c r="B523" s="15">
        <v>45433</v>
      </c>
      <c r="C523" s="16" t="s">
        <v>1177</v>
      </c>
      <c r="D523" s="17" t="s">
        <v>2144</v>
      </c>
      <c r="E523" s="17" t="s">
        <v>1909</v>
      </c>
      <c r="F523" s="18">
        <v>3</v>
      </c>
      <c r="G523" s="58">
        <v>781</v>
      </c>
      <c r="H523" s="18">
        <v>0.1</v>
      </c>
      <c r="I523" s="55">
        <v>2108.6999999999998</v>
      </c>
      <c r="J523" s="19" t="s">
        <v>1892</v>
      </c>
      <c r="L523" s="63" t="str">
        <f>_xlfn.XLOOKUP(D523,Product_Dim[Product_ID],Product_Dim[Cost])</f>
        <v>107</v>
      </c>
      <c r="M523" s="63" t="str">
        <f>VLOOKUP("PROD97",Sales_Fact[[Product_ID]:[Payment_Type]],2,0)</f>
        <v>STORE3</v>
      </c>
      <c r="N523" s="63" t="str">
        <f>HLOOKUP($D$2,Sales_Fact[[Product_ID]:[Payment_Type]],2,0)</f>
        <v>PROD74</v>
      </c>
    </row>
    <row r="524" spans="1:14" x14ac:dyDescent="0.25">
      <c r="A524" s="14" t="s">
        <v>2524</v>
      </c>
      <c r="B524" s="15">
        <v>45766</v>
      </c>
      <c r="C524" s="16" t="s">
        <v>843</v>
      </c>
      <c r="D524" s="17" t="s">
        <v>2077</v>
      </c>
      <c r="E524" s="17" t="s">
        <v>1956</v>
      </c>
      <c r="F524" s="18">
        <v>2</v>
      </c>
      <c r="G524" s="58">
        <v>43</v>
      </c>
      <c r="H524" s="18">
        <v>0.18</v>
      </c>
      <c r="I524" s="55">
        <v>70.52</v>
      </c>
      <c r="J524" s="19" t="s">
        <v>1886</v>
      </c>
      <c r="L524" s="63" t="str">
        <f>_xlfn.XLOOKUP(D524,Product_Dim[Product_ID],Product_Dim[Cost])</f>
        <v>451</v>
      </c>
      <c r="M524" s="63" t="str">
        <f>VLOOKUP("PROD97",Sales_Fact[[Product_ID]:[Payment_Type]],2,0)</f>
        <v>STORE3</v>
      </c>
      <c r="N524" s="63" t="str">
        <f>HLOOKUP($D$2,Sales_Fact[[Product_ID]:[Payment_Type]],2,0)</f>
        <v>PROD74</v>
      </c>
    </row>
    <row r="525" spans="1:14" x14ac:dyDescent="0.25">
      <c r="A525" s="14" t="s">
        <v>2525</v>
      </c>
      <c r="B525" s="15">
        <v>45639</v>
      </c>
      <c r="C525" s="16" t="s">
        <v>918</v>
      </c>
      <c r="D525" s="17" t="s">
        <v>2125</v>
      </c>
      <c r="E525" s="17" t="s">
        <v>1909</v>
      </c>
      <c r="F525" s="18">
        <v>4</v>
      </c>
      <c r="G525" s="58">
        <v>855</v>
      </c>
      <c r="H525" s="18">
        <v>7.0000000000000007E-2</v>
      </c>
      <c r="I525" s="55">
        <v>3180.6</v>
      </c>
      <c r="J525" s="19" t="s">
        <v>1886</v>
      </c>
      <c r="L525" s="63" t="str">
        <f>_xlfn.XLOOKUP(D525,Product_Dim[Product_ID],Product_Dim[Cost])</f>
        <v>153</v>
      </c>
      <c r="M525" s="63" t="str">
        <f>VLOOKUP("PROD97",Sales_Fact[[Product_ID]:[Payment_Type]],2,0)</f>
        <v>STORE3</v>
      </c>
      <c r="N525" s="63" t="str">
        <f>HLOOKUP($D$2,Sales_Fact[[Product_ID]:[Payment_Type]],2,0)</f>
        <v>PROD74</v>
      </c>
    </row>
    <row r="526" spans="1:14" x14ac:dyDescent="0.25">
      <c r="A526" s="14" t="s">
        <v>2526</v>
      </c>
      <c r="B526" s="15">
        <v>45774</v>
      </c>
      <c r="C526" s="16" t="s">
        <v>361</v>
      </c>
      <c r="D526" s="17" t="s">
        <v>1911</v>
      </c>
      <c r="E526" s="17" t="s">
        <v>1920</v>
      </c>
      <c r="F526" s="18">
        <v>2</v>
      </c>
      <c r="G526" s="58">
        <v>410</v>
      </c>
      <c r="H526" s="18">
        <v>0.06</v>
      </c>
      <c r="I526" s="55">
        <v>770.8</v>
      </c>
      <c r="J526" s="19" t="s">
        <v>1892</v>
      </c>
      <c r="L526" s="63" t="str">
        <f>_xlfn.XLOOKUP(D526,Product_Dim[Product_ID],Product_Dim[Cost])</f>
        <v>166</v>
      </c>
      <c r="M526" s="63" t="str">
        <f>VLOOKUP("PROD97",Sales_Fact[[Product_ID]:[Payment_Type]],2,0)</f>
        <v>STORE3</v>
      </c>
      <c r="N526" s="63" t="str">
        <f>HLOOKUP($D$2,Sales_Fact[[Product_ID]:[Payment_Type]],2,0)</f>
        <v>PROD74</v>
      </c>
    </row>
    <row r="527" spans="1:14" x14ac:dyDescent="0.25">
      <c r="A527" s="14" t="s">
        <v>2527</v>
      </c>
      <c r="B527" s="15">
        <v>45569</v>
      </c>
      <c r="C527" s="16" t="s">
        <v>554</v>
      </c>
      <c r="D527" s="17" t="s">
        <v>1884</v>
      </c>
      <c r="E527" s="17" t="s">
        <v>1942</v>
      </c>
      <c r="F527" s="18">
        <v>2</v>
      </c>
      <c r="G527" s="58">
        <v>408</v>
      </c>
      <c r="H527" s="18">
        <v>0.21</v>
      </c>
      <c r="I527" s="55">
        <v>644.64</v>
      </c>
      <c r="J527" s="19" t="s">
        <v>1882</v>
      </c>
      <c r="L527" s="63" t="str">
        <f>_xlfn.XLOOKUP(D527,Product_Dim[Product_ID],Product_Dim[Cost])</f>
        <v>404</v>
      </c>
      <c r="M527" s="63" t="str">
        <f>VLOOKUP("PROD97",Sales_Fact[[Product_ID]:[Payment_Type]],2,0)</f>
        <v>STORE3</v>
      </c>
      <c r="N527" s="63" t="str">
        <f>HLOOKUP($D$2,Sales_Fact[[Product_ID]:[Payment_Type]],2,0)</f>
        <v>PROD74</v>
      </c>
    </row>
    <row r="528" spans="1:14" x14ac:dyDescent="0.25">
      <c r="A528" s="14" t="s">
        <v>2528</v>
      </c>
      <c r="B528" s="15">
        <v>45856</v>
      </c>
      <c r="C528" s="16" t="s">
        <v>745</v>
      </c>
      <c r="D528" s="17" t="s">
        <v>2175</v>
      </c>
      <c r="E528" s="17" t="s">
        <v>1889</v>
      </c>
      <c r="F528" s="18">
        <v>1</v>
      </c>
      <c r="G528" s="58">
        <v>729</v>
      </c>
      <c r="H528" s="18">
        <v>0.28000000000000003</v>
      </c>
      <c r="I528" s="55">
        <v>524.88</v>
      </c>
      <c r="J528" s="19" t="s">
        <v>1886</v>
      </c>
      <c r="L528" s="63" t="str">
        <f>_xlfn.XLOOKUP(D528,Product_Dim[Product_ID],Product_Dim[Cost])</f>
        <v>306</v>
      </c>
      <c r="M528" s="63" t="str">
        <f>VLOOKUP("PROD97",Sales_Fact[[Product_ID]:[Payment_Type]],2,0)</f>
        <v>STORE3</v>
      </c>
      <c r="N528" s="63" t="str">
        <f>HLOOKUP($D$2,Sales_Fact[[Product_ID]:[Payment_Type]],2,0)</f>
        <v>PROD74</v>
      </c>
    </row>
    <row r="529" spans="1:14" x14ac:dyDescent="0.25">
      <c r="A529" s="14" t="s">
        <v>2529</v>
      </c>
      <c r="B529" s="15">
        <v>45362</v>
      </c>
      <c r="C529" s="16" t="s">
        <v>1411</v>
      </c>
      <c r="D529" s="17" t="s">
        <v>1985</v>
      </c>
      <c r="E529" s="17" t="s">
        <v>1947</v>
      </c>
      <c r="F529" s="18">
        <v>4</v>
      </c>
      <c r="G529" s="58">
        <v>468</v>
      </c>
      <c r="H529" s="18">
        <v>0.08</v>
      </c>
      <c r="I529" s="55">
        <v>1722.24</v>
      </c>
      <c r="J529" s="19" t="s">
        <v>1886</v>
      </c>
      <c r="L529" s="63" t="str">
        <f>_xlfn.XLOOKUP(D529,Product_Dim[Product_ID],Product_Dim[Cost])</f>
        <v>325</v>
      </c>
      <c r="M529" s="63" t="str">
        <f>VLOOKUP("PROD97",Sales_Fact[[Product_ID]:[Payment_Type]],2,0)</f>
        <v>STORE3</v>
      </c>
      <c r="N529" s="63" t="str">
        <f>HLOOKUP($D$2,Sales_Fact[[Product_ID]:[Payment_Type]],2,0)</f>
        <v>PROD74</v>
      </c>
    </row>
    <row r="530" spans="1:14" x14ac:dyDescent="0.25">
      <c r="A530" s="14" t="s">
        <v>2530</v>
      </c>
      <c r="B530" s="15">
        <v>45457</v>
      </c>
      <c r="C530" s="16" t="s">
        <v>337</v>
      </c>
      <c r="D530" s="17" t="s">
        <v>1971</v>
      </c>
      <c r="E530" s="17" t="s">
        <v>1988</v>
      </c>
      <c r="F530" s="18">
        <v>1</v>
      </c>
      <c r="G530" s="58">
        <v>58</v>
      </c>
      <c r="H530" s="18">
        <v>0.13</v>
      </c>
      <c r="I530" s="55">
        <v>50.46</v>
      </c>
      <c r="J530" s="19" t="s">
        <v>1886</v>
      </c>
      <c r="L530" s="63" t="str">
        <f>_xlfn.XLOOKUP(D530,Product_Dim[Product_ID],Product_Dim[Cost])</f>
        <v>299</v>
      </c>
      <c r="M530" s="63" t="str">
        <f>VLOOKUP("PROD97",Sales_Fact[[Product_ID]:[Payment_Type]],2,0)</f>
        <v>STORE3</v>
      </c>
      <c r="N530" s="63" t="str">
        <f>HLOOKUP($D$2,Sales_Fact[[Product_ID]:[Payment_Type]],2,0)</f>
        <v>PROD74</v>
      </c>
    </row>
    <row r="531" spans="1:14" x14ac:dyDescent="0.25">
      <c r="A531" s="14" t="s">
        <v>2531</v>
      </c>
      <c r="B531" s="15">
        <v>45338</v>
      </c>
      <c r="C531" s="16" t="s">
        <v>1090</v>
      </c>
      <c r="D531" s="17" t="s">
        <v>1888</v>
      </c>
      <c r="E531" s="17" t="s">
        <v>1885</v>
      </c>
      <c r="F531" s="18">
        <v>1</v>
      </c>
      <c r="G531" s="58">
        <v>541</v>
      </c>
      <c r="H531" s="18">
        <v>0.22</v>
      </c>
      <c r="I531" s="55">
        <v>421.98</v>
      </c>
      <c r="J531" s="19" t="s">
        <v>1882</v>
      </c>
      <c r="L531" s="63" t="str">
        <f>_xlfn.XLOOKUP(D531,Product_Dim[Product_ID],Product_Dim[Cost])</f>
        <v>43</v>
      </c>
      <c r="M531" s="63" t="str">
        <f>VLOOKUP("PROD97",Sales_Fact[[Product_ID]:[Payment_Type]],2,0)</f>
        <v>STORE3</v>
      </c>
      <c r="N531" s="63" t="str">
        <f>HLOOKUP($D$2,Sales_Fact[[Product_ID]:[Payment_Type]],2,0)</f>
        <v>PROD74</v>
      </c>
    </row>
    <row r="532" spans="1:14" x14ac:dyDescent="0.25">
      <c r="A532" s="14" t="s">
        <v>2532</v>
      </c>
      <c r="B532" s="15">
        <v>45552</v>
      </c>
      <c r="C532" s="16" t="s">
        <v>286</v>
      </c>
      <c r="D532" s="17" t="s">
        <v>2096</v>
      </c>
      <c r="E532" s="17" t="s">
        <v>1928</v>
      </c>
      <c r="F532" s="18">
        <v>4</v>
      </c>
      <c r="G532" s="58">
        <v>817</v>
      </c>
      <c r="H532" s="18">
        <v>0.15</v>
      </c>
      <c r="I532" s="55">
        <v>2777.8</v>
      </c>
      <c r="J532" s="19" t="s">
        <v>1892</v>
      </c>
      <c r="L532" s="63" t="str">
        <f>_xlfn.XLOOKUP(D532,Product_Dim[Product_ID],Product_Dim[Cost])</f>
        <v>439</v>
      </c>
      <c r="M532" s="63" t="str">
        <f>VLOOKUP("PROD97",Sales_Fact[[Product_ID]:[Payment_Type]],2,0)</f>
        <v>STORE3</v>
      </c>
      <c r="N532" s="63" t="str">
        <f>HLOOKUP($D$2,Sales_Fact[[Product_ID]:[Payment_Type]],2,0)</f>
        <v>PROD74</v>
      </c>
    </row>
    <row r="533" spans="1:14" x14ac:dyDescent="0.25">
      <c r="A533" s="14" t="s">
        <v>2533</v>
      </c>
      <c r="B533" s="15">
        <v>45895</v>
      </c>
      <c r="C533" s="16" t="s">
        <v>596</v>
      </c>
      <c r="D533" s="17" t="s">
        <v>2077</v>
      </c>
      <c r="E533" s="17" t="s">
        <v>1889</v>
      </c>
      <c r="F533" s="18">
        <v>4</v>
      </c>
      <c r="G533" s="58">
        <v>728</v>
      </c>
      <c r="H533" s="18">
        <v>0.11</v>
      </c>
      <c r="I533" s="55">
        <v>2591.6799999999998</v>
      </c>
      <c r="J533" s="19" t="s">
        <v>1882</v>
      </c>
      <c r="L533" s="63" t="str">
        <f>_xlfn.XLOOKUP(D533,Product_Dim[Product_ID],Product_Dim[Cost])</f>
        <v>451</v>
      </c>
      <c r="M533" s="63" t="str">
        <f>VLOOKUP("PROD97",Sales_Fact[[Product_ID]:[Payment_Type]],2,0)</f>
        <v>STORE3</v>
      </c>
      <c r="N533" s="63" t="str">
        <f>HLOOKUP($D$2,Sales_Fact[[Product_ID]:[Payment_Type]],2,0)</f>
        <v>PROD74</v>
      </c>
    </row>
    <row r="534" spans="1:14" x14ac:dyDescent="0.25">
      <c r="A534" s="14" t="s">
        <v>2534</v>
      </c>
      <c r="B534" s="15">
        <v>45447</v>
      </c>
      <c r="C534" s="16" t="s">
        <v>575</v>
      </c>
      <c r="D534" s="17" t="s">
        <v>2052</v>
      </c>
      <c r="E534" s="17" t="s">
        <v>1934</v>
      </c>
      <c r="F534" s="18">
        <v>4</v>
      </c>
      <c r="G534" s="58">
        <v>818</v>
      </c>
      <c r="H534" s="18">
        <v>0.21</v>
      </c>
      <c r="I534" s="55">
        <v>2584.88</v>
      </c>
      <c r="J534" s="19" t="s">
        <v>1882</v>
      </c>
      <c r="L534" s="63" t="str">
        <f>_xlfn.XLOOKUP(D534,Product_Dim[Product_ID],Product_Dim[Cost])</f>
        <v>176</v>
      </c>
      <c r="M534" s="63" t="str">
        <f>VLOOKUP("PROD97",Sales_Fact[[Product_ID]:[Payment_Type]],2,0)</f>
        <v>STORE3</v>
      </c>
      <c r="N534" s="63" t="str">
        <f>HLOOKUP($D$2,Sales_Fact[[Product_ID]:[Payment_Type]],2,0)</f>
        <v>PROD74</v>
      </c>
    </row>
    <row r="535" spans="1:14" x14ac:dyDescent="0.25">
      <c r="A535" s="14" t="s">
        <v>2535</v>
      </c>
      <c r="B535" s="15">
        <v>45578</v>
      </c>
      <c r="C535" s="16" t="s">
        <v>1033</v>
      </c>
      <c r="D535" s="17" t="s">
        <v>2024</v>
      </c>
      <c r="E535" s="17" t="s">
        <v>1898</v>
      </c>
      <c r="F535" s="18">
        <v>2</v>
      </c>
      <c r="G535" s="58">
        <v>359</v>
      </c>
      <c r="H535" s="18">
        <v>7.0000000000000007E-2</v>
      </c>
      <c r="I535" s="55">
        <v>667.74</v>
      </c>
      <c r="J535" s="19" t="s">
        <v>1892</v>
      </c>
      <c r="L535" s="63" t="str">
        <f>_xlfn.XLOOKUP(D535,Product_Dim[Product_ID],Product_Dim[Cost])</f>
        <v>136</v>
      </c>
      <c r="M535" s="63" t="str">
        <f>VLOOKUP("PROD97",Sales_Fact[[Product_ID]:[Payment_Type]],2,0)</f>
        <v>STORE3</v>
      </c>
      <c r="N535" s="63" t="str">
        <f>HLOOKUP($D$2,Sales_Fact[[Product_ID]:[Payment_Type]],2,0)</f>
        <v>PROD74</v>
      </c>
    </row>
    <row r="536" spans="1:14" x14ac:dyDescent="0.25">
      <c r="A536" s="14" t="s">
        <v>2536</v>
      </c>
      <c r="B536" s="15">
        <v>45697</v>
      </c>
      <c r="C536" s="16" t="s">
        <v>664</v>
      </c>
      <c r="D536" s="17" t="s">
        <v>2110</v>
      </c>
      <c r="E536" s="17" t="s">
        <v>1925</v>
      </c>
      <c r="F536" s="18">
        <v>1</v>
      </c>
      <c r="G536" s="58">
        <v>973</v>
      </c>
      <c r="H536" s="18">
        <v>0.3</v>
      </c>
      <c r="I536" s="55">
        <v>681.1</v>
      </c>
      <c r="J536" s="19" t="s">
        <v>1892</v>
      </c>
      <c r="L536" s="63" t="str">
        <f>_xlfn.XLOOKUP(D536,Product_Dim[Product_ID],Product_Dim[Cost])</f>
        <v>371</v>
      </c>
      <c r="M536" s="63" t="str">
        <f>VLOOKUP("PROD97",Sales_Fact[[Product_ID]:[Payment_Type]],2,0)</f>
        <v>STORE3</v>
      </c>
      <c r="N536" s="63" t="str">
        <f>HLOOKUP($D$2,Sales_Fact[[Product_ID]:[Payment_Type]],2,0)</f>
        <v>PROD74</v>
      </c>
    </row>
    <row r="537" spans="1:14" x14ac:dyDescent="0.25">
      <c r="A537" s="14" t="s">
        <v>2537</v>
      </c>
      <c r="B537" s="15">
        <v>45281</v>
      </c>
      <c r="C537" s="16" t="s">
        <v>135</v>
      </c>
      <c r="D537" s="17" t="s">
        <v>1968</v>
      </c>
      <c r="E537" s="17" t="s">
        <v>1909</v>
      </c>
      <c r="F537" s="18">
        <v>1</v>
      </c>
      <c r="G537" s="58">
        <v>792</v>
      </c>
      <c r="H537" s="18">
        <v>0.06</v>
      </c>
      <c r="I537" s="55">
        <v>744.48</v>
      </c>
      <c r="J537" s="19" t="s">
        <v>1886</v>
      </c>
      <c r="L537" s="63" t="str">
        <f>_xlfn.XLOOKUP(D537,Product_Dim[Product_ID],Product_Dim[Cost])</f>
        <v>337</v>
      </c>
      <c r="M537" s="63" t="str">
        <f>VLOOKUP("PROD97",Sales_Fact[[Product_ID]:[Payment_Type]],2,0)</f>
        <v>STORE3</v>
      </c>
      <c r="N537" s="63" t="str">
        <f>HLOOKUP($D$2,Sales_Fact[[Product_ID]:[Payment_Type]],2,0)</f>
        <v>PROD74</v>
      </c>
    </row>
    <row r="538" spans="1:14" x14ac:dyDescent="0.25">
      <c r="A538" s="14" t="s">
        <v>2538</v>
      </c>
      <c r="B538" s="15">
        <v>45855</v>
      </c>
      <c r="C538" s="16" t="s">
        <v>1000</v>
      </c>
      <c r="D538" s="17" t="s">
        <v>2261</v>
      </c>
      <c r="E538" s="17" t="s">
        <v>1895</v>
      </c>
      <c r="F538" s="18">
        <v>4</v>
      </c>
      <c r="G538" s="58">
        <v>840</v>
      </c>
      <c r="H538" s="18">
        <v>0.26</v>
      </c>
      <c r="I538" s="55">
        <v>2486.4</v>
      </c>
      <c r="J538" s="19" t="s">
        <v>1892</v>
      </c>
      <c r="L538" s="63" t="str">
        <f>_xlfn.XLOOKUP(D538,Product_Dim[Product_ID],Product_Dim[Cost])</f>
        <v>299</v>
      </c>
      <c r="M538" s="63" t="str">
        <f>VLOOKUP("PROD97",Sales_Fact[[Product_ID]:[Payment_Type]],2,0)</f>
        <v>STORE3</v>
      </c>
      <c r="N538" s="63" t="str">
        <f>HLOOKUP($D$2,Sales_Fact[[Product_ID]:[Payment_Type]],2,0)</f>
        <v>PROD74</v>
      </c>
    </row>
    <row r="539" spans="1:14" x14ac:dyDescent="0.25">
      <c r="A539" s="14" t="s">
        <v>2539</v>
      </c>
      <c r="B539" s="15">
        <v>45793</v>
      </c>
      <c r="C539" s="16" t="s">
        <v>825</v>
      </c>
      <c r="D539" s="17" t="s">
        <v>1936</v>
      </c>
      <c r="E539" s="17" t="s">
        <v>1956</v>
      </c>
      <c r="F539" s="18">
        <v>2</v>
      </c>
      <c r="G539" s="58">
        <v>246</v>
      </c>
      <c r="H539" s="18">
        <v>0.11</v>
      </c>
      <c r="I539" s="55">
        <v>437.88</v>
      </c>
      <c r="J539" s="19" t="s">
        <v>1892</v>
      </c>
      <c r="L539" s="63" t="str">
        <f>_xlfn.XLOOKUP(D539,Product_Dim[Product_ID],Product_Dim[Cost])</f>
        <v>478</v>
      </c>
      <c r="M539" s="63" t="str">
        <f>VLOOKUP("PROD97",Sales_Fact[[Product_ID]:[Payment_Type]],2,0)</f>
        <v>STORE3</v>
      </c>
      <c r="N539" s="63" t="str">
        <f>HLOOKUP($D$2,Sales_Fact[[Product_ID]:[Payment_Type]],2,0)</f>
        <v>PROD74</v>
      </c>
    </row>
    <row r="540" spans="1:14" x14ac:dyDescent="0.25">
      <c r="A540" s="14" t="s">
        <v>2540</v>
      </c>
      <c r="B540" s="15">
        <v>45881</v>
      </c>
      <c r="C540" s="16" t="s">
        <v>1222</v>
      </c>
      <c r="D540" s="17" t="s">
        <v>2125</v>
      </c>
      <c r="E540" s="17" t="s">
        <v>1889</v>
      </c>
      <c r="F540" s="18">
        <v>3</v>
      </c>
      <c r="G540" s="58">
        <v>788</v>
      </c>
      <c r="H540" s="18">
        <v>0.06</v>
      </c>
      <c r="I540" s="55">
        <v>2222.16</v>
      </c>
      <c r="J540" s="19" t="s">
        <v>1886</v>
      </c>
      <c r="L540" s="63" t="str">
        <f>_xlfn.XLOOKUP(D540,Product_Dim[Product_ID],Product_Dim[Cost])</f>
        <v>153</v>
      </c>
      <c r="M540" s="63" t="str">
        <f>VLOOKUP("PROD97",Sales_Fact[[Product_ID]:[Payment_Type]],2,0)</f>
        <v>STORE3</v>
      </c>
      <c r="N540" s="63" t="str">
        <f>HLOOKUP($D$2,Sales_Fact[[Product_ID]:[Payment_Type]],2,0)</f>
        <v>PROD74</v>
      </c>
    </row>
    <row r="541" spans="1:14" x14ac:dyDescent="0.25">
      <c r="A541" s="14" t="s">
        <v>2541</v>
      </c>
      <c r="B541" s="15">
        <v>45890</v>
      </c>
      <c r="C541" s="16" t="s">
        <v>207</v>
      </c>
      <c r="D541" s="17" t="s">
        <v>1963</v>
      </c>
      <c r="E541" s="17" t="s">
        <v>1901</v>
      </c>
      <c r="F541" s="18">
        <v>2</v>
      </c>
      <c r="G541" s="58">
        <v>710</v>
      </c>
      <c r="H541" s="18">
        <v>0.22</v>
      </c>
      <c r="I541" s="55">
        <v>1107.5999999999999</v>
      </c>
      <c r="J541" s="19" t="s">
        <v>1882</v>
      </c>
      <c r="L541" s="63" t="str">
        <f>_xlfn.XLOOKUP(D541,Product_Dim[Product_ID],Product_Dim[Cost])</f>
        <v>158</v>
      </c>
      <c r="M541" s="63" t="str">
        <f>VLOOKUP("PROD97",Sales_Fact[[Product_ID]:[Payment_Type]],2,0)</f>
        <v>STORE3</v>
      </c>
      <c r="N541" s="63" t="str">
        <f>HLOOKUP($D$2,Sales_Fact[[Product_ID]:[Payment_Type]],2,0)</f>
        <v>PROD74</v>
      </c>
    </row>
    <row r="542" spans="1:14" x14ac:dyDescent="0.25">
      <c r="A542" s="14" t="s">
        <v>2542</v>
      </c>
      <c r="B542" s="15">
        <v>45251</v>
      </c>
      <c r="C542" s="16" t="s">
        <v>765</v>
      </c>
      <c r="D542" s="17" t="s">
        <v>2038</v>
      </c>
      <c r="E542" s="17" t="s">
        <v>1898</v>
      </c>
      <c r="F542" s="18">
        <v>2</v>
      </c>
      <c r="G542" s="58">
        <v>534</v>
      </c>
      <c r="H542" s="18">
        <v>0.13</v>
      </c>
      <c r="I542" s="55">
        <v>929.16</v>
      </c>
      <c r="J542" s="19" t="s">
        <v>1882</v>
      </c>
      <c r="L542" s="63" t="str">
        <f>_xlfn.XLOOKUP(D542,Product_Dim[Product_ID],Product_Dim[Cost])</f>
        <v>438</v>
      </c>
      <c r="M542" s="63" t="str">
        <f>VLOOKUP("PROD97",Sales_Fact[[Product_ID]:[Payment_Type]],2,0)</f>
        <v>STORE3</v>
      </c>
      <c r="N542" s="63" t="str">
        <f>HLOOKUP($D$2,Sales_Fact[[Product_ID]:[Payment_Type]],2,0)</f>
        <v>PROD74</v>
      </c>
    </row>
    <row r="543" spans="1:14" x14ac:dyDescent="0.25">
      <c r="A543" s="14" t="s">
        <v>2543</v>
      </c>
      <c r="B543" s="15">
        <v>45695</v>
      </c>
      <c r="C543" s="16" t="s">
        <v>1524</v>
      </c>
      <c r="D543" s="17" t="s">
        <v>2077</v>
      </c>
      <c r="E543" s="17" t="s">
        <v>1909</v>
      </c>
      <c r="F543" s="18">
        <v>1</v>
      </c>
      <c r="G543" s="58">
        <v>879</v>
      </c>
      <c r="H543" s="18">
        <v>0.28000000000000003</v>
      </c>
      <c r="I543" s="55">
        <v>632.88</v>
      </c>
      <c r="J543" s="19" t="s">
        <v>1892</v>
      </c>
      <c r="L543" s="63" t="str">
        <f>_xlfn.XLOOKUP(D543,Product_Dim[Product_ID],Product_Dim[Cost])</f>
        <v>451</v>
      </c>
      <c r="M543" s="63" t="str">
        <f>VLOOKUP("PROD97",Sales_Fact[[Product_ID]:[Payment_Type]],2,0)</f>
        <v>STORE3</v>
      </c>
      <c r="N543" s="63" t="str">
        <f>HLOOKUP($D$2,Sales_Fact[[Product_ID]:[Payment_Type]],2,0)</f>
        <v>PROD74</v>
      </c>
    </row>
    <row r="544" spans="1:14" x14ac:dyDescent="0.25">
      <c r="A544" s="14" t="s">
        <v>2544</v>
      </c>
      <c r="B544" s="15">
        <v>45287</v>
      </c>
      <c r="C544" s="16" t="s">
        <v>673</v>
      </c>
      <c r="D544" s="17" t="s">
        <v>1990</v>
      </c>
      <c r="E544" s="17" t="s">
        <v>1920</v>
      </c>
      <c r="F544" s="18">
        <v>1</v>
      </c>
      <c r="G544" s="58">
        <v>443</v>
      </c>
      <c r="H544" s="18">
        <v>0.14000000000000001</v>
      </c>
      <c r="I544" s="55">
        <v>380.98</v>
      </c>
      <c r="J544" s="19" t="s">
        <v>1882</v>
      </c>
      <c r="L544" s="63" t="str">
        <f>_xlfn.XLOOKUP(D544,Product_Dim[Product_ID],Product_Dim[Cost])</f>
        <v>167</v>
      </c>
      <c r="M544" s="63" t="str">
        <f>VLOOKUP("PROD97",Sales_Fact[[Product_ID]:[Payment_Type]],2,0)</f>
        <v>STORE3</v>
      </c>
      <c r="N544" s="63" t="str">
        <f>HLOOKUP($D$2,Sales_Fact[[Product_ID]:[Payment_Type]],2,0)</f>
        <v>PROD74</v>
      </c>
    </row>
    <row r="545" spans="1:14" x14ac:dyDescent="0.25">
      <c r="A545" s="14" t="s">
        <v>2545</v>
      </c>
      <c r="B545" s="15">
        <v>45711</v>
      </c>
      <c r="C545" s="16" t="s">
        <v>1057</v>
      </c>
      <c r="D545" s="17" t="s">
        <v>2098</v>
      </c>
      <c r="E545" s="17" t="s">
        <v>1947</v>
      </c>
      <c r="F545" s="18">
        <v>1</v>
      </c>
      <c r="G545" s="58">
        <v>764</v>
      </c>
      <c r="H545" s="18">
        <v>0.11</v>
      </c>
      <c r="I545" s="55">
        <v>679.96</v>
      </c>
      <c r="J545" s="19" t="s">
        <v>1892</v>
      </c>
      <c r="L545" s="63" t="str">
        <f>_xlfn.XLOOKUP(D545,Product_Dim[Product_ID],Product_Dim[Cost])</f>
        <v>382</v>
      </c>
      <c r="M545" s="63" t="str">
        <f>VLOOKUP("PROD97",Sales_Fact[[Product_ID]:[Payment_Type]],2,0)</f>
        <v>STORE3</v>
      </c>
      <c r="N545" s="63" t="str">
        <f>HLOOKUP($D$2,Sales_Fact[[Product_ID]:[Payment_Type]],2,0)</f>
        <v>PROD74</v>
      </c>
    </row>
    <row r="546" spans="1:14" x14ac:dyDescent="0.25">
      <c r="A546" s="14" t="s">
        <v>2546</v>
      </c>
      <c r="B546" s="15">
        <v>45842</v>
      </c>
      <c r="C546" s="16" t="s">
        <v>560</v>
      </c>
      <c r="D546" s="17" t="s">
        <v>1894</v>
      </c>
      <c r="E546" s="17" t="s">
        <v>1939</v>
      </c>
      <c r="F546" s="18">
        <v>3</v>
      </c>
      <c r="G546" s="58">
        <v>179</v>
      </c>
      <c r="H546" s="18">
        <v>0.15</v>
      </c>
      <c r="I546" s="55">
        <v>456.45</v>
      </c>
      <c r="J546" s="19" t="s">
        <v>1892</v>
      </c>
      <c r="L546" s="63" t="str">
        <f>_xlfn.XLOOKUP(D546,Product_Dim[Product_ID],Product_Dim[Cost])</f>
        <v>17</v>
      </c>
      <c r="M546" s="63" t="str">
        <f>VLOOKUP("PROD97",Sales_Fact[[Product_ID]:[Payment_Type]],2,0)</f>
        <v>STORE3</v>
      </c>
      <c r="N546" s="63" t="str">
        <f>HLOOKUP($D$2,Sales_Fact[[Product_ID]:[Payment_Type]],2,0)</f>
        <v>PROD74</v>
      </c>
    </row>
    <row r="547" spans="1:14" x14ac:dyDescent="0.25">
      <c r="A547" s="14" t="s">
        <v>2547</v>
      </c>
      <c r="B547" s="15">
        <v>45255</v>
      </c>
      <c r="C547" s="16" t="s">
        <v>371</v>
      </c>
      <c r="D547" s="17" t="s">
        <v>1976</v>
      </c>
      <c r="E547" s="17" t="s">
        <v>1915</v>
      </c>
      <c r="F547" s="18">
        <v>4</v>
      </c>
      <c r="G547" s="58">
        <v>91</v>
      </c>
      <c r="H547" s="18">
        <v>0.08</v>
      </c>
      <c r="I547" s="55">
        <v>334.88</v>
      </c>
      <c r="J547" s="19" t="s">
        <v>1886</v>
      </c>
      <c r="L547" s="63" t="str">
        <f>_xlfn.XLOOKUP(D547,Product_Dim[Product_ID],Product_Dim[Cost])</f>
        <v>322</v>
      </c>
      <c r="M547" s="63" t="str">
        <f>VLOOKUP("PROD97",Sales_Fact[[Product_ID]:[Payment_Type]],2,0)</f>
        <v>STORE3</v>
      </c>
      <c r="N547" s="63" t="str">
        <f>HLOOKUP($D$2,Sales_Fact[[Product_ID]:[Payment_Type]],2,0)</f>
        <v>PROD74</v>
      </c>
    </row>
    <row r="548" spans="1:14" x14ac:dyDescent="0.25">
      <c r="A548" s="14" t="s">
        <v>2548</v>
      </c>
      <c r="B548" s="15">
        <v>45695</v>
      </c>
      <c r="C548" s="16" t="s">
        <v>1192</v>
      </c>
      <c r="D548" s="17" t="s">
        <v>1971</v>
      </c>
      <c r="E548" s="17" t="s">
        <v>1947</v>
      </c>
      <c r="F548" s="18">
        <v>3</v>
      </c>
      <c r="G548" s="58">
        <v>371</v>
      </c>
      <c r="H548" s="18">
        <v>0</v>
      </c>
      <c r="I548" s="55">
        <v>1113</v>
      </c>
      <c r="J548" s="19" t="s">
        <v>1882</v>
      </c>
      <c r="L548" s="63" t="str">
        <f>_xlfn.XLOOKUP(D548,Product_Dim[Product_ID],Product_Dim[Cost])</f>
        <v>299</v>
      </c>
      <c r="M548" s="63" t="str">
        <f>VLOOKUP("PROD97",Sales_Fact[[Product_ID]:[Payment_Type]],2,0)</f>
        <v>STORE3</v>
      </c>
      <c r="N548" s="63" t="str">
        <f>HLOOKUP($D$2,Sales_Fact[[Product_ID]:[Payment_Type]],2,0)</f>
        <v>PROD74</v>
      </c>
    </row>
    <row r="549" spans="1:14" x14ac:dyDescent="0.25">
      <c r="A549" s="14" t="s">
        <v>2549</v>
      </c>
      <c r="B549" s="15">
        <v>45281</v>
      </c>
      <c r="C549" s="16" t="s">
        <v>183</v>
      </c>
      <c r="D549" s="17" t="s">
        <v>1978</v>
      </c>
      <c r="E549" s="17" t="s">
        <v>1922</v>
      </c>
      <c r="F549" s="18">
        <v>1</v>
      </c>
      <c r="G549" s="58">
        <v>353</v>
      </c>
      <c r="H549" s="18">
        <v>0.14000000000000001</v>
      </c>
      <c r="I549" s="55">
        <v>303.58</v>
      </c>
      <c r="J549" s="19" t="s">
        <v>1886</v>
      </c>
      <c r="L549" s="63" t="str">
        <f>_xlfn.XLOOKUP(D549,Product_Dim[Product_ID],Product_Dim[Cost])</f>
        <v>239</v>
      </c>
      <c r="M549" s="63" t="str">
        <f>VLOOKUP("PROD97",Sales_Fact[[Product_ID]:[Payment_Type]],2,0)</f>
        <v>STORE3</v>
      </c>
      <c r="N549" s="63" t="str">
        <f>HLOOKUP($D$2,Sales_Fact[[Product_ID]:[Payment_Type]],2,0)</f>
        <v>PROD74</v>
      </c>
    </row>
    <row r="550" spans="1:14" x14ac:dyDescent="0.25">
      <c r="A550" s="14" t="s">
        <v>2550</v>
      </c>
      <c r="B550" s="15">
        <v>45295</v>
      </c>
      <c r="C550" s="16" t="s">
        <v>431</v>
      </c>
      <c r="D550" s="17" t="s">
        <v>1944</v>
      </c>
      <c r="E550" s="17" t="s">
        <v>1922</v>
      </c>
      <c r="F550" s="18">
        <v>2</v>
      </c>
      <c r="G550" s="58">
        <v>563</v>
      </c>
      <c r="H550" s="18">
        <v>0.2</v>
      </c>
      <c r="I550" s="55">
        <v>900.8</v>
      </c>
      <c r="J550" s="19" t="s">
        <v>1882</v>
      </c>
      <c r="L550" s="63" t="str">
        <f>_xlfn.XLOOKUP(D550,Product_Dim[Product_ID],Product_Dim[Cost])</f>
        <v>116</v>
      </c>
      <c r="M550" s="63" t="str">
        <f>VLOOKUP("PROD97",Sales_Fact[[Product_ID]:[Payment_Type]],2,0)</f>
        <v>STORE3</v>
      </c>
      <c r="N550" s="63" t="str">
        <f>HLOOKUP($D$2,Sales_Fact[[Product_ID]:[Payment_Type]],2,0)</f>
        <v>PROD74</v>
      </c>
    </row>
    <row r="551" spans="1:14" x14ac:dyDescent="0.25">
      <c r="A551" s="14" t="s">
        <v>2551</v>
      </c>
      <c r="B551" s="15">
        <v>45260</v>
      </c>
      <c r="C551" s="16" t="s">
        <v>533</v>
      </c>
      <c r="D551" s="17" t="s">
        <v>2137</v>
      </c>
      <c r="E551" s="17" t="s">
        <v>1898</v>
      </c>
      <c r="F551" s="18">
        <v>1</v>
      </c>
      <c r="G551" s="58">
        <v>523</v>
      </c>
      <c r="H551" s="18">
        <v>0.12</v>
      </c>
      <c r="I551" s="55">
        <v>460.24</v>
      </c>
      <c r="J551" s="19" t="s">
        <v>1886</v>
      </c>
      <c r="L551" s="63" t="str">
        <f>_xlfn.XLOOKUP(D551,Product_Dim[Product_ID],Product_Dim[Cost])</f>
        <v>82</v>
      </c>
      <c r="M551" s="63" t="str">
        <f>VLOOKUP("PROD97",Sales_Fact[[Product_ID]:[Payment_Type]],2,0)</f>
        <v>STORE3</v>
      </c>
      <c r="N551" s="63" t="str">
        <f>HLOOKUP($D$2,Sales_Fact[[Product_ID]:[Payment_Type]],2,0)</f>
        <v>PROD74</v>
      </c>
    </row>
    <row r="552" spans="1:14" x14ac:dyDescent="0.25">
      <c r="A552" s="14" t="s">
        <v>2552</v>
      </c>
      <c r="B552" s="15">
        <v>45851</v>
      </c>
      <c r="C552" s="16" t="s">
        <v>1105</v>
      </c>
      <c r="D552" s="17" t="s">
        <v>1992</v>
      </c>
      <c r="E552" s="17" t="s">
        <v>1920</v>
      </c>
      <c r="F552" s="18">
        <v>4</v>
      </c>
      <c r="G552" s="58">
        <v>715</v>
      </c>
      <c r="H552" s="18">
        <v>0.15</v>
      </c>
      <c r="I552" s="55">
        <v>2431</v>
      </c>
      <c r="J552" s="19" t="s">
        <v>1882</v>
      </c>
      <c r="L552" s="63" t="str">
        <f>_xlfn.XLOOKUP(D552,Product_Dim[Product_ID],Product_Dim[Cost])</f>
        <v>123</v>
      </c>
      <c r="M552" s="63" t="str">
        <f>VLOOKUP("PROD97",Sales_Fact[[Product_ID]:[Payment_Type]],2,0)</f>
        <v>STORE3</v>
      </c>
      <c r="N552" s="63" t="str">
        <f>HLOOKUP($D$2,Sales_Fact[[Product_ID]:[Payment_Type]],2,0)</f>
        <v>PROD74</v>
      </c>
    </row>
    <row r="553" spans="1:14" x14ac:dyDescent="0.25">
      <c r="A553" s="14" t="s">
        <v>2553</v>
      </c>
      <c r="B553" s="15">
        <v>45222</v>
      </c>
      <c r="C553" s="16" t="s">
        <v>623</v>
      </c>
      <c r="D553" s="17" t="s">
        <v>1938</v>
      </c>
      <c r="E553" s="17" t="s">
        <v>1956</v>
      </c>
      <c r="F553" s="18">
        <v>3</v>
      </c>
      <c r="G553" s="58">
        <v>138</v>
      </c>
      <c r="H553" s="18">
        <v>0.26</v>
      </c>
      <c r="I553" s="55">
        <v>306.36</v>
      </c>
      <c r="J553" s="19" t="s">
        <v>1886</v>
      </c>
      <c r="L553" s="63" t="str">
        <f>_xlfn.XLOOKUP(D553,Product_Dim[Product_ID],Product_Dim[Cost])</f>
        <v>253</v>
      </c>
      <c r="M553" s="63" t="str">
        <f>VLOOKUP("PROD97",Sales_Fact[[Product_ID]:[Payment_Type]],2,0)</f>
        <v>STORE3</v>
      </c>
      <c r="N553" s="63" t="str">
        <f>HLOOKUP($D$2,Sales_Fact[[Product_ID]:[Payment_Type]],2,0)</f>
        <v>PROD74</v>
      </c>
    </row>
    <row r="554" spans="1:14" x14ac:dyDescent="0.25">
      <c r="A554" s="14" t="s">
        <v>2554</v>
      </c>
      <c r="B554" s="15">
        <v>45940</v>
      </c>
      <c r="C554" s="16" t="s">
        <v>119</v>
      </c>
      <c r="D554" s="17" t="s">
        <v>2159</v>
      </c>
      <c r="E554" s="17" t="s">
        <v>1988</v>
      </c>
      <c r="F554" s="18">
        <v>3</v>
      </c>
      <c r="G554" s="58">
        <v>863</v>
      </c>
      <c r="H554" s="18">
        <v>0.22</v>
      </c>
      <c r="I554" s="55">
        <v>2019.42</v>
      </c>
      <c r="J554" s="19" t="s">
        <v>1886</v>
      </c>
      <c r="L554" s="63" t="str">
        <f>_xlfn.XLOOKUP(D554,Product_Dim[Product_ID],Product_Dim[Cost])</f>
        <v>447</v>
      </c>
      <c r="M554" s="63" t="str">
        <f>VLOOKUP("PROD97",Sales_Fact[[Product_ID]:[Payment_Type]],2,0)</f>
        <v>STORE3</v>
      </c>
      <c r="N554" s="63" t="str">
        <f>HLOOKUP($D$2,Sales_Fact[[Product_ID]:[Payment_Type]],2,0)</f>
        <v>PROD74</v>
      </c>
    </row>
    <row r="555" spans="1:14" x14ac:dyDescent="0.25">
      <c r="A555" s="14" t="s">
        <v>2555</v>
      </c>
      <c r="B555" s="15">
        <v>45822</v>
      </c>
      <c r="C555" s="16" t="s">
        <v>219</v>
      </c>
      <c r="D555" s="17" t="s">
        <v>2024</v>
      </c>
      <c r="E555" s="17" t="s">
        <v>1912</v>
      </c>
      <c r="F555" s="18">
        <v>2</v>
      </c>
      <c r="G555" s="58">
        <v>834</v>
      </c>
      <c r="H555" s="18">
        <v>0.24</v>
      </c>
      <c r="I555" s="55">
        <v>1267.68</v>
      </c>
      <c r="J555" s="19" t="s">
        <v>1886</v>
      </c>
      <c r="L555" s="63" t="str">
        <f>_xlfn.XLOOKUP(D555,Product_Dim[Product_ID],Product_Dim[Cost])</f>
        <v>136</v>
      </c>
      <c r="M555" s="63" t="str">
        <f>VLOOKUP("PROD97",Sales_Fact[[Product_ID]:[Payment_Type]],2,0)</f>
        <v>STORE3</v>
      </c>
      <c r="N555" s="63" t="str">
        <f>HLOOKUP($D$2,Sales_Fact[[Product_ID]:[Payment_Type]],2,0)</f>
        <v>PROD74</v>
      </c>
    </row>
    <row r="556" spans="1:14" x14ac:dyDescent="0.25">
      <c r="A556" s="14" t="s">
        <v>2556</v>
      </c>
      <c r="B556" s="15">
        <v>45752</v>
      </c>
      <c r="C556" s="16" t="s">
        <v>870</v>
      </c>
      <c r="D556" s="17" t="s">
        <v>2011</v>
      </c>
      <c r="E556" s="17" t="s">
        <v>1922</v>
      </c>
      <c r="F556" s="18">
        <v>3</v>
      </c>
      <c r="G556" s="58">
        <v>544</v>
      </c>
      <c r="H556" s="18">
        <v>0.05</v>
      </c>
      <c r="I556" s="55">
        <v>1550.4</v>
      </c>
      <c r="J556" s="19" t="s">
        <v>1892</v>
      </c>
      <c r="L556" s="63" t="str">
        <f>_xlfn.XLOOKUP(D556,Product_Dim[Product_ID],Product_Dim[Cost])</f>
        <v>21</v>
      </c>
      <c r="M556" s="63" t="str">
        <f>VLOOKUP("PROD97",Sales_Fact[[Product_ID]:[Payment_Type]],2,0)</f>
        <v>STORE3</v>
      </c>
      <c r="N556" s="63" t="str">
        <f>HLOOKUP($D$2,Sales_Fact[[Product_ID]:[Payment_Type]],2,0)</f>
        <v>PROD74</v>
      </c>
    </row>
    <row r="557" spans="1:14" x14ac:dyDescent="0.25">
      <c r="A557" s="14" t="s">
        <v>2557</v>
      </c>
      <c r="B557" s="15">
        <v>45677</v>
      </c>
      <c r="C557" s="16" t="s">
        <v>894</v>
      </c>
      <c r="D557" s="17" t="s">
        <v>1917</v>
      </c>
      <c r="E557" s="17" t="s">
        <v>1956</v>
      </c>
      <c r="F557" s="18">
        <v>3</v>
      </c>
      <c r="G557" s="58">
        <v>692</v>
      </c>
      <c r="H557" s="18">
        <v>0.12</v>
      </c>
      <c r="I557" s="55">
        <v>1826.88</v>
      </c>
      <c r="J557" s="19" t="s">
        <v>1892</v>
      </c>
      <c r="L557" s="63" t="str">
        <f>_xlfn.XLOOKUP(D557,Product_Dim[Product_ID],Product_Dim[Cost])</f>
        <v>131</v>
      </c>
      <c r="M557" s="63" t="str">
        <f>VLOOKUP("PROD97",Sales_Fact[[Product_ID]:[Payment_Type]],2,0)</f>
        <v>STORE3</v>
      </c>
      <c r="N557" s="63" t="str">
        <f>HLOOKUP($D$2,Sales_Fact[[Product_ID]:[Payment_Type]],2,0)</f>
        <v>PROD74</v>
      </c>
    </row>
    <row r="558" spans="1:14" x14ac:dyDescent="0.25">
      <c r="A558" s="14" t="s">
        <v>2558</v>
      </c>
      <c r="B558" s="15">
        <v>45253</v>
      </c>
      <c r="C558" s="16" t="s">
        <v>319</v>
      </c>
      <c r="D558" s="17" t="s">
        <v>2052</v>
      </c>
      <c r="E558" s="17" t="s">
        <v>1885</v>
      </c>
      <c r="F558" s="18">
        <v>4</v>
      </c>
      <c r="G558" s="58">
        <v>339</v>
      </c>
      <c r="H558" s="18">
        <v>0.18</v>
      </c>
      <c r="I558" s="55">
        <v>1111.92</v>
      </c>
      <c r="J558" s="19" t="s">
        <v>1882</v>
      </c>
      <c r="L558" s="63" t="str">
        <f>_xlfn.XLOOKUP(D558,Product_Dim[Product_ID],Product_Dim[Cost])</f>
        <v>176</v>
      </c>
      <c r="M558" s="63" t="str">
        <f>VLOOKUP("PROD97",Sales_Fact[[Product_ID]:[Payment_Type]],2,0)</f>
        <v>STORE3</v>
      </c>
      <c r="N558" s="63" t="str">
        <f>HLOOKUP($D$2,Sales_Fact[[Product_ID]:[Payment_Type]],2,0)</f>
        <v>PROD74</v>
      </c>
    </row>
    <row r="559" spans="1:14" x14ac:dyDescent="0.25">
      <c r="A559" s="14" t="s">
        <v>2559</v>
      </c>
      <c r="B559" s="15">
        <v>45389</v>
      </c>
      <c r="C559" s="16" t="s">
        <v>235</v>
      </c>
      <c r="D559" s="17" t="s">
        <v>2282</v>
      </c>
      <c r="E559" s="17" t="s">
        <v>1920</v>
      </c>
      <c r="F559" s="18">
        <v>3</v>
      </c>
      <c r="G559" s="58">
        <v>367</v>
      </c>
      <c r="H559" s="18">
        <v>0.05</v>
      </c>
      <c r="I559" s="55">
        <v>1045.95</v>
      </c>
      <c r="J559" s="19" t="s">
        <v>1882</v>
      </c>
      <c r="L559" s="63" t="str">
        <f>_xlfn.XLOOKUP(D559,Product_Dim[Product_ID],Product_Dim[Cost])</f>
        <v>388</v>
      </c>
      <c r="M559" s="63" t="str">
        <f>VLOOKUP("PROD97",Sales_Fact[[Product_ID]:[Payment_Type]],2,0)</f>
        <v>STORE3</v>
      </c>
      <c r="N559" s="63" t="str">
        <f>HLOOKUP($D$2,Sales_Fact[[Product_ID]:[Payment_Type]],2,0)</f>
        <v>PROD74</v>
      </c>
    </row>
    <row r="560" spans="1:14" x14ac:dyDescent="0.25">
      <c r="A560" s="14" t="s">
        <v>2560</v>
      </c>
      <c r="B560" s="15">
        <v>45840</v>
      </c>
      <c r="C560" s="16" t="s">
        <v>377</v>
      </c>
      <c r="D560" s="17" t="s">
        <v>1955</v>
      </c>
      <c r="E560" s="17" t="s">
        <v>1934</v>
      </c>
      <c r="F560" s="18">
        <v>4</v>
      </c>
      <c r="G560" s="58">
        <v>540</v>
      </c>
      <c r="H560" s="18">
        <v>0.28000000000000003</v>
      </c>
      <c r="I560" s="55">
        <v>1555.2</v>
      </c>
      <c r="J560" s="19" t="s">
        <v>1892</v>
      </c>
      <c r="L560" s="63" t="str">
        <f>_xlfn.XLOOKUP(D560,Product_Dim[Product_ID],Product_Dim[Cost])</f>
        <v>242</v>
      </c>
      <c r="M560" s="63" t="str">
        <f>VLOOKUP("PROD97",Sales_Fact[[Product_ID]:[Payment_Type]],2,0)</f>
        <v>STORE3</v>
      </c>
      <c r="N560" s="63" t="str">
        <f>HLOOKUP($D$2,Sales_Fact[[Product_ID]:[Payment_Type]],2,0)</f>
        <v>PROD74</v>
      </c>
    </row>
    <row r="561" spans="1:14" x14ac:dyDescent="0.25">
      <c r="A561" s="14" t="s">
        <v>2561</v>
      </c>
      <c r="B561" s="15">
        <v>45256</v>
      </c>
      <c r="C561" s="16" t="s">
        <v>1225</v>
      </c>
      <c r="D561" s="17" t="s">
        <v>2038</v>
      </c>
      <c r="E561" s="17" t="s">
        <v>1920</v>
      </c>
      <c r="F561" s="18">
        <v>1</v>
      </c>
      <c r="G561" s="58">
        <v>500</v>
      </c>
      <c r="H561" s="18">
        <v>0.03</v>
      </c>
      <c r="I561" s="55">
        <v>485</v>
      </c>
      <c r="J561" s="19" t="s">
        <v>1892</v>
      </c>
      <c r="L561" s="63" t="str">
        <f>_xlfn.XLOOKUP(D561,Product_Dim[Product_ID],Product_Dim[Cost])</f>
        <v>438</v>
      </c>
      <c r="M561" s="63" t="str">
        <f>VLOOKUP("PROD97",Sales_Fact[[Product_ID]:[Payment_Type]],2,0)</f>
        <v>STORE3</v>
      </c>
      <c r="N561" s="63" t="str">
        <f>HLOOKUP($D$2,Sales_Fact[[Product_ID]:[Payment_Type]],2,0)</f>
        <v>PROD74</v>
      </c>
    </row>
    <row r="562" spans="1:14" x14ac:dyDescent="0.25">
      <c r="A562" s="14" t="s">
        <v>2562</v>
      </c>
      <c r="B562" s="15">
        <v>45326</v>
      </c>
      <c r="C562" s="16" t="s">
        <v>626</v>
      </c>
      <c r="D562" s="17" t="s">
        <v>1987</v>
      </c>
      <c r="E562" s="17" t="s">
        <v>1889</v>
      </c>
      <c r="F562" s="18">
        <v>3</v>
      </c>
      <c r="G562" s="58">
        <v>331</v>
      </c>
      <c r="H562" s="18">
        <v>0.2</v>
      </c>
      <c r="I562" s="55">
        <v>794.4</v>
      </c>
      <c r="J562" s="19" t="s">
        <v>1882</v>
      </c>
      <c r="L562" s="63" t="str">
        <f>_xlfn.XLOOKUP(D562,Product_Dim[Product_ID],Product_Dim[Cost])</f>
        <v>20</v>
      </c>
      <c r="M562" s="63" t="str">
        <f>VLOOKUP("PROD97",Sales_Fact[[Product_ID]:[Payment_Type]],2,0)</f>
        <v>STORE3</v>
      </c>
      <c r="N562" s="63" t="str">
        <f>HLOOKUP($D$2,Sales_Fact[[Product_ID]:[Payment_Type]],2,0)</f>
        <v>PROD74</v>
      </c>
    </row>
    <row r="563" spans="1:14" x14ac:dyDescent="0.25">
      <c r="A563" s="14" t="s">
        <v>2563</v>
      </c>
      <c r="B563" s="15">
        <v>45459</v>
      </c>
      <c r="C563" s="16" t="s">
        <v>608</v>
      </c>
      <c r="D563" s="17" t="s">
        <v>2132</v>
      </c>
      <c r="E563" s="17" t="s">
        <v>1885</v>
      </c>
      <c r="F563" s="18">
        <v>2</v>
      </c>
      <c r="G563" s="58">
        <v>814</v>
      </c>
      <c r="H563" s="18">
        <v>0.06</v>
      </c>
      <c r="I563" s="55">
        <v>1530.32</v>
      </c>
      <c r="J563" s="19" t="s">
        <v>1886</v>
      </c>
      <c r="L563" s="63" t="str">
        <f>_xlfn.XLOOKUP(D563,Product_Dim[Product_ID],Product_Dim[Cost])</f>
        <v>449</v>
      </c>
      <c r="M563" s="63" t="str">
        <f>VLOOKUP("PROD97",Sales_Fact[[Product_ID]:[Payment_Type]],2,0)</f>
        <v>STORE3</v>
      </c>
      <c r="N563" s="63" t="str">
        <f>HLOOKUP($D$2,Sales_Fact[[Product_ID]:[Payment_Type]],2,0)</f>
        <v>PROD74</v>
      </c>
    </row>
    <row r="564" spans="1:14" x14ac:dyDescent="0.25">
      <c r="A564" s="14" t="s">
        <v>2564</v>
      </c>
      <c r="B564" s="15">
        <v>45715</v>
      </c>
      <c r="C564" s="16" t="s">
        <v>115</v>
      </c>
      <c r="D564" s="17" t="s">
        <v>2046</v>
      </c>
      <c r="E564" s="17" t="s">
        <v>1956</v>
      </c>
      <c r="F564" s="18">
        <v>4</v>
      </c>
      <c r="G564" s="58">
        <v>205</v>
      </c>
      <c r="H564" s="18">
        <v>0.03</v>
      </c>
      <c r="I564" s="55">
        <v>795.4</v>
      </c>
      <c r="J564" s="19" t="s">
        <v>1886</v>
      </c>
      <c r="L564" s="63" t="str">
        <f>_xlfn.XLOOKUP(D564,Product_Dim[Product_ID],Product_Dim[Cost])</f>
        <v>343</v>
      </c>
      <c r="M564" s="63" t="str">
        <f>VLOOKUP("PROD97",Sales_Fact[[Product_ID]:[Payment_Type]],2,0)</f>
        <v>STORE3</v>
      </c>
      <c r="N564" s="63" t="str">
        <f>HLOOKUP($D$2,Sales_Fact[[Product_ID]:[Payment_Type]],2,0)</f>
        <v>PROD74</v>
      </c>
    </row>
    <row r="565" spans="1:14" x14ac:dyDescent="0.25">
      <c r="A565" s="14" t="s">
        <v>2565</v>
      </c>
      <c r="B565" s="15">
        <v>45223</v>
      </c>
      <c r="C565" s="16" t="s">
        <v>59</v>
      </c>
      <c r="D565" s="17" t="s">
        <v>2059</v>
      </c>
      <c r="E565" s="17" t="s">
        <v>1881</v>
      </c>
      <c r="F565" s="18">
        <v>3</v>
      </c>
      <c r="G565" s="58">
        <v>729</v>
      </c>
      <c r="H565" s="18">
        <v>0.01</v>
      </c>
      <c r="I565" s="55">
        <v>2165.13</v>
      </c>
      <c r="J565" s="19" t="s">
        <v>1882</v>
      </c>
      <c r="L565" s="63" t="str">
        <f>_xlfn.XLOOKUP(D565,Product_Dim[Product_ID],Product_Dim[Cost])</f>
        <v>365</v>
      </c>
      <c r="M565" s="63" t="str">
        <f>VLOOKUP("PROD97",Sales_Fact[[Product_ID]:[Payment_Type]],2,0)</f>
        <v>STORE3</v>
      </c>
      <c r="N565" s="63" t="str">
        <f>HLOOKUP($D$2,Sales_Fact[[Product_ID]:[Payment_Type]],2,0)</f>
        <v>PROD74</v>
      </c>
    </row>
    <row r="566" spans="1:14" x14ac:dyDescent="0.25">
      <c r="A566" s="14" t="s">
        <v>2566</v>
      </c>
      <c r="B566" s="15">
        <v>45507</v>
      </c>
      <c r="C566" s="16" t="s">
        <v>1408</v>
      </c>
      <c r="D566" s="17" t="s">
        <v>1894</v>
      </c>
      <c r="E566" s="17" t="s">
        <v>1898</v>
      </c>
      <c r="F566" s="18">
        <v>3</v>
      </c>
      <c r="G566" s="58">
        <v>837</v>
      </c>
      <c r="H566" s="18">
        <v>0</v>
      </c>
      <c r="I566" s="55">
        <v>2511</v>
      </c>
      <c r="J566" s="19" t="s">
        <v>1882</v>
      </c>
      <c r="L566" s="63" t="str">
        <f>_xlfn.XLOOKUP(D566,Product_Dim[Product_ID],Product_Dim[Cost])</f>
        <v>17</v>
      </c>
      <c r="M566" s="63" t="str">
        <f>VLOOKUP("PROD97",Sales_Fact[[Product_ID]:[Payment_Type]],2,0)</f>
        <v>STORE3</v>
      </c>
      <c r="N566" s="63" t="str">
        <f>HLOOKUP($D$2,Sales_Fact[[Product_ID]:[Payment_Type]],2,0)</f>
        <v>PROD74</v>
      </c>
    </row>
    <row r="567" spans="1:14" x14ac:dyDescent="0.25">
      <c r="A567" s="14" t="s">
        <v>2567</v>
      </c>
      <c r="B567" s="15">
        <v>45843</v>
      </c>
      <c r="C567" s="16" t="s">
        <v>509</v>
      </c>
      <c r="D567" s="17" t="s">
        <v>2079</v>
      </c>
      <c r="E567" s="17" t="s">
        <v>1961</v>
      </c>
      <c r="F567" s="18">
        <v>1</v>
      </c>
      <c r="G567" s="58">
        <v>781</v>
      </c>
      <c r="H567" s="18">
        <v>0.02</v>
      </c>
      <c r="I567" s="55">
        <v>765.38</v>
      </c>
      <c r="J567" s="19" t="s">
        <v>1892</v>
      </c>
      <c r="L567" s="63" t="str">
        <f>_xlfn.XLOOKUP(D567,Product_Dim[Product_ID],Product_Dim[Cost])</f>
        <v>340</v>
      </c>
      <c r="M567" s="63" t="str">
        <f>VLOOKUP("PROD97",Sales_Fact[[Product_ID]:[Payment_Type]],2,0)</f>
        <v>STORE3</v>
      </c>
      <c r="N567" s="63" t="str">
        <f>HLOOKUP($D$2,Sales_Fact[[Product_ID]:[Payment_Type]],2,0)</f>
        <v>PROD74</v>
      </c>
    </row>
    <row r="568" spans="1:14" x14ac:dyDescent="0.25">
      <c r="A568" s="14" t="s">
        <v>2568</v>
      </c>
      <c r="B568" s="15">
        <v>45804</v>
      </c>
      <c r="C568" s="16" t="s">
        <v>1460</v>
      </c>
      <c r="D568" s="17" t="s">
        <v>2042</v>
      </c>
      <c r="E568" s="17" t="s">
        <v>1934</v>
      </c>
      <c r="F568" s="18">
        <v>4</v>
      </c>
      <c r="G568" s="58">
        <v>355</v>
      </c>
      <c r="H568" s="18">
        <v>0.06</v>
      </c>
      <c r="I568" s="55">
        <v>1334.8</v>
      </c>
      <c r="J568" s="19" t="s">
        <v>1886</v>
      </c>
      <c r="L568" s="63" t="str">
        <f>_xlfn.XLOOKUP(D568,Product_Dim[Product_ID],Product_Dim[Cost])</f>
        <v>167</v>
      </c>
      <c r="M568" s="63" t="str">
        <f>VLOOKUP("PROD97",Sales_Fact[[Product_ID]:[Payment_Type]],2,0)</f>
        <v>STORE3</v>
      </c>
      <c r="N568" s="63" t="str">
        <f>HLOOKUP($D$2,Sales_Fact[[Product_ID]:[Payment_Type]],2,0)</f>
        <v>PROD74</v>
      </c>
    </row>
    <row r="569" spans="1:14" x14ac:dyDescent="0.25">
      <c r="A569" s="14" t="s">
        <v>2569</v>
      </c>
      <c r="B569" s="15">
        <v>45602</v>
      </c>
      <c r="C569" s="16" t="s">
        <v>1408</v>
      </c>
      <c r="D569" s="17" t="s">
        <v>2170</v>
      </c>
      <c r="E569" s="17" t="s">
        <v>1956</v>
      </c>
      <c r="F569" s="18">
        <v>4</v>
      </c>
      <c r="G569" s="58">
        <v>283</v>
      </c>
      <c r="H569" s="18">
        <v>0.11</v>
      </c>
      <c r="I569" s="55">
        <v>1007.48</v>
      </c>
      <c r="J569" s="19" t="s">
        <v>1886</v>
      </c>
      <c r="L569" s="63" t="str">
        <f>_xlfn.XLOOKUP(D569,Product_Dim[Product_ID],Product_Dim[Cost])</f>
        <v>267</v>
      </c>
      <c r="M569" s="63" t="str">
        <f>VLOOKUP("PROD97",Sales_Fact[[Product_ID]:[Payment_Type]],2,0)</f>
        <v>STORE3</v>
      </c>
      <c r="N569" s="63" t="str">
        <f>HLOOKUP($D$2,Sales_Fact[[Product_ID]:[Payment_Type]],2,0)</f>
        <v>PROD74</v>
      </c>
    </row>
    <row r="570" spans="1:14" x14ac:dyDescent="0.25">
      <c r="A570" s="14" t="s">
        <v>2570</v>
      </c>
      <c r="B570" s="15">
        <v>45446</v>
      </c>
      <c r="C570" s="16" t="s">
        <v>1042</v>
      </c>
      <c r="D570" s="17" t="s">
        <v>1999</v>
      </c>
      <c r="E570" s="17" t="s">
        <v>1947</v>
      </c>
      <c r="F570" s="18">
        <v>2</v>
      </c>
      <c r="G570" s="58">
        <v>741</v>
      </c>
      <c r="H570" s="18">
        <v>0.02</v>
      </c>
      <c r="I570" s="55">
        <v>1452.36</v>
      </c>
      <c r="J570" s="19" t="s">
        <v>1886</v>
      </c>
      <c r="L570" s="63" t="str">
        <f>_xlfn.XLOOKUP(D570,Product_Dim[Product_ID],Product_Dim[Cost])</f>
        <v>132</v>
      </c>
      <c r="M570" s="63" t="str">
        <f>VLOOKUP("PROD97",Sales_Fact[[Product_ID]:[Payment_Type]],2,0)</f>
        <v>STORE3</v>
      </c>
      <c r="N570" s="63" t="str">
        <f>HLOOKUP($D$2,Sales_Fact[[Product_ID]:[Payment_Type]],2,0)</f>
        <v>PROD74</v>
      </c>
    </row>
    <row r="571" spans="1:14" x14ac:dyDescent="0.25">
      <c r="A571" s="14" t="s">
        <v>2571</v>
      </c>
      <c r="B571" s="15">
        <v>45384</v>
      </c>
      <c r="C571" s="16" t="s">
        <v>377</v>
      </c>
      <c r="D571" s="17" t="s">
        <v>1900</v>
      </c>
      <c r="E571" s="17" t="s">
        <v>1925</v>
      </c>
      <c r="F571" s="18">
        <v>3</v>
      </c>
      <c r="G571" s="58">
        <v>601</v>
      </c>
      <c r="H571" s="18">
        <v>0.28999999999999998</v>
      </c>
      <c r="I571" s="55">
        <v>1280.1300000000001</v>
      </c>
      <c r="J571" s="19" t="s">
        <v>1892</v>
      </c>
      <c r="L571" s="63" t="str">
        <f>_xlfn.XLOOKUP(D571,Product_Dim[Product_ID],Product_Dim[Cost])</f>
        <v>461</v>
      </c>
      <c r="M571" s="63" t="str">
        <f>VLOOKUP("PROD97",Sales_Fact[[Product_ID]:[Payment_Type]],2,0)</f>
        <v>STORE3</v>
      </c>
      <c r="N571" s="63" t="str">
        <f>HLOOKUP($D$2,Sales_Fact[[Product_ID]:[Payment_Type]],2,0)</f>
        <v>PROD74</v>
      </c>
    </row>
    <row r="572" spans="1:14" x14ac:dyDescent="0.25">
      <c r="A572" s="14" t="s">
        <v>2572</v>
      </c>
      <c r="B572" s="15">
        <v>45348</v>
      </c>
      <c r="C572" s="16" t="s">
        <v>1433</v>
      </c>
      <c r="D572" s="17" t="s">
        <v>1927</v>
      </c>
      <c r="E572" s="17" t="s">
        <v>1881</v>
      </c>
      <c r="F572" s="18">
        <v>3</v>
      </c>
      <c r="G572" s="58">
        <v>346</v>
      </c>
      <c r="H572" s="18">
        <v>0.22</v>
      </c>
      <c r="I572" s="55">
        <v>809.64</v>
      </c>
      <c r="J572" s="19" t="s">
        <v>1882</v>
      </c>
      <c r="L572" s="63" t="str">
        <f>_xlfn.XLOOKUP(D572,Product_Dim[Product_ID],Product_Dim[Cost])</f>
        <v>241</v>
      </c>
      <c r="M572" s="63" t="str">
        <f>VLOOKUP("PROD97",Sales_Fact[[Product_ID]:[Payment_Type]],2,0)</f>
        <v>STORE3</v>
      </c>
      <c r="N572" s="63" t="str">
        <f>HLOOKUP($D$2,Sales_Fact[[Product_ID]:[Payment_Type]],2,0)</f>
        <v>PROD74</v>
      </c>
    </row>
    <row r="573" spans="1:14" x14ac:dyDescent="0.25">
      <c r="A573" s="14" t="s">
        <v>2573</v>
      </c>
      <c r="B573" s="15">
        <v>45688</v>
      </c>
      <c r="C573" s="16" t="s">
        <v>912</v>
      </c>
      <c r="D573" s="17" t="s">
        <v>2357</v>
      </c>
      <c r="E573" s="17" t="s">
        <v>1988</v>
      </c>
      <c r="F573" s="18">
        <v>1</v>
      </c>
      <c r="G573" s="58">
        <v>975</v>
      </c>
      <c r="H573" s="18">
        <v>0.01</v>
      </c>
      <c r="I573" s="55">
        <v>965.25</v>
      </c>
      <c r="J573" s="19" t="s">
        <v>1886</v>
      </c>
      <c r="L573" s="63" t="str">
        <f>_xlfn.XLOOKUP(D573,Product_Dim[Product_ID],Product_Dim[Cost])</f>
        <v>239</v>
      </c>
      <c r="M573" s="63" t="str">
        <f>VLOOKUP("PROD97",Sales_Fact[[Product_ID]:[Payment_Type]],2,0)</f>
        <v>STORE3</v>
      </c>
      <c r="N573" s="63" t="str">
        <f>HLOOKUP($D$2,Sales_Fact[[Product_ID]:[Payment_Type]],2,0)</f>
        <v>PROD74</v>
      </c>
    </row>
    <row r="574" spans="1:14" x14ac:dyDescent="0.25">
      <c r="A574" s="14" t="s">
        <v>2574</v>
      </c>
      <c r="B574" s="15">
        <v>45249</v>
      </c>
      <c r="C574" s="16" t="s">
        <v>162</v>
      </c>
      <c r="D574" s="17" t="s">
        <v>2040</v>
      </c>
      <c r="E574" s="17" t="s">
        <v>1915</v>
      </c>
      <c r="F574" s="18">
        <v>3</v>
      </c>
      <c r="G574" s="58">
        <v>283</v>
      </c>
      <c r="H574" s="18">
        <v>7.0000000000000007E-2</v>
      </c>
      <c r="I574" s="55">
        <v>789.57</v>
      </c>
      <c r="J574" s="19" t="s">
        <v>1882</v>
      </c>
      <c r="L574" s="63" t="str">
        <f>_xlfn.XLOOKUP(D574,Product_Dim[Product_ID],Product_Dim[Cost])</f>
        <v>145</v>
      </c>
      <c r="M574" s="63" t="str">
        <f>VLOOKUP("PROD97",Sales_Fact[[Product_ID]:[Payment_Type]],2,0)</f>
        <v>STORE3</v>
      </c>
      <c r="N574" s="63" t="str">
        <f>HLOOKUP($D$2,Sales_Fact[[Product_ID]:[Payment_Type]],2,0)</f>
        <v>PROD74</v>
      </c>
    </row>
    <row r="575" spans="1:14" x14ac:dyDescent="0.25">
      <c r="A575" s="14" t="s">
        <v>2575</v>
      </c>
      <c r="B575" s="15">
        <v>45726</v>
      </c>
      <c r="C575" s="16" t="s">
        <v>1204</v>
      </c>
      <c r="D575" s="17" t="s">
        <v>1891</v>
      </c>
      <c r="E575" s="17" t="s">
        <v>1928</v>
      </c>
      <c r="F575" s="18">
        <v>4</v>
      </c>
      <c r="G575" s="58">
        <v>159</v>
      </c>
      <c r="H575" s="18">
        <v>0.09</v>
      </c>
      <c r="I575" s="55">
        <v>578.76</v>
      </c>
      <c r="J575" s="19" t="s">
        <v>1886</v>
      </c>
      <c r="L575" s="63" t="str">
        <f>_xlfn.XLOOKUP(D575,Product_Dim[Product_ID],Product_Dim[Cost])</f>
        <v>393</v>
      </c>
      <c r="M575" s="63" t="str">
        <f>VLOOKUP("PROD97",Sales_Fact[[Product_ID]:[Payment_Type]],2,0)</f>
        <v>STORE3</v>
      </c>
      <c r="N575" s="63" t="str">
        <f>HLOOKUP($D$2,Sales_Fact[[Product_ID]:[Payment_Type]],2,0)</f>
        <v>PROD74</v>
      </c>
    </row>
    <row r="576" spans="1:14" x14ac:dyDescent="0.25">
      <c r="A576" s="14" t="s">
        <v>2576</v>
      </c>
      <c r="B576" s="15">
        <v>45283</v>
      </c>
      <c r="C576" s="16" t="s">
        <v>1087</v>
      </c>
      <c r="D576" s="17" t="s">
        <v>2137</v>
      </c>
      <c r="E576" s="17" t="s">
        <v>1898</v>
      </c>
      <c r="F576" s="18">
        <v>2</v>
      </c>
      <c r="G576" s="58">
        <v>779</v>
      </c>
      <c r="H576" s="18">
        <v>0.11</v>
      </c>
      <c r="I576" s="55">
        <v>1386.62</v>
      </c>
      <c r="J576" s="19" t="s">
        <v>1892</v>
      </c>
      <c r="L576" s="63" t="str">
        <f>_xlfn.XLOOKUP(D576,Product_Dim[Product_ID],Product_Dim[Cost])</f>
        <v>82</v>
      </c>
      <c r="M576" s="63" t="str">
        <f>VLOOKUP("PROD97",Sales_Fact[[Product_ID]:[Payment_Type]],2,0)</f>
        <v>STORE3</v>
      </c>
      <c r="N576" s="63" t="str">
        <f>HLOOKUP($D$2,Sales_Fact[[Product_ID]:[Payment_Type]],2,0)</f>
        <v>PROD74</v>
      </c>
    </row>
    <row r="577" spans="1:14" x14ac:dyDescent="0.25">
      <c r="A577" s="14" t="s">
        <v>2577</v>
      </c>
      <c r="B577" s="15">
        <v>45353</v>
      </c>
      <c r="C577" s="16" t="s">
        <v>771</v>
      </c>
      <c r="D577" s="17" t="s">
        <v>2057</v>
      </c>
      <c r="E577" s="17" t="s">
        <v>1928</v>
      </c>
      <c r="F577" s="18">
        <v>4</v>
      </c>
      <c r="G577" s="58">
        <v>281</v>
      </c>
      <c r="H577" s="18">
        <v>0.18</v>
      </c>
      <c r="I577" s="55">
        <v>921.68</v>
      </c>
      <c r="J577" s="19" t="s">
        <v>1892</v>
      </c>
      <c r="L577" s="63" t="str">
        <f>_xlfn.XLOOKUP(D577,Product_Dim[Product_ID],Product_Dim[Cost])</f>
        <v>190</v>
      </c>
      <c r="M577" s="63" t="str">
        <f>VLOOKUP("PROD97",Sales_Fact[[Product_ID]:[Payment_Type]],2,0)</f>
        <v>STORE3</v>
      </c>
      <c r="N577" s="63" t="str">
        <f>HLOOKUP($D$2,Sales_Fact[[Product_ID]:[Payment_Type]],2,0)</f>
        <v>PROD74</v>
      </c>
    </row>
    <row r="578" spans="1:14" x14ac:dyDescent="0.25">
      <c r="A578" s="14" t="s">
        <v>2578</v>
      </c>
      <c r="B578" s="15">
        <v>45592</v>
      </c>
      <c r="C578" s="16" t="s">
        <v>921</v>
      </c>
      <c r="D578" s="17" t="s">
        <v>2036</v>
      </c>
      <c r="E578" s="17" t="s">
        <v>1934</v>
      </c>
      <c r="F578" s="18">
        <v>2</v>
      </c>
      <c r="G578" s="58">
        <v>650</v>
      </c>
      <c r="H578" s="18">
        <v>0.28999999999999998</v>
      </c>
      <c r="I578" s="55">
        <v>923</v>
      </c>
      <c r="J578" s="19" t="s">
        <v>1886</v>
      </c>
      <c r="L578" s="63" t="str">
        <f>_xlfn.XLOOKUP(D578,Product_Dim[Product_ID],Product_Dim[Cost])</f>
        <v>214</v>
      </c>
      <c r="M578" s="63" t="str">
        <f>VLOOKUP("PROD97",Sales_Fact[[Product_ID]:[Payment_Type]],2,0)</f>
        <v>STORE3</v>
      </c>
      <c r="N578" s="63" t="str">
        <f>HLOOKUP($D$2,Sales_Fact[[Product_ID]:[Payment_Type]],2,0)</f>
        <v>PROD74</v>
      </c>
    </row>
    <row r="579" spans="1:14" x14ac:dyDescent="0.25">
      <c r="A579" s="14" t="s">
        <v>2579</v>
      </c>
      <c r="B579" s="15">
        <v>45360</v>
      </c>
      <c r="C579" s="16" t="s">
        <v>43</v>
      </c>
      <c r="D579" s="17" t="s">
        <v>1917</v>
      </c>
      <c r="E579" s="17" t="s">
        <v>1956</v>
      </c>
      <c r="F579" s="18">
        <v>2</v>
      </c>
      <c r="G579" s="58">
        <v>995</v>
      </c>
      <c r="H579" s="18">
        <v>0.27</v>
      </c>
      <c r="I579" s="55">
        <v>1452.7</v>
      </c>
      <c r="J579" s="19" t="s">
        <v>1886</v>
      </c>
      <c r="L579" s="63" t="str">
        <f>_xlfn.XLOOKUP(D579,Product_Dim[Product_ID],Product_Dim[Cost])</f>
        <v>131</v>
      </c>
      <c r="M579" s="63" t="str">
        <f>VLOOKUP("PROD97",Sales_Fact[[Product_ID]:[Payment_Type]],2,0)</f>
        <v>STORE3</v>
      </c>
      <c r="N579" s="63" t="str">
        <f>HLOOKUP($D$2,Sales_Fact[[Product_ID]:[Payment_Type]],2,0)</f>
        <v>PROD74</v>
      </c>
    </row>
    <row r="580" spans="1:14" x14ac:dyDescent="0.25">
      <c r="A580" s="14" t="s">
        <v>2580</v>
      </c>
      <c r="B580" s="15">
        <v>45649</v>
      </c>
      <c r="C580" s="16" t="s">
        <v>731</v>
      </c>
      <c r="D580" s="17" t="s">
        <v>2173</v>
      </c>
      <c r="E580" s="17" t="s">
        <v>1961</v>
      </c>
      <c r="F580" s="18">
        <v>1</v>
      </c>
      <c r="G580" s="58">
        <v>65</v>
      </c>
      <c r="H580" s="18">
        <v>0.21</v>
      </c>
      <c r="I580" s="55">
        <v>51.35</v>
      </c>
      <c r="J580" s="19" t="s">
        <v>1886</v>
      </c>
      <c r="L580" s="63" t="str">
        <f>_xlfn.XLOOKUP(D580,Product_Dim[Product_ID],Product_Dim[Cost])</f>
        <v>286</v>
      </c>
      <c r="M580" s="63" t="str">
        <f>VLOOKUP("PROD97",Sales_Fact[[Product_ID]:[Payment_Type]],2,0)</f>
        <v>STORE3</v>
      </c>
      <c r="N580" s="63" t="str">
        <f>HLOOKUP($D$2,Sales_Fact[[Product_ID]:[Payment_Type]],2,0)</f>
        <v>PROD74</v>
      </c>
    </row>
    <row r="581" spans="1:14" x14ac:dyDescent="0.25">
      <c r="A581" s="14" t="s">
        <v>2581</v>
      </c>
      <c r="B581" s="15">
        <v>45709</v>
      </c>
      <c r="C581" s="16" t="s">
        <v>471</v>
      </c>
      <c r="D581" s="17" t="s">
        <v>1914</v>
      </c>
      <c r="E581" s="17" t="s">
        <v>1898</v>
      </c>
      <c r="F581" s="18">
        <v>2</v>
      </c>
      <c r="G581" s="58">
        <v>508</v>
      </c>
      <c r="H581" s="18">
        <v>0</v>
      </c>
      <c r="I581" s="55">
        <v>1016</v>
      </c>
      <c r="J581" s="19" t="s">
        <v>1892</v>
      </c>
      <c r="L581" s="63" t="str">
        <f>_xlfn.XLOOKUP(D581,Product_Dim[Product_ID],Product_Dim[Cost])</f>
        <v>326</v>
      </c>
      <c r="M581" s="63" t="str">
        <f>VLOOKUP("PROD97",Sales_Fact[[Product_ID]:[Payment_Type]],2,0)</f>
        <v>STORE3</v>
      </c>
      <c r="N581" s="63" t="str">
        <f>HLOOKUP($D$2,Sales_Fact[[Product_ID]:[Payment_Type]],2,0)</f>
        <v>PROD74</v>
      </c>
    </row>
    <row r="582" spans="1:14" x14ac:dyDescent="0.25">
      <c r="A582" s="14" t="s">
        <v>2582</v>
      </c>
      <c r="B582" s="15">
        <v>45273</v>
      </c>
      <c r="C582" s="16" t="s">
        <v>786</v>
      </c>
      <c r="D582" s="17" t="s">
        <v>2173</v>
      </c>
      <c r="E582" s="17" t="s">
        <v>1901</v>
      </c>
      <c r="F582" s="18">
        <v>4</v>
      </c>
      <c r="G582" s="58">
        <v>969</v>
      </c>
      <c r="H582" s="18">
        <v>0.03</v>
      </c>
      <c r="I582" s="55">
        <v>3759.72</v>
      </c>
      <c r="J582" s="19" t="s">
        <v>1886</v>
      </c>
      <c r="L582" s="63" t="str">
        <f>_xlfn.XLOOKUP(D582,Product_Dim[Product_ID],Product_Dim[Cost])</f>
        <v>286</v>
      </c>
      <c r="M582" s="63" t="str">
        <f>VLOOKUP("PROD97",Sales_Fact[[Product_ID]:[Payment_Type]],2,0)</f>
        <v>STORE3</v>
      </c>
      <c r="N582" s="63" t="str">
        <f>HLOOKUP($D$2,Sales_Fact[[Product_ID]:[Payment_Type]],2,0)</f>
        <v>PROD74</v>
      </c>
    </row>
    <row r="583" spans="1:14" x14ac:dyDescent="0.25">
      <c r="A583" s="14" t="s">
        <v>2583</v>
      </c>
      <c r="B583" s="15">
        <v>45250</v>
      </c>
      <c r="C583" s="16" t="s">
        <v>82</v>
      </c>
      <c r="D583" s="17" t="s">
        <v>1917</v>
      </c>
      <c r="E583" s="17" t="s">
        <v>1895</v>
      </c>
      <c r="F583" s="18">
        <v>4</v>
      </c>
      <c r="G583" s="58">
        <v>511</v>
      </c>
      <c r="H583" s="18">
        <v>0.2</v>
      </c>
      <c r="I583" s="55">
        <v>1635.2</v>
      </c>
      <c r="J583" s="19" t="s">
        <v>1886</v>
      </c>
      <c r="L583" s="63" t="str">
        <f>_xlfn.XLOOKUP(D583,Product_Dim[Product_ID],Product_Dim[Cost])</f>
        <v>131</v>
      </c>
      <c r="M583" s="63" t="str">
        <f>VLOOKUP("PROD97",Sales_Fact[[Product_ID]:[Payment_Type]],2,0)</f>
        <v>STORE3</v>
      </c>
      <c r="N583" s="63" t="str">
        <f>HLOOKUP($D$2,Sales_Fact[[Product_ID]:[Payment_Type]],2,0)</f>
        <v>PROD74</v>
      </c>
    </row>
    <row r="584" spans="1:14" x14ac:dyDescent="0.25">
      <c r="A584" s="14" t="s">
        <v>2584</v>
      </c>
      <c r="B584" s="15">
        <v>45539</v>
      </c>
      <c r="C584" s="16" t="s">
        <v>59</v>
      </c>
      <c r="D584" s="17" t="s">
        <v>1990</v>
      </c>
      <c r="E584" s="17" t="s">
        <v>1928</v>
      </c>
      <c r="F584" s="18">
        <v>2</v>
      </c>
      <c r="G584" s="58">
        <v>157</v>
      </c>
      <c r="H584" s="18">
        <v>0.18</v>
      </c>
      <c r="I584" s="55">
        <v>257.48</v>
      </c>
      <c r="J584" s="19" t="s">
        <v>1892</v>
      </c>
      <c r="L584" s="63" t="str">
        <f>_xlfn.XLOOKUP(D584,Product_Dim[Product_ID],Product_Dim[Cost])</f>
        <v>167</v>
      </c>
      <c r="M584" s="63" t="str">
        <f>VLOOKUP("PROD97",Sales_Fact[[Product_ID]:[Payment_Type]],2,0)</f>
        <v>STORE3</v>
      </c>
      <c r="N584" s="63" t="str">
        <f>HLOOKUP($D$2,Sales_Fact[[Product_ID]:[Payment_Type]],2,0)</f>
        <v>PROD74</v>
      </c>
    </row>
    <row r="585" spans="1:14" x14ac:dyDescent="0.25">
      <c r="A585" s="14" t="s">
        <v>2585</v>
      </c>
      <c r="B585" s="15">
        <v>45810</v>
      </c>
      <c r="C585" s="16" t="s">
        <v>488</v>
      </c>
      <c r="D585" s="17" t="s">
        <v>1905</v>
      </c>
      <c r="E585" s="17" t="s">
        <v>1942</v>
      </c>
      <c r="F585" s="18">
        <v>3</v>
      </c>
      <c r="G585" s="58">
        <v>54</v>
      </c>
      <c r="H585" s="18">
        <v>0.24</v>
      </c>
      <c r="I585" s="55">
        <v>123.12</v>
      </c>
      <c r="J585" s="19" t="s">
        <v>1882</v>
      </c>
      <c r="L585" s="63" t="str">
        <f>_xlfn.XLOOKUP(D585,Product_Dim[Product_ID],Product_Dim[Cost])</f>
        <v>201</v>
      </c>
      <c r="M585" s="63" t="str">
        <f>VLOOKUP("PROD97",Sales_Fact[[Product_ID]:[Payment_Type]],2,0)</f>
        <v>STORE3</v>
      </c>
      <c r="N585" s="63" t="str">
        <f>HLOOKUP($D$2,Sales_Fact[[Product_ID]:[Payment_Type]],2,0)</f>
        <v>PROD74</v>
      </c>
    </row>
    <row r="586" spans="1:14" x14ac:dyDescent="0.25">
      <c r="A586" s="14" t="s">
        <v>2586</v>
      </c>
      <c r="B586" s="15">
        <v>45350</v>
      </c>
      <c r="C586" s="16" t="s">
        <v>1189</v>
      </c>
      <c r="D586" s="17" t="s">
        <v>1985</v>
      </c>
      <c r="E586" s="17" t="s">
        <v>1901</v>
      </c>
      <c r="F586" s="18">
        <v>1</v>
      </c>
      <c r="G586" s="58">
        <v>35</v>
      </c>
      <c r="H586" s="18">
        <v>0.1</v>
      </c>
      <c r="I586" s="55">
        <v>31.5</v>
      </c>
      <c r="J586" s="19" t="s">
        <v>1892</v>
      </c>
      <c r="L586" s="63" t="str">
        <f>_xlfn.XLOOKUP(D586,Product_Dim[Product_ID],Product_Dim[Cost])</f>
        <v>325</v>
      </c>
      <c r="M586" s="63" t="str">
        <f>VLOOKUP("PROD97",Sales_Fact[[Product_ID]:[Payment_Type]],2,0)</f>
        <v>STORE3</v>
      </c>
      <c r="N586" s="63" t="str">
        <f>HLOOKUP($D$2,Sales_Fact[[Product_ID]:[Payment_Type]],2,0)</f>
        <v>PROD74</v>
      </c>
    </row>
    <row r="587" spans="1:14" x14ac:dyDescent="0.25">
      <c r="A587" s="14" t="s">
        <v>2587</v>
      </c>
      <c r="B587" s="15">
        <v>45633</v>
      </c>
      <c r="C587" s="16" t="s">
        <v>747</v>
      </c>
      <c r="D587" s="17" t="s">
        <v>1953</v>
      </c>
      <c r="E587" s="17" t="s">
        <v>1915</v>
      </c>
      <c r="F587" s="18">
        <v>2</v>
      </c>
      <c r="G587" s="58">
        <v>830</v>
      </c>
      <c r="H587" s="18">
        <v>0.11</v>
      </c>
      <c r="I587" s="55">
        <v>1477.4</v>
      </c>
      <c r="J587" s="19" t="s">
        <v>1886</v>
      </c>
      <c r="L587" s="63" t="str">
        <f>_xlfn.XLOOKUP(D587,Product_Dim[Product_ID],Product_Dim[Cost])</f>
        <v>481</v>
      </c>
      <c r="M587" s="63" t="str">
        <f>VLOOKUP("PROD97",Sales_Fact[[Product_ID]:[Payment_Type]],2,0)</f>
        <v>STORE3</v>
      </c>
      <c r="N587" s="63" t="str">
        <f>HLOOKUP($D$2,Sales_Fact[[Product_ID]:[Payment_Type]],2,0)</f>
        <v>PROD74</v>
      </c>
    </row>
    <row r="588" spans="1:14" x14ac:dyDescent="0.25">
      <c r="A588" s="14" t="s">
        <v>2588</v>
      </c>
      <c r="B588" s="15">
        <v>45798</v>
      </c>
      <c r="C588" s="16" t="s">
        <v>852</v>
      </c>
      <c r="D588" s="17" t="s">
        <v>1951</v>
      </c>
      <c r="E588" s="17" t="s">
        <v>1881</v>
      </c>
      <c r="F588" s="18">
        <v>2</v>
      </c>
      <c r="G588" s="58">
        <v>482</v>
      </c>
      <c r="H588" s="18">
        <v>0.1</v>
      </c>
      <c r="I588" s="55">
        <v>867.6</v>
      </c>
      <c r="J588" s="19" t="s">
        <v>1892</v>
      </c>
      <c r="L588" s="63" t="str">
        <f>_xlfn.XLOOKUP(D588,Product_Dim[Product_ID],Product_Dim[Cost])</f>
        <v>432</v>
      </c>
      <c r="M588" s="63" t="str">
        <f>VLOOKUP("PROD97",Sales_Fact[[Product_ID]:[Payment_Type]],2,0)</f>
        <v>STORE3</v>
      </c>
      <c r="N588" s="63" t="str">
        <f>HLOOKUP($D$2,Sales_Fact[[Product_ID]:[Payment_Type]],2,0)</f>
        <v>PROD74</v>
      </c>
    </row>
    <row r="589" spans="1:14" x14ac:dyDescent="0.25">
      <c r="A589" s="14" t="s">
        <v>2589</v>
      </c>
      <c r="B589" s="15">
        <v>45354</v>
      </c>
      <c r="C589" s="16" t="s">
        <v>503</v>
      </c>
      <c r="D589" s="17" t="s">
        <v>1994</v>
      </c>
      <c r="E589" s="17" t="s">
        <v>1898</v>
      </c>
      <c r="F589" s="18">
        <v>4</v>
      </c>
      <c r="G589" s="58">
        <v>916</v>
      </c>
      <c r="H589" s="18">
        <v>0.19</v>
      </c>
      <c r="I589" s="55">
        <v>2967.84</v>
      </c>
      <c r="J589" s="19" t="s">
        <v>1892</v>
      </c>
      <c r="L589" s="63" t="str">
        <f>_xlfn.XLOOKUP(D589,Product_Dim[Product_ID],Product_Dim[Cost])</f>
        <v>212</v>
      </c>
      <c r="M589" s="63" t="str">
        <f>VLOOKUP("PROD97",Sales_Fact[[Product_ID]:[Payment_Type]],2,0)</f>
        <v>STORE3</v>
      </c>
      <c r="N589" s="63" t="str">
        <f>HLOOKUP($D$2,Sales_Fact[[Product_ID]:[Payment_Type]],2,0)</f>
        <v>PROD74</v>
      </c>
    </row>
    <row r="590" spans="1:14" x14ac:dyDescent="0.25">
      <c r="A590" s="14" t="s">
        <v>2590</v>
      </c>
      <c r="B590" s="15">
        <v>45357</v>
      </c>
      <c r="C590" s="16" t="s">
        <v>703</v>
      </c>
      <c r="D590" s="17" t="s">
        <v>2036</v>
      </c>
      <c r="E590" s="17" t="s">
        <v>1939</v>
      </c>
      <c r="F590" s="18">
        <v>1</v>
      </c>
      <c r="G590" s="58">
        <v>251</v>
      </c>
      <c r="H590" s="18">
        <v>0.03</v>
      </c>
      <c r="I590" s="55">
        <v>243.47</v>
      </c>
      <c r="J590" s="19" t="s">
        <v>1886</v>
      </c>
      <c r="L590" s="63" t="str">
        <f>_xlfn.XLOOKUP(D590,Product_Dim[Product_ID],Product_Dim[Cost])</f>
        <v>214</v>
      </c>
      <c r="M590" s="63" t="str">
        <f>VLOOKUP("PROD97",Sales_Fact[[Product_ID]:[Payment_Type]],2,0)</f>
        <v>STORE3</v>
      </c>
      <c r="N590" s="63" t="str">
        <f>HLOOKUP($D$2,Sales_Fact[[Product_ID]:[Payment_Type]],2,0)</f>
        <v>PROD74</v>
      </c>
    </row>
    <row r="591" spans="1:14" x14ac:dyDescent="0.25">
      <c r="A591" s="14" t="s">
        <v>2591</v>
      </c>
      <c r="B591" s="15">
        <v>45257</v>
      </c>
      <c r="C591" s="16" t="s">
        <v>1033</v>
      </c>
      <c r="D591" s="17" t="s">
        <v>2592</v>
      </c>
      <c r="E591" s="17" t="s">
        <v>1895</v>
      </c>
      <c r="F591" s="18">
        <v>3</v>
      </c>
      <c r="G591" s="58">
        <v>883</v>
      </c>
      <c r="H591" s="18">
        <v>0.1</v>
      </c>
      <c r="I591" s="55">
        <v>2384.1</v>
      </c>
      <c r="J591" s="19" t="s">
        <v>1882</v>
      </c>
      <c r="L591" s="63" t="str">
        <f>_xlfn.XLOOKUP(D591,Product_Dim[Product_ID],Product_Dim[Cost])</f>
        <v>358</v>
      </c>
      <c r="M591" s="63" t="str">
        <f>VLOOKUP("PROD97",Sales_Fact[[Product_ID]:[Payment_Type]],2,0)</f>
        <v>STORE3</v>
      </c>
      <c r="N591" s="63" t="str">
        <f>HLOOKUP($D$2,Sales_Fact[[Product_ID]:[Payment_Type]],2,0)</f>
        <v>PROD74</v>
      </c>
    </row>
    <row r="592" spans="1:14" x14ac:dyDescent="0.25">
      <c r="A592" s="14" t="s">
        <v>2593</v>
      </c>
      <c r="B592" s="15">
        <v>45702</v>
      </c>
      <c r="C592" s="16" t="s">
        <v>477</v>
      </c>
      <c r="D592" s="17" t="s">
        <v>2011</v>
      </c>
      <c r="E592" s="17" t="s">
        <v>1939</v>
      </c>
      <c r="F592" s="18">
        <v>4</v>
      </c>
      <c r="G592" s="58">
        <v>574</v>
      </c>
      <c r="H592" s="18">
        <v>0.04</v>
      </c>
      <c r="I592" s="55">
        <v>2204.16</v>
      </c>
      <c r="J592" s="19" t="s">
        <v>1892</v>
      </c>
      <c r="L592" s="63" t="str">
        <f>_xlfn.XLOOKUP(D592,Product_Dim[Product_ID],Product_Dim[Cost])</f>
        <v>21</v>
      </c>
      <c r="M592" s="63" t="str">
        <f>VLOOKUP("PROD97",Sales_Fact[[Product_ID]:[Payment_Type]],2,0)</f>
        <v>STORE3</v>
      </c>
      <c r="N592" s="63" t="str">
        <f>HLOOKUP($D$2,Sales_Fact[[Product_ID]:[Payment_Type]],2,0)</f>
        <v>PROD74</v>
      </c>
    </row>
    <row r="593" spans="1:14" x14ac:dyDescent="0.25">
      <c r="A593" s="14" t="s">
        <v>2594</v>
      </c>
      <c r="B593" s="15">
        <v>45318</v>
      </c>
      <c r="C593" s="16" t="s">
        <v>223</v>
      </c>
      <c r="D593" s="17" t="s">
        <v>2146</v>
      </c>
      <c r="E593" s="17" t="s">
        <v>1961</v>
      </c>
      <c r="F593" s="18">
        <v>3</v>
      </c>
      <c r="G593" s="58">
        <v>623</v>
      </c>
      <c r="H593" s="18">
        <v>0.04</v>
      </c>
      <c r="I593" s="55">
        <v>1794.24</v>
      </c>
      <c r="J593" s="19" t="s">
        <v>1882</v>
      </c>
      <c r="L593" s="63" t="str">
        <f>_xlfn.XLOOKUP(D593,Product_Dim[Product_ID],Product_Dim[Cost])</f>
        <v>284</v>
      </c>
      <c r="M593" s="63" t="str">
        <f>VLOOKUP("PROD97",Sales_Fact[[Product_ID]:[Payment_Type]],2,0)</f>
        <v>STORE3</v>
      </c>
      <c r="N593" s="63" t="str">
        <f>HLOOKUP($D$2,Sales_Fact[[Product_ID]:[Payment_Type]],2,0)</f>
        <v>PROD74</v>
      </c>
    </row>
    <row r="594" spans="1:14" x14ac:dyDescent="0.25">
      <c r="A594" s="14" t="s">
        <v>2595</v>
      </c>
      <c r="B594" s="15">
        <v>45943</v>
      </c>
      <c r="C594" s="16" t="s">
        <v>1222</v>
      </c>
      <c r="D594" s="17" t="s">
        <v>2159</v>
      </c>
      <c r="E594" s="17" t="s">
        <v>1885</v>
      </c>
      <c r="F594" s="18">
        <v>3</v>
      </c>
      <c r="G594" s="58">
        <v>260</v>
      </c>
      <c r="H594" s="18">
        <v>0.24</v>
      </c>
      <c r="I594" s="55">
        <v>592.79999999999995</v>
      </c>
      <c r="J594" s="19" t="s">
        <v>1882</v>
      </c>
      <c r="L594" s="63" t="str">
        <f>_xlfn.XLOOKUP(D594,Product_Dim[Product_ID],Product_Dim[Cost])</f>
        <v>447</v>
      </c>
      <c r="M594" s="63" t="str">
        <f>VLOOKUP("PROD97",Sales_Fact[[Product_ID]:[Payment_Type]],2,0)</f>
        <v>STORE3</v>
      </c>
      <c r="N594" s="63" t="str">
        <f>HLOOKUP($D$2,Sales_Fact[[Product_ID]:[Payment_Type]],2,0)</f>
        <v>PROD74</v>
      </c>
    </row>
    <row r="595" spans="1:14" x14ac:dyDescent="0.25">
      <c r="A595" s="14" t="s">
        <v>2596</v>
      </c>
      <c r="B595" s="15">
        <v>45769</v>
      </c>
      <c r="C595" s="16" t="s">
        <v>210</v>
      </c>
      <c r="D595" s="17" t="s">
        <v>2139</v>
      </c>
      <c r="E595" s="17" t="s">
        <v>1934</v>
      </c>
      <c r="F595" s="18">
        <v>4</v>
      </c>
      <c r="G595" s="58">
        <v>952</v>
      </c>
      <c r="H595" s="18">
        <v>0.14000000000000001</v>
      </c>
      <c r="I595" s="55">
        <v>3274.88</v>
      </c>
      <c r="J595" s="19" t="s">
        <v>1892</v>
      </c>
      <c r="L595" s="63" t="str">
        <f>_xlfn.XLOOKUP(D595,Product_Dim[Product_ID],Product_Dim[Cost])</f>
        <v>39</v>
      </c>
      <c r="M595" s="63" t="str">
        <f>VLOOKUP("PROD97",Sales_Fact[[Product_ID]:[Payment_Type]],2,0)</f>
        <v>STORE3</v>
      </c>
      <c r="N595" s="63" t="str">
        <f>HLOOKUP($D$2,Sales_Fact[[Product_ID]:[Payment_Type]],2,0)</f>
        <v>PROD74</v>
      </c>
    </row>
    <row r="596" spans="1:14" x14ac:dyDescent="0.25">
      <c r="A596" s="14" t="s">
        <v>2597</v>
      </c>
      <c r="B596" s="15">
        <v>45765</v>
      </c>
      <c r="C596" s="16" t="s">
        <v>658</v>
      </c>
      <c r="D596" s="17" t="s">
        <v>1905</v>
      </c>
      <c r="E596" s="17" t="s">
        <v>1956</v>
      </c>
      <c r="F596" s="18">
        <v>1</v>
      </c>
      <c r="G596" s="58">
        <v>72</v>
      </c>
      <c r="H596" s="18">
        <v>0.23</v>
      </c>
      <c r="I596" s="55">
        <v>55.44</v>
      </c>
      <c r="J596" s="19" t="s">
        <v>1892</v>
      </c>
      <c r="L596" s="63" t="str">
        <f>_xlfn.XLOOKUP(D596,Product_Dim[Product_ID],Product_Dim[Cost])</f>
        <v>201</v>
      </c>
      <c r="M596" s="63" t="str">
        <f>VLOOKUP("PROD97",Sales_Fact[[Product_ID]:[Payment_Type]],2,0)</f>
        <v>STORE3</v>
      </c>
      <c r="N596" s="63" t="str">
        <f>HLOOKUP($D$2,Sales_Fact[[Product_ID]:[Payment_Type]],2,0)</f>
        <v>PROD74</v>
      </c>
    </row>
    <row r="597" spans="1:14" x14ac:dyDescent="0.25">
      <c r="A597" s="14" t="s">
        <v>2598</v>
      </c>
      <c r="B597" s="15">
        <v>45891</v>
      </c>
      <c r="C597" s="16" t="s">
        <v>581</v>
      </c>
      <c r="D597" s="17" t="s">
        <v>1999</v>
      </c>
      <c r="E597" s="17" t="s">
        <v>1898</v>
      </c>
      <c r="F597" s="18">
        <v>4</v>
      </c>
      <c r="G597" s="58">
        <v>895</v>
      </c>
      <c r="H597" s="18">
        <v>0.05</v>
      </c>
      <c r="I597" s="55">
        <v>3401</v>
      </c>
      <c r="J597" s="19" t="s">
        <v>1892</v>
      </c>
      <c r="L597" s="63" t="str">
        <f>_xlfn.XLOOKUP(D597,Product_Dim[Product_ID],Product_Dim[Cost])</f>
        <v>132</v>
      </c>
      <c r="M597" s="63" t="str">
        <f>VLOOKUP("PROD97",Sales_Fact[[Product_ID]:[Payment_Type]],2,0)</f>
        <v>STORE3</v>
      </c>
      <c r="N597" s="63" t="str">
        <f>HLOOKUP($D$2,Sales_Fact[[Product_ID]:[Payment_Type]],2,0)</f>
        <v>PROD74</v>
      </c>
    </row>
    <row r="598" spans="1:14" x14ac:dyDescent="0.25">
      <c r="A598" s="14" t="s">
        <v>2599</v>
      </c>
      <c r="B598" s="15">
        <v>45842</v>
      </c>
      <c r="C598" s="16" t="s">
        <v>667</v>
      </c>
      <c r="D598" s="17" t="s">
        <v>1985</v>
      </c>
      <c r="E598" s="17" t="s">
        <v>1889</v>
      </c>
      <c r="F598" s="18">
        <v>4</v>
      </c>
      <c r="G598" s="58">
        <v>871</v>
      </c>
      <c r="H598" s="18">
        <v>0.13</v>
      </c>
      <c r="I598" s="55">
        <v>3031.08</v>
      </c>
      <c r="J598" s="19" t="s">
        <v>1892</v>
      </c>
      <c r="L598" s="63" t="str">
        <f>_xlfn.XLOOKUP(D598,Product_Dim[Product_ID],Product_Dim[Cost])</f>
        <v>325</v>
      </c>
      <c r="M598" s="63" t="str">
        <f>VLOOKUP("PROD97",Sales_Fact[[Product_ID]:[Payment_Type]],2,0)</f>
        <v>STORE3</v>
      </c>
      <c r="N598" s="63" t="str">
        <f>HLOOKUP($D$2,Sales_Fact[[Product_ID]:[Payment_Type]],2,0)</f>
        <v>PROD74</v>
      </c>
    </row>
    <row r="599" spans="1:14" x14ac:dyDescent="0.25">
      <c r="A599" s="14" t="s">
        <v>2600</v>
      </c>
      <c r="B599" s="15">
        <v>45382</v>
      </c>
      <c r="C599" s="16" t="s">
        <v>894</v>
      </c>
      <c r="D599" s="17" t="s">
        <v>2261</v>
      </c>
      <c r="E599" s="17" t="s">
        <v>1956</v>
      </c>
      <c r="F599" s="18">
        <v>2</v>
      </c>
      <c r="G599" s="58">
        <v>553</v>
      </c>
      <c r="H599" s="18">
        <v>0.06</v>
      </c>
      <c r="I599" s="55">
        <v>1039.6400000000001</v>
      </c>
      <c r="J599" s="19" t="s">
        <v>1886</v>
      </c>
      <c r="L599" s="63" t="str">
        <f>_xlfn.XLOOKUP(D599,Product_Dim[Product_ID],Product_Dim[Cost])</f>
        <v>299</v>
      </c>
      <c r="M599" s="63" t="str">
        <f>VLOOKUP("PROD97",Sales_Fact[[Product_ID]:[Payment_Type]],2,0)</f>
        <v>STORE3</v>
      </c>
      <c r="N599" s="63" t="str">
        <f>HLOOKUP($D$2,Sales_Fact[[Product_ID]:[Payment_Type]],2,0)</f>
        <v>PROD74</v>
      </c>
    </row>
    <row r="600" spans="1:14" x14ac:dyDescent="0.25">
      <c r="A600" s="14" t="s">
        <v>2601</v>
      </c>
      <c r="B600" s="15">
        <v>45236</v>
      </c>
      <c r="C600" s="16" t="s">
        <v>798</v>
      </c>
      <c r="D600" s="17" t="s">
        <v>1914</v>
      </c>
      <c r="E600" s="17" t="s">
        <v>1889</v>
      </c>
      <c r="F600" s="18">
        <v>3</v>
      </c>
      <c r="G600" s="58">
        <v>701</v>
      </c>
      <c r="H600" s="18">
        <v>0.01</v>
      </c>
      <c r="I600" s="55">
        <v>2081.9699999999998</v>
      </c>
      <c r="J600" s="19" t="s">
        <v>1892</v>
      </c>
      <c r="L600" s="63" t="str">
        <f>_xlfn.XLOOKUP(D600,Product_Dim[Product_ID],Product_Dim[Cost])</f>
        <v>326</v>
      </c>
      <c r="M600" s="63" t="str">
        <f>VLOOKUP("PROD97",Sales_Fact[[Product_ID]:[Payment_Type]],2,0)</f>
        <v>STORE3</v>
      </c>
      <c r="N600" s="63" t="str">
        <f>HLOOKUP($D$2,Sales_Fact[[Product_ID]:[Payment_Type]],2,0)</f>
        <v>PROD74</v>
      </c>
    </row>
    <row r="601" spans="1:14" x14ac:dyDescent="0.25">
      <c r="A601" s="14" t="s">
        <v>2602</v>
      </c>
      <c r="B601" s="15">
        <v>45806</v>
      </c>
      <c r="C601" s="16" t="s">
        <v>1075</v>
      </c>
      <c r="D601" s="17" t="s">
        <v>2280</v>
      </c>
      <c r="E601" s="17" t="s">
        <v>1956</v>
      </c>
      <c r="F601" s="18">
        <v>2</v>
      </c>
      <c r="G601" s="58">
        <v>824</v>
      </c>
      <c r="H601" s="18">
        <v>0.18</v>
      </c>
      <c r="I601" s="55">
        <v>1351.36</v>
      </c>
      <c r="J601" s="19" t="s">
        <v>1886</v>
      </c>
      <c r="L601" s="63" t="str">
        <f>_xlfn.XLOOKUP(D601,Product_Dim[Product_ID],Product_Dim[Cost])</f>
        <v>496</v>
      </c>
      <c r="M601" s="63" t="str">
        <f>VLOOKUP("PROD97",Sales_Fact[[Product_ID]:[Payment_Type]],2,0)</f>
        <v>STORE3</v>
      </c>
      <c r="N601" s="63" t="str">
        <f>HLOOKUP($D$2,Sales_Fact[[Product_ID]:[Payment_Type]],2,0)</f>
        <v>PROD74</v>
      </c>
    </row>
    <row r="602" spans="1:14" x14ac:dyDescent="0.25">
      <c r="A602" s="14" t="s">
        <v>2603</v>
      </c>
      <c r="B602" s="15">
        <v>45401</v>
      </c>
      <c r="C602" s="16" t="s">
        <v>825</v>
      </c>
      <c r="D602" s="17" t="s">
        <v>2159</v>
      </c>
      <c r="E602" s="17" t="s">
        <v>1947</v>
      </c>
      <c r="F602" s="18">
        <v>1</v>
      </c>
      <c r="G602" s="58">
        <v>118</v>
      </c>
      <c r="H602" s="18">
        <v>0.21</v>
      </c>
      <c r="I602" s="55">
        <v>93.22</v>
      </c>
      <c r="J602" s="19" t="s">
        <v>1882</v>
      </c>
      <c r="L602" s="63" t="str">
        <f>_xlfn.XLOOKUP(D602,Product_Dim[Product_ID],Product_Dim[Cost])</f>
        <v>447</v>
      </c>
      <c r="M602" s="63" t="str">
        <f>VLOOKUP("PROD97",Sales_Fact[[Product_ID]:[Payment_Type]],2,0)</f>
        <v>STORE3</v>
      </c>
      <c r="N602" s="63" t="str">
        <f>HLOOKUP($D$2,Sales_Fact[[Product_ID]:[Payment_Type]],2,0)</f>
        <v>PROD74</v>
      </c>
    </row>
    <row r="603" spans="1:14" x14ac:dyDescent="0.25">
      <c r="A603" s="14" t="s">
        <v>2604</v>
      </c>
      <c r="B603" s="15">
        <v>45716</v>
      </c>
      <c r="C603" s="16" t="s">
        <v>374</v>
      </c>
      <c r="D603" s="17" t="s">
        <v>1900</v>
      </c>
      <c r="E603" s="17" t="s">
        <v>1915</v>
      </c>
      <c r="F603" s="18">
        <v>4</v>
      </c>
      <c r="G603" s="58">
        <v>166</v>
      </c>
      <c r="H603" s="18">
        <v>0.28999999999999998</v>
      </c>
      <c r="I603" s="55">
        <v>471.44</v>
      </c>
      <c r="J603" s="19" t="s">
        <v>1882</v>
      </c>
      <c r="L603" s="63" t="str">
        <f>_xlfn.XLOOKUP(D603,Product_Dim[Product_ID],Product_Dim[Cost])</f>
        <v>461</v>
      </c>
      <c r="M603" s="63" t="str">
        <f>VLOOKUP("PROD97",Sales_Fact[[Product_ID]:[Payment_Type]],2,0)</f>
        <v>STORE3</v>
      </c>
      <c r="N603" s="63" t="str">
        <f>HLOOKUP($D$2,Sales_Fact[[Product_ID]:[Payment_Type]],2,0)</f>
        <v>PROD74</v>
      </c>
    </row>
    <row r="604" spans="1:14" x14ac:dyDescent="0.25">
      <c r="A604" s="14" t="s">
        <v>2605</v>
      </c>
      <c r="B604" s="15">
        <v>45718</v>
      </c>
      <c r="C604" s="16" t="s">
        <v>1192</v>
      </c>
      <c r="D604" s="17" t="s">
        <v>2329</v>
      </c>
      <c r="E604" s="17" t="s">
        <v>1942</v>
      </c>
      <c r="F604" s="18">
        <v>3</v>
      </c>
      <c r="G604" s="58">
        <v>484</v>
      </c>
      <c r="H604" s="18">
        <v>0.05</v>
      </c>
      <c r="I604" s="55">
        <v>1379.4</v>
      </c>
      <c r="J604" s="19" t="s">
        <v>1882</v>
      </c>
      <c r="L604" s="63" t="str">
        <f>_xlfn.XLOOKUP(D604,Product_Dim[Product_ID],Product_Dim[Cost])</f>
        <v>313</v>
      </c>
      <c r="M604" s="63" t="str">
        <f>VLOOKUP("PROD97",Sales_Fact[[Product_ID]:[Payment_Type]],2,0)</f>
        <v>STORE3</v>
      </c>
      <c r="N604" s="63" t="str">
        <f>HLOOKUP($D$2,Sales_Fact[[Product_ID]:[Payment_Type]],2,0)</f>
        <v>PROD74</v>
      </c>
    </row>
    <row r="605" spans="1:14" x14ac:dyDescent="0.25">
      <c r="A605" s="14" t="s">
        <v>2606</v>
      </c>
      <c r="B605" s="15">
        <v>45379</v>
      </c>
      <c r="C605" s="16" t="s">
        <v>939</v>
      </c>
      <c r="D605" s="17" t="s">
        <v>2173</v>
      </c>
      <c r="E605" s="17" t="s">
        <v>1898</v>
      </c>
      <c r="F605" s="18">
        <v>4</v>
      </c>
      <c r="G605" s="58">
        <v>263</v>
      </c>
      <c r="H605" s="18">
        <v>0.24</v>
      </c>
      <c r="I605" s="55">
        <v>799.52</v>
      </c>
      <c r="J605" s="19" t="s">
        <v>1886</v>
      </c>
      <c r="L605" s="63" t="str">
        <f>_xlfn.XLOOKUP(D605,Product_Dim[Product_ID],Product_Dim[Cost])</f>
        <v>286</v>
      </c>
      <c r="M605" s="63" t="str">
        <f>VLOOKUP("PROD97",Sales_Fact[[Product_ID]:[Payment_Type]],2,0)</f>
        <v>STORE3</v>
      </c>
      <c r="N605" s="63" t="str">
        <f>HLOOKUP($D$2,Sales_Fact[[Product_ID]:[Payment_Type]],2,0)</f>
        <v>PROD74</v>
      </c>
    </row>
    <row r="606" spans="1:14" x14ac:dyDescent="0.25">
      <c r="A606" s="14" t="s">
        <v>2607</v>
      </c>
      <c r="B606" s="15">
        <v>45635</v>
      </c>
      <c r="C606" s="16" t="s">
        <v>1439</v>
      </c>
      <c r="D606" s="17" t="s">
        <v>2094</v>
      </c>
      <c r="E606" s="17" t="s">
        <v>1912</v>
      </c>
      <c r="F606" s="18">
        <v>3</v>
      </c>
      <c r="G606" s="58">
        <v>971</v>
      </c>
      <c r="H606" s="18">
        <v>0.11</v>
      </c>
      <c r="I606" s="55">
        <v>2592.5700000000002</v>
      </c>
      <c r="J606" s="19" t="s">
        <v>1892</v>
      </c>
      <c r="L606" s="63" t="str">
        <f>_xlfn.XLOOKUP(D606,Product_Dim[Product_ID],Product_Dim[Cost])</f>
        <v>48</v>
      </c>
      <c r="M606" s="63" t="str">
        <f>VLOOKUP("PROD97",Sales_Fact[[Product_ID]:[Payment_Type]],2,0)</f>
        <v>STORE3</v>
      </c>
      <c r="N606" s="63" t="str">
        <f>HLOOKUP($D$2,Sales_Fact[[Product_ID]:[Payment_Type]],2,0)</f>
        <v>PROD74</v>
      </c>
    </row>
    <row r="607" spans="1:14" x14ac:dyDescent="0.25">
      <c r="A607" s="14" t="s">
        <v>2608</v>
      </c>
      <c r="B607" s="15">
        <v>45222</v>
      </c>
      <c r="C607" s="16" t="s">
        <v>709</v>
      </c>
      <c r="D607" s="17" t="s">
        <v>1936</v>
      </c>
      <c r="E607" s="17" t="s">
        <v>1909</v>
      </c>
      <c r="F607" s="18">
        <v>1</v>
      </c>
      <c r="G607" s="58">
        <v>62</v>
      </c>
      <c r="H607" s="18">
        <v>0.1</v>
      </c>
      <c r="I607" s="55">
        <v>55.8</v>
      </c>
      <c r="J607" s="19" t="s">
        <v>1886</v>
      </c>
      <c r="L607" s="63" t="str">
        <f>_xlfn.XLOOKUP(D607,Product_Dim[Product_ID],Product_Dim[Cost])</f>
        <v>478</v>
      </c>
      <c r="M607" s="63" t="str">
        <f>VLOOKUP("PROD97",Sales_Fact[[Product_ID]:[Payment_Type]],2,0)</f>
        <v>STORE3</v>
      </c>
      <c r="N607" s="63" t="str">
        <f>HLOOKUP($D$2,Sales_Fact[[Product_ID]:[Payment_Type]],2,0)</f>
        <v>PROD74</v>
      </c>
    </row>
    <row r="608" spans="1:14" x14ac:dyDescent="0.25">
      <c r="A608" s="14" t="s">
        <v>2609</v>
      </c>
      <c r="B608" s="15">
        <v>45555</v>
      </c>
      <c r="C608" s="16" t="s">
        <v>126</v>
      </c>
      <c r="D608" s="17" t="s">
        <v>1930</v>
      </c>
      <c r="E608" s="17" t="s">
        <v>1889</v>
      </c>
      <c r="F608" s="18">
        <v>3</v>
      </c>
      <c r="G608" s="58">
        <v>828</v>
      </c>
      <c r="H608" s="18">
        <v>0.19</v>
      </c>
      <c r="I608" s="55">
        <v>2012.04</v>
      </c>
      <c r="J608" s="19" t="s">
        <v>1886</v>
      </c>
      <c r="L608" s="63" t="str">
        <f>_xlfn.XLOOKUP(D608,Product_Dim[Product_ID],Product_Dim[Cost])</f>
        <v>239</v>
      </c>
      <c r="M608" s="63" t="str">
        <f>VLOOKUP("PROD97",Sales_Fact[[Product_ID]:[Payment_Type]],2,0)</f>
        <v>STORE3</v>
      </c>
      <c r="N608" s="63" t="str">
        <f>HLOOKUP($D$2,Sales_Fact[[Product_ID]:[Payment_Type]],2,0)</f>
        <v>PROD74</v>
      </c>
    </row>
    <row r="609" spans="1:14" x14ac:dyDescent="0.25">
      <c r="A609" s="14" t="s">
        <v>2610</v>
      </c>
      <c r="B609" s="15">
        <v>45583</v>
      </c>
      <c r="C609" s="16" t="s">
        <v>1345</v>
      </c>
      <c r="D609" s="17" t="s">
        <v>2110</v>
      </c>
      <c r="E609" s="17" t="s">
        <v>1934</v>
      </c>
      <c r="F609" s="18">
        <v>3</v>
      </c>
      <c r="G609" s="58">
        <v>927</v>
      </c>
      <c r="H609" s="18">
        <v>0.18</v>
      </c>
      <c r="I609" s="55">
        <v>2280.42</v>
      </c>
      <c r="J609" s="19" t="s">
        <v>1892</v>
      </c>
      <c r="L609" s="63" t="str">
        <f>_xlfn.XLOOKUP(D609,Product_Dim[Product_ID],Product_Dim[Cost])</f>
        <v>371</v>
      </c>
      <c r="M609" s="63" t="str">
        <f>VLOOKUP("PROD97",Sales_Fact[[Product_ID]:[Payment_Type]],2,0)</f>
        <v>STORE3</v>
      </c>
      <c r="N609" s="63" t="str">
        <f>HLOOKUP($D$2,Sales_Fact[[Product_ID]:[Payment_Type]],2,0)</f>
        <v>PROD74</v>
      </c>
    </row>
    <row r="610" spans="1:14" x14ac:dyDescent="0.25">
      <c r="A610" s="14" t="s">
        <v>2611</v>
      </c>
      <c r="B610" s="15">
        <v>45662</v>
      </c>
      <c r="C610" s="16" t="s">
        <v>1009</v>
      </c>
      <c r="D610" s="17" t="s">
        <v>1971</v>
      </c>
      <c r="E610" s="17" t="s">
        <v>1912</v>
      </c>
      <c r="F610" s="18">
        <v>1</v>
      </c>
      <c r="G610" s="58">
        <v>875</v>
      </c>
      <c r="H610" s="18">
        <v>0.28999999999999998</v>
      </c>
      <c r="I610" s="55">
        <v>621.25</v>
      </c>
      <c r="J610" s="19" t="s">
        <v>1886</v>
      </c>
      <c r="L610" s="63" t="str">
        <f>_xlfn.XLOOKUP(D610,Product_Dim[Product_ID],Product_Dim[Cost])</f>
        <v>299</v>
      </c>
      <c r="M610" s="63" t="str">
        <f>VLOOKUP("PROD97",Sales_Fact[[Product_ID]:[Payment_Type]],2,0)</f>
        <v>STORE3</v>
      </c>
      <c r="N610" s="63" t="str">
        <f>HLOOKUP($D$2,Sales_Fact[[Product_ID]:[Payment_Type]],2,0)</f>
        <v>PROD74</v>
      </c>
    </row>
    <row r="611" spans="1:14" x14ac:dyDescent="0.25">
      <c r="A611" s="14" t="s">
        <v>2612</v>
      </c>
      <c r="B611" s="15">
        <v>45921</v>
      </c>
      <c r="C611" s="16" t="s">
        <v>1460</v>
      </c>
      <c r="D611" s="17" t="s">
        <v>1897</v>
      </c>
      <c r="E611" s="17" t="s">
        <v>1915</v>
      </c>
      <c r="F611" s="18">
        <v>4</v>
      </c>
      <c r="G611" s="58">
        <v>480</v>
      </c>
      <c r="H611" s="18">
        <v>0.24</v>
      </c>
      <c r="I611" s="55">
        <v>1459.2</v>
      </c>
      <c r="J611" s="19" t="s">
        <v>1886</v>
      </c>
      <c r="L611" s="63" t="str">
        <f>_xlfn.XLOOKUP(D611,Product_Dim[Product_ID],Product_Dim[Cost])</f>
        <v>465</v>
      </c>
      <c r="M611" s="63" t="str">
        <f>VLOOKUP("PROD97",Sales_Fact[[Product_ID]:[Payment_Type]],2,0)</f>
        <v>STORE3</v>
      </c>
      <c r="N611" s="63" t="str">
        <f>HLOOKUP($D$2,Sales_Fact[[Product_ID]:[Payment_Type]],2,0)</f>
        <v>PROD74</v>
      </c>
    </row>
    <row r="612" spans="1:14" x14ac:dyDescent="0.25">
      <c r="A612" s="14" t="s">
        <v>2613</v>
      </c>
      <c r="B612" s="15">
        <v>45490</v>
      </c>
      <c r="C612" s="16" t="s">
        <v>700</v>
      </c>
      <c r="D612" s="17" t="s">
        <v>2146</v>
      </c>
      <c r="E612" s="17" t="s">
        <v>1885</v>
      </c>
      <c r="F612" s="18">
        <v>3</v>
      </c>
      <c r="G612" s="58">
        <v>183</v>
      </c>
      <c r="H612" s="18">
        <v>0.28999999999999998</v>
      </c>
      <c r="I612" s="55">
        <v>389.79</v>
      </c>
      <c r="J612" s="19" t="s">
        <v>1882</v>
      </c>
      <c r="L612" s="63" t="str">
        <f>_xlfn.XLOOKUP(D612,Product_Dim[Product_ID],Product_Dim[Cost])</f>
        <v>284</v>
      </c>
      <c r="M612" s="63" t="str">
        <f>VLOOKUP("PROD97",Sales_Fact[[Product_ID]:[Payment_Type]],2,0)</f>
        <v>STORE3</v>
      </c>
      <c r="N612" s="63" t="str">
        <f>HLOOKUP($D$2,Sales_Fact[[Product_ID]:[Payment_Type]],2,0)</f>
        <v>PROD74</v>
      </c>
    </row>
    <row r="613" spans="1:14" x14ac:dyDescent="0.25">
      <c r="A613" s="14" t="s">
        <v>2614</v>
      </c>
      <c r="B613" s="15">
        <v>45652</v>
      </c>
      <c r="C613" s="16" t="s">
        <v>876</v>
      </c>
      <c r="D613" s="17" t="s">
        <v>1919</v>
      </c>
      <c r="E613" s="17" t="s">
        <v>1895</v>
      </c>
      <c r="F613" s="18">
        <v>4</v>
      </c>
      <c r="G613" s="58">
        <v>746</v>
      </c>
      <c r="H613" s="18">
        <v>0.05</v>
      </c>
      <c r="I613" s="55">
        <v>2834.8</v>
      </c>
      <c r="J613" s="19" t="s">
        <v>1882</v>
      </c>
      <c r="L613" s="63" t="str">
        <f>_xlfn.XLOOKUP(D613,Product_Dim[Product_ID],Product_Dim[Cost])</f>
        <v>419</v>
      </c>
      <c r="M613" s="63" t="str">
        <f>VLOOKUP("PROD97",Sales_Fact[[Product_ID]:[Payment_Type]],2,0)</f>
        <v>STORE3</v>
      </c>
      <c r="N613" s="63" t="str">
        <f>HLOOKUP($D$2,Sales_Fact[[Product_ID]:[Payment_Type]],2,0)</f>
        <v>PROD74</v>
      </c>
    </row>
    <row r="614" spans="1:14" x14ac:dyDescent="0.25">
      <c r="A614" s="14" t="s">
        <v>2615</v>
      </c>
      <c r="B614" s="15">
        <v>45598</v>
      </c>
      <c r="C614" s="16" t="s">
        <v>1492</v>
      </c>
      <c r="D614" s="17" t="s">
        <v>1917</v>
      </c>
      <c r="E614" s="17" t="s">
        <v>1922</v>
      </c>
      <c r="F614" s="18">
        <v>3</v>
      </c>
      <c r="G614" s="58">
        <v>921</v>
      </c>
      <c r="H614" s="18">
        <v>0.04</v>
      </c>
      <c r="I614" s="55">
        <v>2652.48</v>
      </c>
      <c r="J614" s="19" t="s">
        <v>1882</v>
      </c>
      <c r="L614" s="63" t="str">
        <f>_xlfn.XLOOKUP(D614,Product_Dim[Product_ID],Product_Dim[Cost])</f>
        <v>131</v>
      </c>
      <c r="M614" s="63" t="str">
        <f>VLOOKUP("PROD97",Sales_Fact[[Product_ID]:[Payment_Type]],2,0)</f>
        <v>STORE3</v>
      </c>
      <c r="N614" s="63" t="str">
        <f>HLOOKUP($D$2,Sales_Fact[[Product_ID]:[Payment_Type]],2,0)</f>
        <v>PROD74</v>
      </c>
    </row>
    <row r="615" spans="1:14" x14ac:dyDescent="0.25">
      <c r="A615" s="14" t="s">
        <v>2616</v>
      </c>
      <c r="B615" s="15">
        <v>45772</v>
      </c>
      <c r="C615" s="16" t="s">
        <v>1330</v>
      </c>
      <c r="D615" s="17" t="s">
        <v>1963</v>
      </c>
      <c r="E615" s="17" t="s">
        <v>1942</v>
      </c>
      <c r="F615" s="18">
        <v>4</v>
      </c>
      <c r="G615" s="58">
        <v>660</v>
      </c>
      <c r="H615" s="18">
        <v>0.15</v>
      </c>
      <c r="I615" s="55">
        <v>2244</v>
      </c>
      <c r="J615" s="19" t="s">
        <v>1882</v>
      </c>
      <c r="L615" s="63" t="str">
        <f>_xlfn.XLOOKUP(D615,Product_Dim[Product_ID],Product_Dim[Cost])</f>
        <v>158</v>
      </c>
      <c r="M615" s="63" t="str">
        <f>VLOOKUP("PROD97",Sales_Fact[[Product_ID]:[Payment_Type]],2,0)</f>
        <v>STORE3</v>
      </c>
      <c r="N615" s="63" t="str">
        <f>HLOOKUP($D$2,Sales_Fact[[Product_ID]:[Payment_Type]],2,0)</f>
        <v>PROD74</v>
      </c>
    </row>
    <row r="616" spans="1:14" x14ac:dyDescent="0.25">
      <c r="A616" s="14" t="s">
        <v>2617</v>
      </c>
      <c r="B616" s="15">
        <v>45338</v>
      </c>
      <c r="C616" s="16" t="s">
        <v>1521</v>
      </c>
      <c r="D616" s="17" t="s">
        <v>2280</v>
      </c>
      <c r="E616" s="17" t="s">
        <v>1956</v>
      </c>
      <c r="F616" s="18">
        <v>1</v>
      </c>
      <c r="G616" s="58">
        <v>313</v>
      </c>
      <c r="H616" s="18">
        <v>0.12</v>
      </c>
      <c r="I616" s="55">
        <v>275.44</v>
      </c>
      <c r="J616" s="19" t="s">
        <v>1886</v>
      </c>
      <c r="L616" s="63" t="str">
        <f>_xlfn.XLOOKUP(D616,Product_Dim[Product_ID],Product_Dim[Cost])</f>
        <v>496</v>
      </c>
      <c r="M616" s="63" t="str">
        <f>VLOOKUP("PROD97",Sales_Fact[[Product_ID]:[Payment_Type]],2,0)</f>
        <v>STORE3</v>
      </c>
      <c r="N616" s="63" t="str">
        <f>HLOOKUP($D$2,Sales_Fact[[Product_ID]:[Payment_Type]],2,0)</f>
        <v>PROD74</v>
      </c>
    </row>
    <row r="617" spans="1:14" x14ac:dyDescent="0.25">
      <c r="A617" s="14" t="s">
        <v>2618</v>
      </c>
      <c r="B617" s="15">
        <v>45524</v>
      </c>
      <c r="C617" s="16" t="s">
        <v>745</v>
      </c>
      <c r="D617" s="17" t="s">
        <v>1944</v>
      </c>
      <c r="E617" s="17" t="s">
        <v>1939</v>
      </c>
      <c r="F617" s="18">
        <v>4</v>
      </c>
      <c r="G617" s="58">
        <v>706</v>
      </c>
      <c r="H617" s="18">
        <v>0.11</v>
      </c>
      <c r="I617" s="55">
        <v>2513.36</v>
      </c>
      <c r="J617" s="19" t="s">
        <v>1886</v>
      </c>
      <c r="L617" s="63" t="str">
        <f>_xlfn.XLOOKUP(D617,Product_Dim[Product_ID],Product_Dim[Cost])</f>
        <v>116</v>
      </c>
      <c r="M617" s="63" t="str">
        <f>VLOOKUP("PROD97",Sales_Fact[[Product_ID]:[Payment_Type]],2,0)</f>
        <v>STORE3</v>
      </c>
      <c r="N617" s="63" t="str">
        <f>HLOOKUP($D$2,Sales_Fact[[Product_ID]:[Payment_Type]],2,0)</f>
        <v>PROD74</v>
      </c>
    </row>
    <row r="618" spans="1:14" x14ac:dyDescent="0.25">
      <c r="A618" s="14" t="s">
        <v>2619</v>
      </c>
      <c r="B618" s="15">
        <v>45497</v>
      </c>
      <c r="C618" s="16" t="s">
        <v>494</v>
      </c>
      <c r="D618" s="17" t="s">
        <v>2280</v>
      </c>
      <c r="E618" s="17" t="s">
        <v>1942</v>
      </c>
      <c r="F618" s="18">
        <v>4</v>
      </c>
      <c r="G618" s="58">
        <v>387</v>
      </c>
      <c r="H618" s="18">
        <v>0.13</v>
      </c>
      <c r="I618" s="55">
        <v>1346.76</v>
      </c>
      <c r="J618" s="19" t="s">
        <v>1892</v>
      </c>
      <c r="L618" s="63" t="str">
        <f>_xlfn.XLOOKUP(D618,Product_Dim[Product_ID],Product_Dim[Cost])</f>
        <v>496</v>
      </c>
      <c r="M618" s="63" t="str">
        <f>VLOOKUP("PROD97",Sales_Fact[[Product_ID]:[Payment_Type]],2,0)</f>
        <v>STORE3</v>
      </c>
      <c r="N618" s="63" t="str">
        <f>HLOOKUP($D$2,Sales_Fact[[Product_ID]:[Payment_Type]],2,0)</f>
        <v>PROD74</v>
      </c>
    </row>
    <row r="619" spans="1:14" x14ac:dyDescent="0.25">
      <c r="A619" s="14" t="s">
        <v>2620</v>
      </c>
      <c r="B619" s="15">
        <v>45534</v>
      </c>
      <c r="C619" s="16" t="s">
        <v>126</v>
      </c>
      <c r="D619" s="17" t="s">
        <v>1974</v>
      </c>
      <c r="E619" s="17" t="s">
        <v>1988</v>
      </c>
      <c r="F619" s="18">
        <v>3</v>
      </c>
      <c r="G619" s="58">
        <v>266</v>
      </c>
      <c r="H619" s="18">
        <v>0.08</v>
      </c>
      <c r="I619" s="55">
        <v>734.16</v>
      </c>
      <c r="J619" s="19" t="s">
        <v>1892</v>
      </c>
      <c r="L619" s="63" t="str">
        <f>_xlfn.XLOOKUP(D619,Product_Dim[Product_ID],Product_Dim[Cost])</f>
        <v>358</v>
      </c>
      <c r="M619" s="63" t="str">
        <f>VLOOKUP("PROD97",Sales_Fact[[Product_ID]:[Payment_Type]],2,0)</f>
        <v>STORE3</v>
      </c>
      <c r="N619" s="63" t="str">
        <f>HLOOKUP($D$2,Sales_Fact[[Product_ID]:[Payment_Type]],2,0)</f>
        <v>PROD74</v>
      </c>
    </row>
    <row r="620" spans="1:14" x14ac:dyDescent="0.25">
      <c r="A620" s="14" t="s">
        <v>2621</v>
      </c>
      <c r="B620" s="15">
        <v>45925</v>
      </c>
      <c r="C620" s="16" t="s">
        <v>280</v>
      </c>
      <c r="D620" s="17" t="s">
        <v>1987</v>
      </c>
      <c r="E620" s="17" t="s">
        <v>1920</v>
      </c>
      <c r="F620" s="18">
        <v>1</v>
      </c>
      <c r="G620" s="58">
        <v>704</v>
      </c>
      <c r="H620" s="18">
        <v>0.28999999999999998</v>
      </c>
      <c r="I620" s="55">
        <v>499.84</v>
      </c>
      <c r="J620" s="19" t="s">
        <v>1882</v>
      </c>
      <c r="L620" s="63" t="str">
        <f>_xlfn.XLOOKUP(D620,Product_Dim[Product_ID],Product_Dim[Cost])</f>
        <v>20</v>
      </c>
      <c r="M620" s="63" t="str">
        <f>VLOOKUP("PROD97",Sales_Fact[[Product_ID]:[Payment_Type]],2,0)</f>
        <v>STORE3</v>
      </c>
      <c r="N620" s="63" t="str">
        <f>HLOOKUP($D$2,Sales_Fact[[Product_ID]:[Payment_Type]],2,0)</f>
        <v>PROD74</v>
      </c>
    </row>
    <row r="621" spans="1:14" x14ac:dyDescent="0.25">
      <c r="A621" s="14" t="s">
        <v>2622</v>
      </c>
      <c r="B621" s="15">
        <v>45765</v>
      </c>
      <c r="C621" s="16" t="s">
        <v>1463</v>
      </c>
      <c r="D621" s="17" t="s">
        <v>1880</v>
      </c>
      <c r="E621" s="17" t="s">
        <v>1934</v>
      </c>
      <c r="F621" s="18">
        <v>2</v>
      </c>
      <c r="G621" s="58">
        <v>395</v>
      </c>
      <c r="H621" s="18">
        <v>0.28999999999999998</v>
      </c>
      <c r="I621" s="55">
        <v>560.9</v>
      </c>
      <c r="J621" s="19" t="s">
        <v>1892</v>
      </c>
      <c r="L621" s="63" t="str">
        <f>_xlfn.XLOOKUP(D621,Product_Dim[Product_ID],Product_Dim[Cost])</f>
        <v>246</v>
      </c>
      <c r="M621" s="63" t="str">
        <f>VLOOKUP("PROD97",Sales_Fact[[Product_ID]:[Payment_Type]],2,0)</f>
        <v>STORE3</v>
      </c>
      <c r="N621" s="63" t="str">
        <f>HLOOKUP($D$2,Sales_Fact[[Product_ID]:[Payment_Type]],2,0)</f>
        <v>PROD74</v>
      </c>
    </row>
    <row r="622" spans="1:14" x14ac:dyDescent="0.25">
      <c r="A622" s="14" t="s">
        <v>2623</v>
      </c>
      <c r="B622" s="15">
        <v>45882</v>
      </c>
      <c r="C622" s="16" t="s">
        <v>413</v>
      </c>
      <c r="D622" s="17" t="s">
        <v>1880</v>
      </c>
      <c r="E622" s="17" t="s">
        <v>1898</v>
      </c>
      <c r="F622" s="18">
        <v>3</v>
      </c>
      <c r="G622" s="58">
        <v>412</v>
      </c>
      <c r="H622" s="18">
        <v>0.05</v>
      </c>
      <c r="I622" s="55">
        <v>1174.2</v>
      </c>
      <c r="J622" s="19" t="s">
        <v>1882</v>
      </c>
      <c r="L622" s="63" t="str">
        <f>_xlfn.XLOOKUP(D622,Product_Dim[Product_ID],Product_Dim[Cost])</f>
        <v>246</v>
      </c>
      <c r="M622" s="63" t="str">
        <f>VLOOKUP("PROD97",Sales_Fact[[Product_ID]:[Payment_Type]],2,0)</f>
        <v>STORE3</v>
      </c>
      <c r="N622" s="63" t="str">
        <f>HLOOKUP($D$2,Sales_Fact[[Product_ID]:[Payment_Type]],2,0)</f>
        <v>PROD74</v>
      </c>
    </row>
    <row r="623" spans="1:14" x14ac:dyDescent="0.25">
      <c r="A623" s="14" t="s">
        <v>2624</v>
      </c>
      <c r="B623" s="15">
        <v>45923</v>
      </c>
      <c r="C623" s="16" t="s">
        <v>1117</v>
      </c>
      <c r="D623" s="17" t="s">
        <v>2106</v>
      </c>
      <c r="E623" s="17" t="s">
        <v>1956</v>
      </c>
      <c r="F623" s="18">
        <v>4</v>
      </c>
      <c r="G623" s="58">
        <v>396</v>
      </c>
      <c r="H623" s="18">
        <v>0.01</v>
      </c>
      <c r="I623" s="55">
        <v>1568.16</v>
      </c>
      <c r="J623" s="19" t="s">
        <v>1882</v>
      </c>
      <c r="L623" s="63" t="str">
        <f>_xlfn.XLOOKUP(D623,Product_Dim[Product_ID],Product_Dim[Cost])</f>
        <v>178</v>
      </c>
      <c r="M623" s="63" t="str">
        <f>VLOOKUP("PROD97",Sales_Fact[[Product_ID]:[Payment_Type]],2,0)</f>
        <v>STORE3</v>
      </c>
      <c r="N623" s="63" t="str">
        <f>HLOOKUP($D$2,Sales_Fact[[Product_ID]:[Payment_Type]],2,0)</f>
        <v>PROD74</v>
      </c>
    </row>
    <row r="624" spans="1:14" x14ac:dyDescent="0.25">
      <c r="A624" s="14" t="s">
        <v>2625</v>
      </c>
      <c r="B624" s="15">
        <v>45421</v>
      </c>
      <c r="C624" s="16" t="s">
        <v>149</v>
      </c>
      <c r="D624" s="17" t="s">
        <v>2079</v>
      </c>
      <c r="E624" s="17" t="s">
        <v>1895</v>
      </c>
      <c r="F624" s="18">
        <v>2</v>
      </c>
      <c r="G624" s="58">
        <v>679</v>
      </c>
      <c r="H624" s="18">
        <v>0.23</v>
      </c>
      <c r="I624" s="55">
        <v>1045.6600000000001</v>
      </c>
      <c r="J624" s="19" t="s">
        <v>1882</v>
      </c>
      <c r="L624" s="63" t="str">
        <f>_xlfn.XLOOKUP(D624,Product_Dim[Product_ID],Product_Dim[Cost])</f>
        <v>340</v>
      </c>
      <c r="M624" s="63" t="str">
        <f>VLOOKUP("PROD97",Sales_Fact[[Product_ID]:[Payment_Type]],2,0)</f>
        <v>STORE3</v>
      </c>
      <c r="N624" s="63" t="str">
        <f>HLOOKUP($D$2,Sales_Fact[[Product_ID]:[Payment_Type]],2,0)</f>
        <v>PROD74</v>
      </c>
    </row>
    <row r="625" spans="1:14" x14ac:dyDescent="0.25">
      <c r="A625" s="14" t="s">
        <v>2626</v>
      </c>
      <c r="B625" s="15">
        <v>45608</v>
      </c>
      <c r="C625" s="16" t="s">
        <v>269</v>
      </c>
      <c r="D625" s="17" t="s">
        <v>1930</v>
      </c>
      <c r="E625" s="17" t="s">
        <v>1912</v>
      </c>
      <c r="F625" s="18">
        <v>4</v>
      </c>
      <c r="G625" s="58">
        <v>758</v>
      </c>
      <c r="H625" s="18">
        <v>0.26</v>
      </c>
      <c r="I625" s="55">
        <v>2243.6799999999998</v>
      </c>
      <c r="J625" s="19" t="s">
        <v>1892</v>
      </c>
      <c r="L625" s="63" t="str">
        <f>_xlfn.XLOOKUP(D625,Product_Dim[Product_ID],Product_Dim[Cost])</f>
        <v>239</v>
      </c>
      <c r="M625" s="63" t="str">
        <f>VLOOKUP("PROD97",Sales_Fact[[Product_ID]:[Payment_Type]],2,0)</f>
        <v>STORE3</v>
      </c>
      <c r="N625" s="63" t="str">
        <f>HLOOKUP($D$2,Sales_Fact[[Product_ID]:[Payment_Type]],2,0)</f>
        <v>PROD74</v>
      </c>
    </row>
    <row r="626" spans="1:14" x14ac:dyDescent="0.25">
      <c r="A626" s="14" t="s">
        <v>2627</v>
      </c>
      <c r="B626" s="15">
        <v>45644</v>
      </c>
      <c r="C626" s="16" t="s">
        <v>226</v>
      </c>
      <c r="D626" s="17" t="s">
        <v>1974</v>
      </c>
      <c r="E626" s="17" t="s">
        <v>1901</v>
      </c>
      <c r="F626" s="18">
        <v>1</v>
      </c>
      <c r="G626" s="58">
        <v>648</v>
      </c>
      <c r="H626" s="18">
        <v>0.05</v>
      </c>
      <c r="I626" s="55">
        <v>615.6</v>
      </c>
      <c r="J626" s="19" t="s">
        <v>1892</v>
      </c>
      <c r="L626" s="63" t="str">
        <f>_xlfn.XLOOKUP(D626,Product_Dim[Product_ID],Product_Dim[Cost])</f>
        <v>358</v>
      </c>
      <c r="M626" s="63" t="str">
        <f>VLOOKUP("PROD97",Sales_Fact[[Product_ID]:[Payment_Type]],2,0)</f>
        <v>STORE3</v>
      </c>
      <c r="N626" s="63" t="str">
        <f>HLOOKUP($D$2,Sales_Fact[[Product_ID]:[Payment_Type]],2,0)</f>
        <v>PROD74</v>
      </c>
    </row>
    <row r="627" spans="1:14" x14ac:dyDescent="0.25">
      <c r="A627" s="14" t="s">
        <v>2628</v>
      </c>
      <c r="B627" s="15">
        <v>45517</v>
      </c>
      <c r="C627" s="16" t="s">
        <v>468</v>
      </c>
      <c r="D627" s="17" t="s">
        <v>1944</v>
      </c>
      <c r="E627" s="17" t="s">
        <v>1947</v>
      </c>
      <c r="F627" s="18">
        <v>2</v>
      </c>
      <c r="G627" s="58">
        <v>180</v>
      </c>
      <c r="H627" s="18">
        <v>0.1</v>
      </c>
      <c r="I627" s="55">
        <v>324</v>
      </c>
      <c r="J627" s="19" t="s">
        <v>1886</v>
      </c>
      <c r="L627" s="63" t="str">
        <f>_xlfn.XLOOKUP(D627,Product_Dim[Product_ID],Product_Dim[Cost])</f>
        <v>116</v>
      </c>
      <c r="M627" s="63" t="str">
        <f>VLOOKUP("PROD97",Sales_Fact[[Product_ID]:[Payment_Type]],2,0)</f>
        <v>STORE3</v>
      </c>
      <c r="N627" s="63" t="str">
        <f>HLOOKUP($D$2,Sales_Fact[[Product_ID]:[Payment_Type]],2,0)</f>
        <v>PROD74</v>
      </c>
    </row>
    <row r="628" spans="1:14" x14ac:dyDescent="0.25">
      <c r="A628" s="14" t="s">
        <v>2629</v>
      </c>
      <c r="B628" s="15">
        <v>45545</v>
      </c>
      <c r="C628" s="16" t="s">
        <v>1246</v>
      </c>
      <c r="D628" s="17" t="s">
        <v>2191</v>
      </c>
      <c r="E628" s="17" t="s">
        <v>1901</v>
      </c>
      <c r="F628" s="18">
        <v>3</v>
      </c>
      <c r="G628" s="58">
        <v>393</v>
      </c>
      <c r="H628" s="18">
        <v>0.17</v>
      </c>
      <c r="I628" s="55">
        <v>978.57</v>
      </c>
      <c r="J628" s="19" t="s">
        <v>1886</v>
      </c>
      <c r="L628" s="63" t="str">
        <f>_xlfn.XLOOKUP(D628,Product_Dim[Product_ID],Product_Dim[Cost])</f>
        <v>86</v>
      </c>
      <c r="M628" s="63" t="str">
        <f>VLOOKUP("PROD97",Sales_Fact[[Product_ID]:[Payment_Type]],2,0)</f>
        <v>STORE3</v>
      </c>
      <c r="N628" s="63" t="str">
        <f>HLOOKUP($D$2,Sales_Fact[[Product_ID]:[Payment_Type]],2,0)</f>
        <v>PROD74</v>
      </c>
    </row>
    <row r="629" spans="1:14" x14ac:dyDescent="0.25">
      <c r="A629" s="14" t="s">
        <v>2630</v>
      </c>
      <c r="B629" s="15">
        <v>45547</v>
      </c>
      <c r="C629" s="16" t="s">
        <v>589</v>
      </c>
      <c r="D629" s="17" t="s">
        <v>2038</v>
      </c>
      <c r="E629" s="17" t="s">
        <v>1920</v>
      </c>
      <c r="F629" s="18">
        <v>4</v>
      </c>
      <c r="G629" s="58">
        <v>970</v>
      </c>
      <c r="H629" s="18">
        <v>0.09</v>
      </c>
      <c r="I629" s="55">
        <v>3530.8</v>
      </c>
      <c r="J629" s="19" t="s">
        <v>1892</v>
      </c>
      <c r="L629" s="63" t="str">
        <f>_xlfn.XLOOKUP(D629,Product_Dim[Product_ID],Product_Dim[Cost])</f>
        <v>438</v>
      </c>
      <c r="M629" s="63" t="str">
        <f>VLOOKUP("PROD97",Sales_Fact[[Product_ID]:[Payment_Type]],2,0)</f>
        <v>STORE3</v>
      </c>
      <c r="N629" s="63" t="str">
        <f>HLOOKUP($D$2,Sales_Fact[[Product_ID]:[Payment_Type]],2,0)</f>
        <v>PROD74</v>
      </c>
    </row>
    <row r="630" spans="1:14" x14ac:dyDescent="0.25">
      <c r="A630" s="14" t="s">
        <v>2631</v>
      </c>
      <c r="B630" s="15">
        <v>45433</v>
      </c>
      <c r="C630" s="16" t="s">
        <v>1436</v>
      </c>
      <c r="D630" s="17" t="s">
        <v>1884</v>
      </c>
      <c r="E630" s="17" t="s">
        <v>1961</v>
      </c>
      <c r="F630" s="18">
        <v>3</v>
      </c>
      <c r="G630" s="58">
        <v>323</v>
      </c>
      <c r="H630" s="18">
        <v>0.01</v>
      </c>
      <c r="I630" s="55">
        <v>959.31</v>
      </c>
      <c r="J630" s="19" t="s">
        <v>1882</v>
      </c>
      <c r="L630" s="63" t="str">
        <f>_xlfn.XLOOKUP(D630,Product_Dim[Product_ID],Product_Dim[Cost])</f>
        <v>404</v>
      </c>
      <c r="M630" s="63" t="str">
        <f>VLOOKUP("PROD97",Sales_Fact[[Product_ID]:[Payment_Type]],2,0)</f>
        <v>STORE3</v>
      </c>
      <c r="N630" s="63" t="str">
        <f>HLOOKUP($D$2,Sales_Fact[[Product_ID]:[Payment_Type]],2,0)</f>
        <v>PROD74</v>
      </c>
    </row>
    <row r="631" spans="1:14" x14ac:dyDescent="0.25">
      <c r="A631" s="14" t="s">
        <v>2632</v>
      </c>
      <c r="B631" s="15">
        <v>45792</v>
      </c>
      <c r="C631" s="16" t="s">
        <v>1144</v>
      </c>
      <c r="D631" s="17" t="s">
        <v>2032</v>
      </c>
      <c r="E631" s="17" t="s">
        <v>1909</v>
      </c>
      <c r="F631" s="18">
        <v>1</v>
      </c>
      <c r="G631" s="58">
        <v>93</v>
      </c>
      <c r="H631" s="18">
        <v>0.26</v>
      </c>
      <c r="I631" s="55">
        <v>68.819999999999993</v>
      </c>
      <c r="J631" s="19" t="s">
        <v>1886</v>
      </c>
      <c r="L631" s="63" t="str">
        <f>_xlfn.XLOOKUP(D631,Product_Dim[Product_ID],Product_Dim[Cost])</f>
        <v>239</v>
      </c>
      <c r="M631" s="63" t="str">
        <f>VLOOKUP("PROD97",Sales_Fact[[Product_ID]:[Payment_Type]],2,0)</f>
        <v>STORE3</v>
      </c>
      <c r="N631" s="63" t="str">
        <f>HLOOKUP($D$2,Sales_Fact[[Product_ID]:[Payment_Type]],2,0)</f>
        <v>PROD74</v>
      </c>
    </row>
    <row r="632" spans="1:14" x14ac:dyDescent="0.25">
      <c r="A632" s="14" t="s">
        <v>2633</v>
      </c>
      <c r="B632" s="15">
        <v>45804</v>
      </c>
      <c r="C632" s="16" t="s">
        <v>1315</v>
      </c>
      <c r="D632" s="17" t="s">
        <v>2096</v>
      </c>
      <c r="E632" s="17" t="s">
        <v>1881</v>
      </c>
      <c r="F632" s="18">
        <v>4</v>
      </c>
      <c r="G632" s="58">
        <v>433</v>
      </c>
      <c r="H632" s="18">
        <v>0.16</v>
      </c>
      <c r="I632" s="55">
        <v>1454.88</v>
      </c>
      <c r="J632" s="19" t="s">
        <v>1892</v>
      </c>
      <c r="L632" s="63" t="str">
        <f>_xlfn.XLOOKUP(D632,Product_Dim[Product_ID],Product_Dim[Cost])</f>
        <v>439</v>
      </c>
      <c r="M632" s="63" t="str">
        <f>VLOOKUP("PROD97",Sales_Fact[[Product_ID]:[Payment_Type]],2,0)</f>
        <v>STORE3</v>
      </c>
      <c r="N632" s="63" t="str">
        <f>HLOOKUP($D$2,Sales_Fact[[Product_ID]:[Payment_Type]],2,0)</f>
        <v>PROD74</v>
      </c>
    </row>
    <row r="633" spans="1:14" x14ac:dyDescent="0.25">
      <c r="A633" s="14" t="s">
        <v>2634</v>
      </c>
      <c r="B633" s="15">
        <v>45311</v>
      </c>
      <c r="C633" s="16" t="s">
        <v>297</v>
      </c>
      <c r="D633" s="17" t="s">
        <v>1914</v>
      </c>
      <c r="E633" s="17" t="s">
        <v>1934</v>
      </c>
      <c r="F633" s="18">
        <v>2</v>
      </c>
      <c r="G633" s="58">
        <v>926</v>
      </c>
      <c r="H633" s="18">
        <v>0.14000000000000001</v>
      </c>
      <c r="I633" s="55">
        <v>1592.72</v>
      </c>
      <c r="J633" s="19" t="s">
        <v>1892</v>
      </c>
      <c r="L633" s="63" t="str">
        <f>_xlfn.XLOOKUP(D633,Product_Dim[Product_ID],Product_Dim[Cost])</f>
        <v>326</v>
      </c>
      <c r="M633" s="63" t="str">
        <f>VLOOKUP("PROD97",Sales_Fact[[Product_ID]:[Payment_Type]],2,0)</f>
        <v>STORE3</v>
      </c>
      <c r="N633" s="63" t="str">
        <f>HLOOKUP($D$2,Sales_Fact[[Product_ID]:[Payment_Type]],2,0)</f>
        <v>PROD74</v>
      </c>
    </row>
    <row r="634" spans="1:14" x14ac:dyDescent="0.25">
      <c r="A634" s="14" t="s">
        <v>2635</v>
      </c>
      <c r="B634" s="15">
        <v>45605</v>
      </c>
      <c r="C634" s="16" t="s">
        <v>1480</v>
      </c>
      <c r="D634" s="17" t="s">
        <v>2065</v>
      </c>
      <c r="E634" s="17" t="s">
        <v>1988</v>
      </c>
      <c r="F634" s="18">
        <v>2</v>
      </c>
      <c r="G634" s="58">
        <v>152</v>
      </c>
      <c r="H634" s="18">
        <v>0.21</v>
      </c>
      <c r="I634" s="55">
        <v>240.16</v>
      </c>
      <c r="J634" s="19" t="s">
        <v>1886</v>
      </c>
      <c r="L634" s="63" t="str">
        <f>_xlfn.XLOOKUP(D634,Product_Dim[Product_ID],Product_Dim[Cost])</f>
        <v>174</v>
      </c>
      <c r="M634" s="63" t="str">
        <f>VLOOKUP("PROD97",Sales_Fact[[Product_ID]:[Payment_Type]],2,0)</f>
        <v>STORE3</v>
      </c>
      <c r="N634" s="63" t="str">
        <f>HLOOKUP($D$2,Sales_Fact[[Product_ID]:[Payment_Type]],2,0)</f>
        <v>PROD74</v>
      </c>
    </row>
    <row r="635" spans="1:14" x14ac:dyDescent="0.25">
      <c r="A635" s="14" t="s">
        <v>2636</v>
      </c>
      <c r="B635" s="15">
        <v>45338</v>
      </c>
      <c r="C635" s="16" t="s">
        <v>1400</v>
      </c>
      <c r="D635" s="17" t="s">
        <v>2032</v>
      </c>
      <c r="E635" s="17" t="s">
        <v>1942</v>
      </c>
      <c r="F635" s="18">
        <v>1</v>
      </c>
      <c r="G635" s="58">
        <v>344</v>
      </c>
      <c r="H635" s="18">
        <v>0.28000000000000003</v>
      </c>
      <c r="I635" s="55">
        <v>247.68</v>
      </c>
      <c r="J635" s="19" t="s">
        <v>1886</v>
      </c>
      <c r="L635" s="63" t="str">
        <f>_xlfn.XLOOKUP(D635,Product_Dim[Product_ID],Product_Dim[Cost])</f>
        <v>239</v>
      </c>
      <c r="M635" s="63" t="str">
        <f>VLOOKUP("PROD97",Sales_Fact[[Product_ID]:[Payment_Type]],2,0)</f>
        <v>STORE3</v>
      </c>
      <c r="N635" s="63" t="str">
        <f>HLOOKUP($D$2,Sales_Fact[[Product_ID]:[Payment_Type]],2,0)</f>
        <v>PROD74</v>
      </c>
    </row>
    <row r="636" spans="1:14" x14ac:dyDescent="0.25">
      <c r="A636" s="14" t="s">
        <v>2637</v>
      </c>
      <c r="B636" s="15">
        <v>45642</v>
      </c>
      <c r="C636" s="16" t="s">
        <v>249</v>
      </c>
      <c r="D636" s="17" t="s">
        <v>2040</v>
      </c>
      <c r="E636" s="17" t="s">
        <v>1901</v>
      </c>
      <c r="F636" s="18">
        <v>1</v>
      </c>
      <c r="G636" s="58">
        <v>374</v>
      </c>
      <c r="H636" s="18">
        <v>0.11</v>
      </c>
      <c r="I636" s="55">
        <v>332.86</v>
      </c>
      <c r="J636" s="19" t="s">
        <v>1886</v>
      </c>
      <c r="L636" s="63" t="str">
        <f>_xlfn.XLOOKUP(D636,Product_Dim[Product_ID],Product_Dim[Cost])</f>
        <v>145</v>
      </c>
      <c r="M636" s="63" t="str">
        <f>VLOOKUP("PROD97",Sales_Fact[[Product_ID]:[Payment_Type]],2,0)</f>
        <v>STORE3</v>
      </c>
      <c r="N636" s="63" t="str">
        <f>HLOOKUP($D$2,Sales_Fact[[Product_ID]:[Payment_Type]],2,0)</f>
        <v>PROD74</v>
      </c>
    </row>
    <row r="637" spans="1:14" x14ac:dyDescent="0.25">
      <c r="A637" s="14" t="s">
        <v>2638</v>
      </c>
      <c r="B637" s="15">
        <v>45693</v>
      </c>
      <c r="C637" s="16" t="s">
        <v>1289</v>
      </c>
      <c r="D637" s="17" t="s">
        <v>2357</v>
      </c>
      <c r="E637" s="17" t="s">
        <v>1922</v>
      </c>
      <c r="F637" s="18">
        <v>1</v>
      </c>
      <c r="G637" s="58">
        <v>125</v>
      </c>
      <c r="H637" s="18">
        <v>7.0000000000000007E-2</v>
      </c>
      <c r="I637" s="55">
        <v>116.25</v>
      </c>
      <c r="J637" s="19" t="s">
        <v>1892</v>
      </c>
      <c r="L637" s="63" t="str">
        <f>_xlfn.XLOOKUP(D637,Product_Dim[Product_ID],Product_Dim[Cost])</f>
        <v>239</v>
      </c>
      <c r="M637" s="63" t="str">
        <f>VLOOKUP("PROD97",Sales_Fact[[Product_ID]:[Payment_Type]],2,0)</f>
        <v>STORE3</v>
      </c>
      <c r="N637" s="63" t="str">
        <f>HLOOKUP($D$2,Sales_Fact[[Product_ID]:[Payment_Type]],2,0)</f>
        <v>PROD74</v>
      </c>
    </row>
    <row r="638" spans="1:14" x14ac:dyDescent="0.25">
      <c r="A638" s="14" t="s">
        <v>2639</v>
      </c>
      <c r="B638" s="15">
        <v>45763</v>
      </c>
      <c r="C638" s="16" t="s">
        <v>876</v>
      </c>
      <c r="D638" s="17" t="s">
        <v>2144</v>
      </c>
      <c r="E638" s="17" t="s">
        <v>1928</v>
      </c>
      <c r="F638" s="18">
        <v>4</v>
      </c>
      <c r="G638" s="58">
        <v>222</v>
      </c>
      <c r="H638" s="18">
        <v>0.26</v>
      </c>
      <c r="I638" s="55">
        <v>657.12</v>
      </c>
      <c r="J638" s="19" t="s">
        <v>1886</v>
      </c>
      <c r="L638" s="63" t="str">
        <f>_xlfn.XLOOKUP(D638,Product_Dim[Product_ID],Product_Dim[Cost])</f>
        <v>107</v>
      </c>
      <c r="M638" s="63" t="str">
        <f>VLOOKUP("PROD97",Sales_Fact[[Product_ID]:[Payment_Type]],2,0)</f>
        <v>STORE3</v>
      </c>
      <c r="N638" s="63" t="str">
        <f>HLOOKUP($D$2,Sales_Fact[[Product_ID]:[Payment_Type]],2,0)</f>
        <v>PROD74</v>
      </c>
    </row>
    <row r="639" spans="1:14" x14ac:dyDescent="0.25">
      <c r="A639" s="14" t="s">
        <v>2640</v>
      </c>
      <c r="B639" s="15">
        <v>45572</v>
      </c>
      <c r="C639" s="16" t="s">
        <v>572</v>
      </c>
      <c r="D639" s="17" t="s">
        <v>1978</v>
      </c>
      <c r="E639" s="17" t="s">
        <v>1922</v>
      </c>
      <c r="F639" s="18">
        <v>1</v>
      </c>
      <c r="G639" s="58">
        <v>564</v>
      </c>
      <c r="H639" s="18">
        <v>0.01</v>
      </c>
      <c r="I639" s="55">
        <v>558.36</v>
      </c>
      <c r="J639" s="19" t="s">
        <v>1886</v>
      </c>
      <c r="L639" s="63" t="str">
        <f>_xlfn.XLOOKUP(D639,Product_Dim[Product_ID],Product_Dim[Cost])</f>
        <v>239</v>
      </c>
      <c r="M639" s="63" t="str">
        <f>VLOOKUP("PROD97",Sales_Fact[[Product_ID]:[Payment_Type]],2,0)</f>
        <v>STORE3</v>
      </c>
      <c r="N639" s="63" t="str">
        <f>HLOOKUP($D$2,Sales_Fact[[Product_ID]:[Payment_Type]],2,0)</f>
        <v>PROD74</v>
      </c>
    </row>
    <row r="640" spans="1:14" x14ac:dyDescent="0.25">
      <c r="A640" s="14" t="s">
        <v>2641</v>
      </c>
      <c r="B640" s="15">
        <v>45338</v>
      </c>
      <c r="C640" s="16" t="s">
        <v>1228</v>
      </c>
      <c r="D640" s="17" t="s">
        <v>2132</v>
      </c>
      <c r="E640" s="17" t="s">
        <v>1909</v>
      </c>
      <c r="F640" s="18">
        <v>1</v>
      </c>
      <c r="G640" s="58">
        <v>363</v>
      </c>
      <c r="H640" s="18">
        <v>0.27</v>
      </c>
      <c r="I640" s="55">
        <v>264.99</v>
      </c>
      <c r="J640" s="19" t="s">
        <v>1882</v>
      </c>
      <c r="L640" s="63" t="str">
        <f>_xlfn.XLOOKUP(D640,Product_Dim[Product_ID],Product_Dim[Cost])</f>
        <v>449</v>
      </c>
      <c r="M640" s="63" t="str">
        <f>VLOOKUP("PROD97",Sales_Fact[[Product_ID]:[Payment_Type]],2,0)</f>
        <v>STORE3</v>
      </c>
      <c r="N640" s="63" t="str">
        <f>HLOOKUP($D$2,Sales_Fact[[Product_ID]:[Payment_Type]],2,0)</f>
        <v>PROD74</v>
      </c>
    </row>
    <row r="641" spans="1:14" x14ac:dyDescent="0.25">
      <c r="A641" s="14" t="s">
        <v>2642</v>
      </c>
      <c r="B641" s="15">
        <v>45373</v>
      </c>
      <c r="C641" s="16" t="s">
        <v>1066</v>
      </c>
      <c r="D641" s="17" t="s">
        <v>2132</v>
      </c>
      <c r="E641" s="17" t="s">
        <v>1922</v>
      </c>
      <c r="F641" s="18">
        <v>4</v>
      </c>
      <c r="G641" s="58">
        <v>370</v>
      </c>
      <c r="H641" s="18">
        <v>0.18</v>
      </c>
      <c r="I641" s="55">
        <v>1213.5999999999999</v>
      </c>
      <c r="J641" s="19" t="s">
        <v>1892</v>
      </c>
      <c r="L641" s="63" t="str">
        <f>_xlfn.XLOOKUP(D641,Product_Dim[Product_ID],Product_Dim[Cost])</f>
        <v>449</v>
      </c>
      <c r="M641" s="63" t="str">
        <f>VLOOKUP("PROD97",Sales_Fact[[Product_ID]:[Payment_Type]],2,0)</f>
        <v>STORE3</v>
      </c>
      <c r="N641" s="63" t="str">
        <f>HLOOKUP($D$2,Sales_Fact[[Product_ID]:[Payment_Type]],2,0)</f>
        <v>PROD74</v>
      </c>
    </row>
    <row r="642" spans="1:14" x14ac:dyDescent="0.25">
      <c r="A642" s="14" t="s">
        <v>2643</v>
      </c>
      <c r="B642" s="15">
        <v>45590</v>
      </c>
      <c r="C642" s="16" t="s">
        <v>1286</v>
      </c>
      <c r="D642" s="17" t="s">
        <v>2592</v>
      </c>
      <c r="E642" s="17" t="s">
        <v>1912</v>
      </c>
      <c r="F642" s="18">
        <v>3</v>
      </c>
      <c r="G642" s="58">
        <v>951</v>
      </c>
      <c r="H642" s="18">
        <v>0.06</v>
      </c>
      <c r="I642" s="55">
        <v>2681.82</v>
      </c>
      <c r="J642" s="19" t="s">
        <v>1886</v>
      </c>
      <c r="L642" s="63" t="str">
        <f>_xlfn.XLOOKUP(D642,Product_Dim[Product_ID],Product_Dim[Cost])</f>
        <v>358</v>
      </c>
      <c r="M642" s="63" t="str">
        <f>VLOOKUP("PROD97",Sales_Fact[[Product_ID]:[Payment_Type]],2,0)</f>
        <v>STORE3</v>
      </c>
      <c r="N642" s="63" t="str">
        <f>HLOOKUP($D$2,Sales_Fact[[Product_ID]:[Payment_Type]],2,0)</f>
        <v>PROD74</v>
      </c>
    </row>
    <row r="643" spans="1:14" x14ac:dyDescent="0.25">
      <c r="A643" s="14" t="s">
        <v>2644</v>
      </c>
      <c r="B643" s="15">
        <v>45365</v>
      </c>
      <c r="C643" s="16" t="s">
        <v>491</v>
      </c>
      <c r="D643" s="17" t="s">
        <v>2265</v>
      </c>
      <c r="E643" s="17" t="s">
        <v>1934</v>
      </c>
      <c r="F643" s="18">
        <v>3</v>
      </c>
      <c r="G643" s="58">
        <v>339</v>
      </c>
      <c r="H643" s="18">
        <v>0.01</v>
      </c>
      <c r="I643" s="55">
        <v>1006.83</v>
      </c>
      <c r="J643" s="19" t="s">
        <v>1882</v>
      </c>
      <c r="L643" s="63" t="str">
        <f>_xlfn.XLOOKUP(D643,Product_Dim[Product_ID],Product_Dim[Cost])</f>
        <v>353</v>
      </c>
      <c r="M643" s="63" t="str">
        <f>VLOOKUP("PROD97",Sales_Fact[[Product_ID]:[Payment_Type]],2,0)</f>
        <v>STORE3</v>
      </c>
      <c r="N643" s="63" t="str">
        <f>HLOOKUP($D$2,Sales_Fact[[Product_ID]:[Payment_Type]],2,0)</f>
        <v>PROD74</v>
      </c>
    </row>
    <row r="644" spans="1:14" x14ac:dyDescent="0.25">
      <c r="A644" s="14" t="s">
        <v>2645</v>
      </c>
      <c r="B644" s="15">
        <v>45711</v>
      </c>
      <c r="C644" s="16" t="s">
        <v>500</v>
      </c>
      <c r="D644" s="17" t="s">
        <v>2079</v>
      </c>
      <c r="E644" s="17" t="s">
        <v>1915</v>
      </c>
      <c r="F644" s="18">
        <v>3</v>
      </c>
      <c r="G644" s="58">
        <v>854</v>
      </c>
      <c r="H644" s="18">
        <v>7.0000000000000007E-2</v>
      </c>
      <c r="I644" s="55">
        <v>2382.66</v>
      </c>
      <c r="J644" s="19" t="s">
        <v>1892</v>
      </c>
      <c r="L644" s="63" t="str">
        <f>_xlfn.XLOOKUP(D644,Product_Dim[Product_ID],Product_Dim[Cost])</f>
        <v>340</v>
      </c>
      <c r="M644" s="63" t="str">
        <f>VLOOKUP("PROD97",Sales_Fact[[Product_ID]:[Payment_Type]],2,0)</f>
        <v>STORE3</v>
      </c>
      <c r="N644" s="63" t="str">
        <f>HLOOKUP($D$2,Sales_Fact[[Product_ID]:[Payment_Type]],2,0)</f>
        <v>PROD74</v>
      </c>
    </row>
    <row r="645" spans="1:14" x14ac:dyDescent="0.25">
      <c r="A645" s="14" t="s">
        <v>2646</v>
      </c>
      <c r="B645" s="15">
        <v>45586</v>
      </c>
      <c r="C645" s="16" t="s">
        <v>509</v>
      </c>
      <c r="D645" s="17" t="s">
        <v>1891</v>
      </c>
      <c r="E645" s="17" t="s">
        <v>1947</v>
      </c>
      <c r="F645" s="18">
        <v>3</v>
      </c>
      <c r="G645" s="58">
        <v>90</v>
      </c>
      <c r="H645" s="18">
        <v>0.2</v>
      </c>
      <c r="I645" s="55">
        <v>216</v>
      </c>
      <c r="J645" s="19" t="s">
        <v>1892</v>
      </c>
      <c r="L645" s="63" t="str">
        <f>_xlfn.XLOOKUP(D645,Product_Dim[Product_ID],Product_Dim[Cost])</f>
        <v>393</v>
      </c>
      <c r="M645" s="63" t="str">
        <f>VLOOKUP("PROD97",Sales_Fact[[Product_ID]:[Payment_Type]],2,0)</f>
        <v>STORE3</v>
      </c>
      <c r="N645" s="63" t="str">
        <f>HLOOKUP($D$2,Sales_Fact[[Product_ID]:[Payment_Type]],2,0)</f>
        <v>PROD74</v>
      </c>
    </row>
    <row r="646" spans="1:14" x14ac:dyDescent="0.25">
      <c r="A646" s="14" t="s">
        <v>2647</v>
      </c>
      <c r="B646" s="15">
        <v>45334</v>
      </c>
      <c r="C646" s="16" t="s">
        <v>635</v>
      </c>
      <c r="D646" s="17" t="s">
        <v>2137</v>
      </c>
      <c r="E646" s="17" t="s">
        <v>1915</v>
      </c>
      <c r="F646" s="18">
        <v>1</v>
      </c>
      <c r="G646" s="58">
        <v>173</v>
      </c>
      <c r="H646" s="18">
        <v>0.04</v>
      </c>
      <c r="I646" s="55">
        <v>166.08</v>
      </c>
      <c r="J646" s="19" t="s">
        <v>1886</v>
      </c>
      <c r="L646" s="63" t="str">
        <f>_xlfn.XLOOKUP(D646,Product_Dim[Product_ID],Product_Dim[Cost])</f>
        <v>82</v>
      </c>
      <c r="M646" s="63" t="str">
        <f>VLOOKUP("PROD97",Sales_Fact[[Product_ID]:[Payment_Type]],2,0)</f>
        <v>STORE3</v>
      </c>
      <c r="N646" s="63" t="str">
        <f>HLOOKUP($D$2,Sales_Fact[[Product_ID]:[Payment_Type]],2,0)</f>
        <v>PROD74</v>
      </c>
    </row>
    <row r="647" spans="1:14" x14ac:dyDescent="0.25">
      <c r="A647" s="14" t="s">
        <v>2648</v>
      </c>
      <c r="B647" s="15">
        <v>45333</v>
      </c>
      <c r="C647" s="16" t="s">
        <v>1451</v>
      </c>
      <c r="D647" s="17" t="s">
        <v>2062</v>
      </c>
      <c r="E647" s="17" t="s">
        <v>1915</v>
      </c>
      <c r="F647" s="18">
        <v>1</v>
      </c>
      <c r="G647" s="58">
        <v>390</v>
      </c>
      <c r="H647" s="18">
        <v>0.05</v>
      </c>
      <c r="I647" s="55">
        <v>370.5</v>
      </c>
      <c r="J647" s="19" t="s">
        <v>1882</v>
      </c>
      <c r="L647" s="63" t="str">
        <f>_xlfn.XLOOKUP(D647,Product_Dim[Product_ID],Product_Dim[Cost])</f>
        <v>435</v>
      </c>
      <c r="M647" s="63" t="str">
        <f>VLOOKUP("PROD97",Sales_Fact[[Product_ID]:[Payment_Type]],2,0)</f>
        <v>STORE3</v>
      </c>
      <c r="N647" s="63" t="str">
        <f>HLOOKUP($D$2,Sales_Fact[[Product_ID]:[Payment_Type]],2,0)</f>
        <v>PROD74</v>
      </c>
    </row>
    <row r="648" spans="1:14" x14ac:dyDescent="0.25">
      <c r="A648" s="14" t="s">
        <v>2649</v>
      </c>
      <c r="B648" s="15">
        <v>45778</v>
      </c>
      <c r="C648" s="16" t="s">
        <v>1433</v>
      </c>
      <c r="D648" s="17" t="s">
        <v>1953</v>
      </c>
      <c r="E648" s="17" t="s">
        <v>1934</v>
      </c>
      <c r="F648" s="18">
        <v>3</v>
      </c>
      <c r="G648" s="58">
        <v>866</v>
      </c>
      <c r="H648" s="18">
        <v>0.12</v>
      </c>
      <c r="I648" s="55">
        <v>2286.2399999999998</v>
      </c>
      <c r="J648" s="19" t="s">
        <v>1886</v>
      </c>
      <c r="L648" s="63" t="str">
        <f>_xlfn.XLOOKUP(D648,Product_Dim[Product_ID],Product_Dim[Cost])</f>
        <v>481</v>
      </c>
      <c r="M648" s="63" t="str">
        <f>VLOOKUP("PROD97",Sales_Fact[[Product_ID]:[Payment_Type]],2,0)</f>
        <v>STORE3</v>
      </c>
      <c r="N648" s="63" t="str">
        <f>HLOOKUP($D$2,Sales_Fact[[Product_ID]:[Payment_Type]],2,0)</f>
        <v>PROD74</v>
      </c>
    </row>
    <row r="649" spans="1:14" x14ac:dyDescent="0.25">
      <c r="A649" s="14" t="s">
        <v>2650</v>
      </c>
      <c r="B649" s="15">
        <v>45592</v>
      </c>
      <c r="C649" s="16" t="s">
        <v>569</v>
      </c>
      <c r="D649" s="17" t="s">
        <v>2011</v>
      </c>
      <c r="E649" s="17" t="s">
        <v>1915</v>
      </c>
      <c r="F649" s="18">
        <v>3</v>
      </c>
      <c r="G649" s="58">
        <v>80</v>
      </c>
      <c r="H649" s="18">
        <v>0.2</v>
      </c>
      <c r="I649" s="55">
        <v>192</v>
      </c>
      <c r="J649" s="19" t="s">
        <v>1892</v>
      </c>
      <c r="L649" s="63" t="str">
        <f>_xlfn.XLOOKUP(D649,Product_Dim[Product_ID],Product_Dim[Cost])</f>
        <v>21</v>
      </c>
      <c r="M649" s="63" t="str">
        <f>VLOOKUP("PROD97",Sales_Fact[[Product_ID]:[Payment_Type]],2,0)</f>
        <v>STORE3</v>
      </c>
      <c r="N649" s="63" t="str">
        <f>HLOOKUP($D$2,Sales_Fact[[Product_ID]:[Payment_Type]],2,0)</f>
        <v>PROD74</v>
      </c>
    </row>
    <row r="650" spans="1:14" x14ac:dyDescent="0.25">
      <c r="A650" s="14" t="s">
        <v>2651</v>
      </c>
      <c r="B650" s="15">
        <v>45259</v>
      </c>
      <c r="C650" s="16" t="s">
        <v>1201</v>
      </c>
      <c r="D650" s="17" t="s">
        <v>1976</v>
      </c>
      <c r="E650" s="17" t="s">
        <v>1898</v>
      </c>
      <c r="F650" s="18">
        <v>1</v>
      </c>
      <c r="G650" s="58">
        <v>567</v>
      </c>
      <c r="H650" s="18">
        <v>0.25</v>
      </c>
      <c r="I650" s="55">
        <v>425.25</v>
      </c>
      <c r="J650" s="19" t="s">
        <v>1892</v>
      </c>
      <c r="L650" s="63" t="str">
        <f>_xlfn.XLOOKUP(D650,Product_Dim[Product_ID],Product_Dim[Cost])</f>
        <v>322</v>
      </c>
      <c r="M650" s="63" t="str">
        <f>VLOOKUP("PROD97",Sales_Fact[[Product_ID]:[Payment_Type]],2,0)</f>
        <v>STORE3</v>
      </c>
      <c r="N650" s="63" t="str">
        <f>HLOOKUP($D$2,Sales_Fact[[Product_ID]:[Payment_Type]],2,0)</f>
        <v>PROD74</v>
      </c>
    </row>
    <row r="651" spans="1:14" x14ac:dyDescent="0.25">
      <c r="A651" s="14" t="s">
        <v>2652</v>
      </c>
      <c r="B651" s="15">
        <v>45801</v>
      </c>
      <c r="C651" s="16" t="s">
        <v>1263</v>
      </c>
      <c r="D651" s="17" t="s">
        <v>1992</v>
      </c>
      <c r="E651" s="17" t="s">
        <v>1909</v>
      </c>
      <c r="F651" s="18">
        <v>2</v>
      </c>
      <c r="G651" s="58">
        <v>348</v>
      </c>
      <c r="H651" s="18">
        <v>0.13</v>
      </c>
      <c r="I651" s="55">
        <v>605.52</v>
      </c>
      <c r="J651" s="19" t="s">
        <v>1892</v>
      </c>
      <c r="L651" s="63" t="str">
        <f>_xlfn.XLOOKUP(D651,Product_Dim[Product_ID],Product_Dim[Cost])</f>
        <v>123</v>
      </c>
      <c r="M651" s="63" t="str">
        <f>VLOOKUP("PROD97",Sales_Fact[[Product_ID]:[Payment_Type]],2,0)</f>
        <v>STORE3</v>
      </c>
      <c r="N651" s="63" t="str">
        <f>HLOOKUP($D$2,Sales_Fact[[Product_ID]:[Payment_Type]],2,0)</f>
        <v>PROD74</v>
      </c>
    </row>
    <row r="652" spans="1:14" x14ac:dyDescent="0.25">
      <c r="A652" s="14" t="s">
        <v>2653</v>
      </c>
      <c r="B652" s="15">
        <v>45347</v>
      </c>
      <c r="C652" s="16" t="s">
        <v>688</v>
      </c>
      <c r="D652" s="17" t="s">
        <v>2223</v>
      </c>
      <c r="E652" s="17" t="s">
        <v>1881</v>
      </c>
      <c r="F652" s="18">
        <v>2</v>
      </c>
      <c r="G652" s="58">
        <v>251</v>
      </c>
      <c r="H652" s="18">
        <v>0.15</v>
      </c>
      <c r="I652" s="55">
        <v>426.7</v>
      </c>
      <c r="J652" s="19" t="s">
        <v>1886</v>
      </c>
      <c r="L652" s="63" t="str">
        <f>_xlfn.XLOOKUP(D652,Product_Dim[Product_ID],Product_Dim[Cost])</f>
        <v>114</v>
      </c>
      <c r="M652" s="63" t="str">
        <f>VLOOKUP("PROD97",Sales_Fact[[Product_ID]:[Payment_Type]],2,0)</f>
        <v>STORE3</v>
      </c>
      <c r="N652" s="63" t="str">
        <f>HLOOKUP($D$2,Sales_Fact[[Product_ID]:[Payment_Type]],2,0)</f>
        <v>PROD74</v>
      </c>
    </row>
    <row r="653" spans="1:14" x14ac:dyDescent="0.25">
      <c r="A653" s="14" t="s">
        <v>2654</v>
      </c>
      <c r="B653" s="15">
        <v>45721</v>
      </c>
      <c r="C653" s="16" t="s">
        <v>509</v>
      </c>
      <c r="D653" s="17" t="s">
        <v>2036</v>
      </c>
      <c r="E653" s="17" t="s">
        <v>1915</v>
      </c>
      <c r="F653" s="18">
        <v>1</v>
      </c>
      <c r="G653" s="58">
        <v>889</v>
      </c>
      <c r="H653" s="18">
        <v>0.2</v>
      </c>
      <c r="I653" s="55">
        <v>711.2</v>
      </c>
      <c r="J653" s="19" t="s">
        <v>1886</v>
      </c>
      <c r="L653" s="63" t="str">
        <f>_xlfn.XLOOKUP(D653,Product_Dim[Product_ID],Product_Dim[Cost])</f>
        <v>214</v>
      </c>
      <c r="M653" s="63" t="str">
        <f>VLOOKUP("PROD97",Sales_Fact[[Product_ID]:[Payment_Type]],2,0)</f>
        <v>STORE3</v>
      </c>
      <c r="N653" s="63" t="str">
        <f>HLOOKUP($D$2,Sales_Fact[[Product_ID]:[Payment_Type]],2,0)</f>
        <v>PROD74</v>
      </c>
    </row>
    <row r="654" spans="1:14" x14ac:dyDescent="0.25">
      <c r="A654" s="14" t="s">
        <v>2655</v>
      </c>
      <c r="B654" s="15">
        <v>45531</v>
      </c>
      <c r="C654" s="16" t="s">
        <v>39</v>
      </c>
      <c r="D654" s="17" t="s">
        <v>1914</v>
      </c>
      <c r="E654" s="17" t="s">
        <v>1939</v>
      </c>
      <c r="F654" s="18">
        <v>2</v>
      </c>
      <c r="G654" s="58">
        <v>674</v>
      </c>
      <c r="H654" s="18">
        <v>0.11</v>
      </c>
      <c r="I654" s="55">
        <v>1199.72</v>
      </c>
      <c r="J654" s="19" t="s">
        <v>1886</v>
      </c>
      <c r="L654" s="63" t="str">
        <f>_xlfn.XLOOKUP(D654,Product_Dim[Product_ID],Product_Dim[Cost])</f>
        <v>326</v>
      </c>
      <c r="M654" s="63" t="str">
        <f>VLOOKUP("PROD97",Sales_Fact[[Product_ID]:[Payment_Type]],2,0)</f>
        <v>STORE3</v>
      </c>
      <c r="N654" s="63" t="str">
        <f>HLOOKUP($D$2,Sales_Fact[[Product_ID]:[Payment_Type]],2,0)</f>
        <v>PROD74</v>
      </c>
    </row>
    <row r="655" spans="1:14" x14ac:dyDescent="0.25">
      <c r="A655" s="14" t="s">
        <v>2656</v>
      </c>
      <c r="B655" s="15">
        <v>45332</v>
      </c>
      <c r="C655" s="16" t="s">
        <v>1373</v>
      </c>
      <c r="D655" s="17" t="s">
        <v>2261</v>
      </c>
      <c r="E655" s="17" t="s">
        <v>1881</v>
      </c>
      <c r="F655" s="18">
        <v>2</v>
      </c>
      <c r="G655" s="58">
        <v>493</v>
      </c>
      <c r="H655" s="18">
        <v>0.26</v>
      </c>
      <c r="I655" s="55">
        <v>729.64</v>
      </c>
      <c r="J655" s="19" t="s">
        <v>1892</v>
      </c>
      <c r="L655" s="63" t="str">
        <f>_xlfn.XLOOKUP(D655,Product_Dim[Product_ID],Product_Dim[Cost])</f>
        <v>299</v>
      </c>
      <c r="M655" s="63" t="str">
        <f>VLOOKUP("PROD97",Sales_Fact[[Product_ID]:[Payment_Type]],2,0)</f>
        <v>STORE3</v>
      </c>
      <c r="N655" s="63" t="str">
        <f>HLOOKUP($D$2,Sales_Fact[[Product_ID]:[Payment_Type]],2,0)</f>
        <v>PROD74</v>
      </c>
    </row>
    <row r="656" spans="1:14" x14ac:dyDescent="0.25">
      <c r="A656" s="14" t="s">
        <v>2657</v>
      </c>
      <c r="B656" s="15">
        <v>45344</v>
      </c>
      <c r="C656" s="16" t="s">
        <v>1186</v>
      </c>
      <c r="D656" s="17" t="s">
        <v>2084</v>
      </c>
      <c r="E656" s="17" t="s">
        <v>1881</v>
      </c>
      <c r="F656" s="18">
        <v>4</v>
      </c>
      <c r="G656" s="58">
        <v>987</v>
      </c>
      <c r="H656" s="18">
        <v>0.01</v>
      </c>
      <c r="I656" s="55">
        <v>3908.52</v>
      </c>
      <c r="J656" s="19" t="s">
        <v>1882</v>
      </c>
      <c r="L656" s="63" t="str">
        <f>_xlfn.XLOOKUP(D656,Product_Dim[Product_ID],Product_Dim[Cost])</f>
        <v>120</v>
      </c>
      <c r="M656" s="63" t="str">
        <f>VLOOKUP("PROD97",Sales_Fact[[Product_ID]:[Payment_Type]],2,0)</f>
        <v>STORE3</v>
      </c>
      <c r="N656" s="63" t="str">
        <f>HLOOKUP($D$2,Sales_Fact[[Product_ID]:[Payment_Type]],2,0)</f>
        <v>PROD74</v>
      </c>
    </row>
    <row r="657" spans="1:14" x14ac:dyDescent="0.25">
      <c r="A657" s="14" t="s">
        <v>2658</v>
      </c>
      <c r="B657" s="15">
        <v>45388</v>
      </c>
      <c r="C657" s="16" t="s">
        <v>1486</v>
      </c>
      <c r="D657" s="17" t="s">
        <v>2074</v>
      </c>
      <c r="E657" s="17" t="s">
        <v>1961</v>
      </c>
      <c r="F657" s="18">
        <v>4</v>
      </c>
      <c r="G657" s="58">
        <v>412</v>
      </c>
      <c r="H657" s="18">
        <v>0.06</v>
      </c>
      <c r="I657" s="55">
        <v>1549.12</v>
      </c>
      <c r="J657" s="19" t="s">
        <v>1886</v>
      </c>
      <c r="L657" s="63" t="str">
        <f>_xlfn.XLOOKUP(D657,Product_Dim[Product_ID],Product_Dim[Cost])</f>
        <v>485</v>
      </c>
      <c r="M657" s="63" t="str">
        <f>VLOOKUP("PROD97",Sales_Fact[[Product_ID]:[Payment_Type]],2,0)</f>
        <v>STORE3</v>
      </c>
      <c r="N657" s="63" t="str">
        <f>HLOOKUP($D$2,Sales_Fact[[Product_ID]:[Payment_Type]],2,0)</f>
        <v>PROD74</v>
      </c>
    </row>
    <row r="658" spans="1:14" x14ac:dyDescent="0.25">
      <c r="A658" s="14" t="s">
        <v>2659</v>
      </c>
      <c r="B658" s="15">
        <v>45397</v>
      </c>
      <c r="C658" s="16" t="s">
        <v>718</v>
      </c>
      <c r="D658" s="17" t="s">
        <v>1924</v>
      </c>
      <c r="E658" s="17" t="s">
        <v>1885</v>
      </c>
      <c r="F658" s="18">
        <v>2</v>
      </c>
      <c r="G658" s="58">
        <v>638</v>
      </c>
      <c r="H658" s="18">
        <v>0.05</v>
      </c>
      <c r="I658" s="55">
        <v>1212.2</v>
      </c>
      <c r="J658" s="19" t="s">
        <v>1892</v>
      </c>
      <c r="L658" s="63" t="str">
        <f>_xlfn.XLOOKUP(D658,Product_Dim[Product_ID],Product_Dim[Cost])</f>
        <v>223</v>
      </c>
      <c r="M658" s="63" t="str">
        <f>VLOOKUP("PROD97",Sales_Fact[[Product_ID]:[Payment_Type]],2,0)</f>
        <v>STORE3</v>
      </c>
      <c r="N658" s="63" t="str">
        <f>HLOOKUP($D$2,Sales_Fact[[Product_ID]:[Payment_Type]],2,0)</f>
        <v>PROD74</v>
      </c>
    </row>
    <row r="659" spans="1:14" x14ac:dyDescent="0.25">
      <c r="A659" s="14" t="s">
        <v>2660</v>
      </c>
      <c r="B659" s="15">
        <v>45633</v>
      </c>
      <c r="C659" s="16" t="s">
        <v>71</v>
      </c>
      <c r="D659" s="17" t="s">
        <v>1955</v>
      </c>
      <c r="E659" s="17" t="s">
        <v>1881</v>
      </c>
      <c r="F659" s="18">
        <v>3</v>
      </c>
      <c r="G659" s="58">
        <v>707</v>
      </c>
      <c r="H659" s="18">
        <v>0.27</v>
      </c>
      <c r="I659" s="55">
        <v>1548.33</v>
      </c>
      <c r="J659" s="19" t="s">
        <v>1882</v>
      </c>
      <c r="L659" s="63" t="str">
        <f>_xlfn.XLOOKUP(D659,Product_Dim[Product_ID],Product_Dim[Cost])</f>
        <v>242</v>
      </c>
      <c r="M659" s="63" t="str">
        <f>VLOOKUP("PROD97",Sales_Fact[[Product_ID]:[Payment_Type]],2,0)</f>
        <v>STORE3</v>
      </c>
      <c r="N659" s="63" t="str">
        <f>HLOOKUP($D$2,Sales_Fact[[Product_ID]:[Payment_Type]],2,0)</f>
        <v>PROD74</v>
      </c>
    </row>
    <row r="660" spans="1:14" x14ac:dyDescent="0.25">
      <c r="A660" s="14" t="s">
        <v>2661</v>
      </c>
      <c r="B660" s="15">
        <v>45629</v>
      </c>
      <c r="C660" s="16" t="s">
        <v>213</v>
      </c>
      <c r="D660" s="17" t="s">
        <v>1897</v>
      </c>
      <c r="E660" s="17" t="s">
        <v>1947</v>
      </c>
      <c r="F660" s="18">
        <v>2</v>
      </c>
      <c r="G660" s="58">
        <v>885</v>
      </c>
      <c r="H660" s="18">
        <v>0</v>
      </c>
      <c r="I660" s="55">
        <v>1770</v>
      </c>
      <c r="J660" s="19" t="s">
        <v>1892</v>
      </c>
      <c r="L660" s="63" t="str">
        <f>_xlfn.XLOOKUP(D660,Product_Dim[Product_ID],Product_Dim[Cost])</f>
        <v>465</v>
      </c>
      <c r="M660" s="63" t="str">
        <f>VLOOKUP("PROD97",Sales_Fact[[Product_ID]:[Payment_Type]],2,0)</f>
        <v>STORE3</v>
      </c>
      <c r="N660" s="63" t="str">
        <f>HLOOKUP($D$2,Sales_Fact[[Product_ID]:[Payment_Type]],2,0)</f>
        <v>PROD74</v>
      </c>
    </row>
    <row r="661" spans="1:14" x14ac:dyDescent="0.25">
      <c r="A661" s="14" t="s">
        <v>2662</v>
      </c>
      <c r="B661" s="15">
        <v>45291</v>
      </c>
      <c r="C661" s="16" t="s">
        <v>186</v>
      </c>
      <c r="D661" s="17" t="s">
        <v>2159</v>
      </c>
      <c r="E661" s="17" t="s">
        <v>1901</v>
      </c>
      <c r="F661" s="18">
        <v>3</v>
      </c>
      <c r="G661" s="58">
        <v>719</v>
      </c>
      <c r="H661" s="18">
        <v>0.19</v>
      </c>
      <c r="I661" s="55">
        <v>1747.17</v>
      </c>
      <c r="J661" s="19" t="s">
        <v>1886</v>
      </c>
      <c r="L661" s="63" t="str">
        <f>_xlfn.XLOOKUP(D661,Product_Dim[Product_ID],Product_Dim[Cost])</f>
        <v>447</v>
      </c>
      <c r="M661" s="63" t="str">
        <f>VLOOKUP("PROD97",Sales_Fact[[Product_ID]:[Payment_Type]],2,0)</f>
        <v>STORE3</v>
      </c>
      <c r="N661" s="63" t="str">
        <f>HLOOKUP($D$2,Sales_Fact[[Product_ID]:[Payment_Type]],2,0)</f>
        <v>PROD74</v>
      </c>
    </row>
    <row r="662" spans="1:14" x14ac:dyDescent="0.25">
      <c r="A662" s="14" t="s">
        <v>2663</v>
      </c>
      <c r="B662" s="15">
        <v>45914</v>
      </c>
      <c r="C662" s="16" t="s">
        <v>602</v>
      </c>
      <c r="D662" s="17" t="s">
        <v>2079</v>
      </c>
      <c r="E662" s="17" t="s">
        <v>1939</v>
      </c>
      <c r="F662" s="18">
        <v>3</v>
      </c>
      <c r="G662" s="58">
        <v>108</v>
      </c>
      <c r="H662" s="18">
        <v>0.27</v>
      </c>
      <c r="I662" s="55">
        <v>236.52</v>
      </c>
      <c r="J662" s="19" t="s">
        <v>1886</v>
      </c>
      <c r="L662" s="63" t="str">
        <f>_xlfn.XLOOKUP(D662,Product_Dim[Product_ID],Product_Dim[Cost])</f>
        <v>340</v>
      </c>
      <c r="M662" s="63" t="str">
        <f>VLOOKUP("PROD97",Sales_Fact[[Product_ID]:[Payment_Type]],2,0)</f>
        <v>STORE3</v>
      </c>
      <c r="N662" s="63" t="str">
        <f>HLOOKUP($D$2,Sales_Fact[[Product_ID]:[Payment_Type]],2,0)</f>
        <v>PROD74</v>
      </c>
    </row>
    <row r="663" spans="1:14" x14ac:dyDescent="0.25">
      <c r="A663" s="14" t="s">
        <v>2664</v>
      </c>
      <c r="B663" s="15">
        <v>45673</v>
      </c>
      <c r="C663" s="16" t="s">
        <v>216</v>
      </c>
      <c r="D663" s="17" t="s">
        <v>2042</v>
      </c>
      <c r="E663" s="17" t="s">
        <v>1881</v>
      </c>
      <c r="F663" s="18">
        <v>4</v>
      </c>
      <c r="G663" s="58">
        <v>609</v>
      </c>
      <c r="H663" s="18">
        <v>0.14000000000000001</v>
      </c>
      <c r="I663" s="55">
        <v>2094.96</v>
      </c>
      <c r="J663" s="19" t="s">
        <v>1892</v>
      </c>
      <c r="L663" s="63" t="str">
        <f>_xlfn.XLOOKUP(D663,Product_Dim[Product_ID],Product_Dim[Cost])</f>
        <v>167</v>
      </c>
      <c r="M663" s="63" t="str">
        <f>VLOOKUP("PROD97",Sales_Fact[[Product_ID]:[Payment_Type]],2,0)</f>
        <v>STORE3</v>
      </c>
      <c r="N663" s="63" t="str">
        <f>HLOOKUP($D$2,Sales_Fact[[Product_ID]:[Payment_Type]],2,0)</f>
        <v>PROD74</v>
      </c>
    </row>
    <row r="664" spans="1:14" x14ac:dyDescent="0.25">
      <c r="A664" s="14" t="s">
        <v>2665</v>
      </c>
      <c r="B664" s="15">
        <v>45689</v>
      </c>
      <c r="C664" s="16" t="s">
        <v>1120</v>
      </c>
      <c r="D664" s="17" t="s">
        <v>2213</v>
      </c>
      <c r="E664" s="17" t="s">
        <v>1947</v>
      </c>
      <c r="F664" s="18">
        <v>3</v>
      </c>
      <c r="G664" s="58">
        <v>261</v>
      </c>
      <c r="H664" s="18">
        <v>0.09</v>
      </c>
      <c r="I664" s="55">
        <v>712.53</v>
      </c>
      <c r="J664" s="19" t="s">
        <v>1882</v>
      </c>
      <c r="L664" s="63" t="str">
        <f>_xlfn.XLOOKUP(D664,Product_Dim[Product_ID],Product_Dim[Cost])</f>
        <v>103</v>
      </c>
      <c r="M664" s="63" t="str">
        <f>VLOOKUP("PROD97",Sales_Fact[[Product_ID]:[Payment_Type]],2,0)</f>
        <v>STORE3</v>
      </c>
      <c r="N664" s="63" t="str">
        <f>HLOOKUP($D$2,Sales_Fact[[Product_ID]:[Payment_Type]],2,0)</f>
        <v>PROD74</v>
      </c>
    </row>
    <row r="665" spans="1:14" x14ac:dyDescent="0.25">
      <c r="A665" s="14" t="s">
        <v>2666</v>
      </c>
      <c r="B665" s="15">
        <v>45646</v>
      </c>
      <c r="C665" s="16" t="s">
        <v>431</v>
      </c>
      <c r="D665" s="17" t="s">
        <v>2074</v>
      </c>
      <c r="E665" s="17" t="s">
        <v>1947</v>
      </c>
      <c r="F665" s="18">
        <v>1</v>
      </c>
      <c r="G665" s="58">
        <v>748</v>
      </c>
      <c r="H665" s="18">
        <v>0.01</v>
      </c>
      <c r="I665" s="55">
        <v>740.52</v>
      </c>
      <c r="J665" s="19" t="s">
        <v>1882</v>
      </c>
      <c r="L665" s="63" t="str">
        <f>_xlfn.XLOOKUP(D665,Product_Dim[Product_ID],Product_Dim[Cost])</f>
        <v>485</v>
      </c>
      <c r="M665" s="63" t="str">
        <f>VLOOKUP("PROD97",Sales_Fact[[Product_ID]:[Payment_Type]],2,0)</f>
        <v>STORE3</v>
      </c>
      <c r="N665" s="63" t="str">
        <f>HLOOKUP($D$2,Sales_Fact[[Product_ID]:[Payment_Type]],2,0)</f>
        <v>PROD74</v>
      </c>
    </row>
    <row r="666" spans="1:14" x14ac:dyDescent="0.25">
      <c r="A666" s="14" t="s">
        <v>2667</v>
      </c>
      <c r="B666" s="15">
        <v>45475</v>
      </c>
      <c r="C666" s="16" t="s">
        <v>1268</v>
      </c>
      <c r="D666" s="17" t="s">
        <v>1968</v>
      </c>
      <c r="E666" s="17" t="s">
        <v>1889</v>
      </c>
      <c r="F666" s="18">
        <v>4</v>
      </c>
      <c r="G666" s="58">
        <v>701</v>
      </c>
      <c r="H666" s="18">
        <v>0.23</v>
      </c>
      <c r="I666" s="55">
        <v>2159.08</v>
      </c>
      <c r="J666" s="19" t="s">
        <v>1886</v>
      </c>
      <c r="L666" s="63" t="str">
        <f>_xlfn.XLOOKUP(D666,Product_Dim[Product_ID],Product_Dim[Cost])</f>
        <v>337</v>
      </c>
      <c r="M666" s="63" t="str">
        <f>VLOOKUP("PROD97",Sales_Fact[[Product_ID]:[Payment_Type]],2,0)</f>
        <v>STORE3</v>
      </c>
      <c r="N666" s="63" t="str">
        <f>HLOOKUP($D$2,Sales_Fact[[Product_ID]:[Payment_Type]],2,0)</f>
        <v>PROD74</v>
      </c>
    </row>
    <row r="667" spans="1:14" x14ac:dyDescent="0.25">
      <c r="A667" s="14" t="s">
        <v>2668</v>
      </c>
      <c r="B667" s="15">
        <v>45781</v>
      </c>
      <c r="C667" s="16" t="s">
        <v>190</v>
      </c>
      <c r="D667" s="17" t="s">
        <v>2498</v>
      </c>
      <c r="E667" s="17" t="s">
        <v>1912</v>
      </c>
      <c r="F667" s="18">
        <v>4</v>
      </c>
      <c r="G667" s="58">
        <v>21</v>
      </c>
      <c r="H667" s="18">
        <v>0.16</v>
      </c>
      <c r="I667" s="55">
        <v>70.56</v>
      </c>
      <c r="J667" s="19" t="s">
        <v>1886</v>
      </c>
      <c r="L667" s="63" t="str">
        <f>_xlfn.XLOOKUP(D667,Product_Dim[Product_ID],Product_Dim[Cost])</f>
        <v>61</v>
      </c>
      <c r="M667" s="63" t="str">
        <f>VLOOKUP("PROD97",Sales_Fact[[Product_ID]:[Payment_Type]],2,0)</f>
        <v>STORE3</v>
      </c>
      <c r="N667" s="63" t="str">
        <f>HLOOKUP($D$2,Sales_Fact[[Product_ID]:[Payment_Type]],2,0)</f>
        <v>PROD74</v>
      </c>
    </row>
    <row r="668" spans="1:14" x14ac:dyDescent="0.25">
      <c r="A668" s="14" t="s">
        <v>2669</v>
      </c>
      <c r="B668" s="15">
        <v>45654</v>
      </c>
      <c r="C668" s="16" t="s">
        <v>235</v>
      </c>
      <c r="D668" s="17" t="s">
        <v>2265</v>
      </c>
      <c r="E668" s="17" t="s">
        <v>1988</v>
      </c>
      <c r="F668" s="18">
        <v>3</v>
      </c>
      <c r="G668" s="58">
        <v>918</v>
      </c>
      <c r="H668" s="18">
        <v>0.24</v>
      </c>
      <c r="I668" s="55">
        <v>2093.04</v>
      </c>
      <c r="J668" s="19" t="s">
        <v>1886</v>
      </c>
      <c r="L668" s="63" t="str">
        <f>_xlfn.XLOOKUP(D668,Product_Dim[Product_ID],Product_Dim[Cost])</f>
        <v>353</v>
      </c>
      <c r="M668" s="63" t="str">
        <f>VLOOKUP("PROD97",Sales_Fact[[Product_ID]:[Payment_Type]],2,0)</f>
        <v>STORE3</v>
      </c>
      <c r="N668" s="63" t="str">
        <f>HLOOKUP($D$2,Sales_Fact[[Product_ID]:[Payment_Type]],2,0)</f>
        <v>PROD74</v>
      </c>
    </row>
    <row r="669" spans="1:14" x14ac:dyDescent="0.25">
      <c r="A669" s="14" t="s">
        <v>2670</v>
      </c>
      <c r="B669" s="15">
        <v>45594</v>
      </c>
      <c r="C669" s="16" t="s">
        <v>200</v>
      </c>
      <c r="D669" s="17" t="s">
        <v>1992</v>
      </c>
      <c r="E669" s="17" t="s">
        <v>1909</v>
      </c>
      <c r="F669" s="18">
        <v>1</v>
      </c>
      <c r="G669" s="58">
        <v>243</v>
      </c>
      <c r="H669" s="18">
        <v>0.18</v>
      </c>
      <c r="I669" s="55">
        <v>199.26</v>
      </c>
      <c r="J669" s="19" t="s">
        <v>1886</v>
      </c>
      <c r="L669" s="63" t="str">
        <f>_xlfn.XLOOKUP(D669,Product_Dim[Product_ID],Product_Dim[Cost])</f>
        <v>123</v>
      </c>
      <c r="M669" s="63" t="str">
        <f>VLOOKUP("PROD97",Sales_Fact[[Product_ID]:[Payment_Type]],2,0)</f>
        <v>STORE3</v>
      </c>
      <c r="N669" s="63" t="str">
        <f>HLOOKUP($D$2,Sales_Fact[[Product_ID]:[Payment_Type]],2,0)</f>
        <v>PROD74</v>
      </c>
    </row>
    <row r="670" spans="1:14" x14ac:dyDescent="0.25">
      <c r="A670" s="14" t="s">
        <v>2671</v>
      </c>
      <c r="B670" s="15">
        <v>45581</v>
      </c>
      <c r="C670" s="16" t="s">
        <v>219</v>
      </c>
      <c r="D670" s="17" t="s">
        <v>2170</v>
      </c>
      <c r="E670" s="17" t="s">
        <v>1898</v>
      </c>
      <c r="F670" s="18">
        <v>1</v>
      </c>
      <c r="G670" s="58">
        <v>537</v>
      </c>
      <c r="H670" s="18">
        <v>0.27</v>
      </c>
      <c r="I670" s="55">
        <v>392.01</v>
      </c>
      <c r="J670" s="19" t="s">
        <v>1882</v>
      </c>
      <c r="L670" s="63" t="str">
        <f>_xlfn.XLOOKUP(D670,Product_Dim[Product_ID],Product_Dim[Cost])</f>
        <v>267</v>
      </c>
      <c r="M670" s="63" t="str">
        <f>VLOOKUP("PROD97",Sales_Fact[[Product_ID]:[Payment_Type]],2,0)</f>
        <v>STORE3</v>
      </c>
      <c r="N670" s="63" t="str">
        <f>HLOOKUP($D$2,Sales_Fact[[Product_ID]:[Payment_Type]],2,0)</f>
        <v>PROD74</v>
      </c>
    </row>
    <row r="671" spans="1:14" x14ac:dyDescent="0.25">
      <c r="A671" s="14" t="s">
        <v>2672</v>
      </c>
      <c r="B671" s="15">
        <v>45748</v>
      </c>
      <c r="C671" s="16" t="s">
        <v>343</v>
      </c>
      <c r="D671" s="17" t="s">
        <v>1980</v>
      </c>
      <c r="E671" s="17" t="s">
        <v>1901</v>
      </c>
      <c r="F671" s="18">
        <v>2</v>
      </c>
      <c r="G671" s="58">
        <v>146</v>
      </c>
      <c r="H671" s="18">
        <v>0.26</v>
      </c>
      <c r="I671" s="55">
        <v>216.08</v>
      </c>
      <c r="J671" s="19" t="s">
        <v>1886</v>
      </c>
      <c r="L671" s="63" t="str">
        <f>_xlfn.XLOOKUP(D671,Product_Dim[Product_ID],Product_Dim[Cost])</f>
        <v>218</v>
      </c>
      <c r="M671" s="63" t="str">
        <f>VLOOKUP("PROD97",Sales_Fact[[Product_ID]:[Payment_Type]],2,0)</f>
        <v>STORE3</v>
      </c>
      <c r="N671" s="63" t="str">
        <f>HLOOKUP($D$2,Sales_Fact[[Product_ID]:[Payment_Type]],2,0)</f>
        <v>PROD74</v>
      </c>
    </row>
    <row r="672" spans="1:14" x14ac:dyDescent="0.25">
      <c r="A672" s="14" t="s">
        <v>2673</v>
      </c>
      <c r="B672" s="15">
        <v>45369</v>
      </c>
      <c r="C672" s="16" t="s">
        <v>725</v>
      </c>
      <c r="D672" s="17" t="s">
        <v>1946</v>
      </c>
      <c r="E672" s="17" t="s">
        <v>1901</v>
      </c>
      <c r="F672" s="18">
        <v>2</v>
      </c>
      <c r="G672" s="58">
        <v>133</v>
      </c>
      <c r="H672" s="18">
        <v>0.13</v>
      </c>
      <c r="I672" s="55">
        <v>231.42</v>
      </c>
      <c r="J672" s="19" t="s">
        <v>1892</v>
      </c>
      <c r="L672" s="63" t="str">
        <f>_xlfn.XLOOKUP(D672,Product_Dim[Product_ID],Product_Dim[Cost])</f>
        <v>349</v>
      </c>
      <c r="M672" s="63" t="str">
        <f>VLOOKUP("PROD97",Sales_Fact[[Product_ID]:[Payment_Type]],2,0)</f>
        <v>STORE3</v>
      </c>
      <c r="N672" s="63" t="str">
        <f>HLOOKUP($D$2,Sales_Fact[[Product_ID]:[Payment_Type]],2,0)</f>
        <v>PROD74</v>
      </c>
    </row>
    <row r="673" spans="1:14" x14ac:dyDescent="0.25">
      <c r="A673" s="14" t="s">
        <v>2674</v>
      </c>
      <c r="B673" s="15">
        <v>45701</v>
      </c>
      <c r="C673" s="16" t="s">
        <v>67</v>
      </c>
      <c r="D673" s="17" t="s">
        <v>2244</v>
      </c>
      <c r="E673" s="17" t="s">
        <v>1925</v>
      </c>
      <c r="F673" s="18">
        <v>4</v>
      </c>
      <c r="G673" s="58">
        <v>683</v>
      </c>
      <c r="H673" s="18">
        <v>0.14000000000000001</v>
      </c>
      <c r="I673" s="55">
        <v>2349.52</v>
      </c>
      <c r="J673" s="19" t="s">
        <v>1882</v>
      </c>
      <c r="L673" s="63" t="str">
        <f>_xlfn.XLOOKUP(D673,Product_Dim[Product_ID],Product_Dim[Cost])</f>
        <v>313</v>
      </c>
      <c r="M673" s="63" t="str">
        <f>VLOOKUP("PROD97",Sales_Fact[[Product_ID]:[Payment_Type]],2,0)</f>
        <v>STORE3</v>
      </c>
      <c r="N673" s="63" t="str">
        <f>HLOOKUP($D$2,Sales_Fact[[Product_ID]:[Payment_Type]],2,0)</f>
        <v>PROD74</v>
      </c>
    </row>
    <row r="674" spans="1:14" x14ac:dyDescent="0.25">
      <c r="A674" s="14" t="s">
        <v>2675</v>
      </c>
      <c r="B674" s="15">
        <v>45510</v>
      </c>
      <c r="C674" s="16" t="s">
        <v>1506</v>
      </c>
      <c r="D674" s="17" t="s">
        <v>2001</v>
      </c>
      <c r="E674" s="17" t="s">
        <v>1885</v>
      </c>
      <c r="F674" s="18">
        <v>4</v>
      </c>
      <c r="G674" s="58">
        <v>503</v>
      </c>
      <c r="H674" s="18">
        <v>0.14000000000000001</v>
      </c>
      <c r="I674" s="55">
        <v>1730.32</v>
      </c>
      <c r="J674" s="19" t="s">
        <v>1892</v>
      </c>
      <c r="L674" s="63" t="str">
        <f>_xlfn.XLOOKUP(D674,Product_Dim[Product_ID],Product_Dim[Cost])</f>
        <v>39</v>
      </c>
      <c r="M674" s="63" t="str">
        <f>VLOOKUP("PROD97",Sales_Fact[[Product_ID]:[Payment_Type]],2,0)</f>
        <v>STORE3</v>
      </c>
      <c r="N674" s="63" t="str">
        <f>HLOOKUP($D$2,Sales_Fact[[Product_ID]:[Payment_Type]],2,0)</f>
        <v>PROD74</v>
      </c>
    </row>
    <row r="675" spans="1:14" x14ac:dyDescent="0.25">
      <c r="A675" s="14" t="s">
        <v>2676</v>
      </c>
      <c r="B675" s="15">
        <v>45538</v>
      </c>
      <c r="C675" s="16" t="s">
        <v>762</v>
      </c>
      <c r="D675" s="17" t="s">
        <v>2265</v>
      </c>
      <c r="E675" s="17" t="s">
        <v>1920</v>
      </c>
      <c r="F675" s="18">
        <v>2</v>
      </c>
      <c r="G675" s="58">
        <v>473</v>
      </c>
      <c r="H675" s="18">
        <v>7.0000000000000007E-2</v>
      </c>
      <c r="I675" s="55">
        <v>879.78</v>
      </c>
      <c r="J675" s="19" t="s">
        <v>1882</v>
      </c>
      <c r="L675" s="63" t="str">
        <f>_xlfn.XLOOKUP(D675,Product_Dim[Product_ID],Product_Dim[Cost])</f>
        <v>353</v>
      </c>
      <c r="M675" s="63" t="str">
        <f>VLOOKUP("PROD97",Sales_Fact[[Product_ID]:[Payment_Type]],2,0)</f>
        <v>STORE3</v>
      </c>
      <c r="N675" s="63" t="str">
        <f>HLOOKUP($D$2,Sales_Fact[[Product_ID]:[Payment_Type]],2,0)</f>
        <v>PROD74</v>
      </c>
    </row>
    <row r="676" spans="1:14" x14ac:dyDescent="0.25">
      <c r="A676" s="14" t="s">
        <v>2677</v>
      </c>
      <c r="B676" s="15">
        <v>45665</v>
      </c>
      <c r="C676" s="16" t="s">
        <v>1469</v>
      </c>
      <c r="D676" s="17" t="s">
        <v>2108</v>
      </c>
      <c r="E676" s="17" t="s">
        <v>1885</v>
      </c>
      <c r="F676" s="18">
        <v>2</v>
      </c>
      <c r="G676" s="58">
        <v>219</v>
      </c>
      <c r="H676" s="18">
        <v>0.02</v>
      </c>
      <c r="I676" s="55">
        <v>429.24</v>
      </c>
      <c r="J676" s="19" t="s">
        <v>1892</v>
      </c>
      <c r="L676" s="63" t="str">
        <f>_xlfn.XLOOKUP(D676,Product_Dim[Product_ID],Product_Dim[Cost])</f>
        <v>31</v>
      </c>
      <c r="M676" s="63" t="str">
        <f>VLOOKUP("PROD97",Sales_Fact[[Product_ID]:[Payment_Type]],2,0)</f>
        <v>STORE3</v>
      </c>
      <c r="N676" s="63" t="str">
        <f>HLOOKUP($D$2,Sales_Fact[[Product_ID]:[Payment_Type]],2,0)</f>
        <v>PROD74</v>
      </c>
    </row>
    <row r="677" spans="1:14" x14ac:dyDescent="0.25">
      <c r="A677" s="14" t="s">
        <v>2678</v>
      </c>
      <c r="B677" s="15">
        <v>45859</v>
      </c>
      <c r="C677" s="16" t="s">
        <v>219</v>
      </c>
      <c r="D677" s="17" t="s">
        <v>2046</v>
      </c>
      <c r="E677" s="17" t="s">
        <v>1947</v>
      </c>
      <c r="F677" s="18">
        <v>4</v>
      </c>
      <c r="G677" s="58">
        <v>846</v>
      </c>
      <c r="H677" s="18">
        <v>0.06</v>
      </c>
      <c r="I677" s="55">
        <v>3180.96</v>
      </c>
      <c r="J677" s="19" t="s">
        <v>1886</v>
      </c>
      <c r="L677" s="63" t="str">
        <f>_xlfn.XLOOKUP(D677,Product_Dim[Product_ID],Product_Dim[Cost])</f>
        <v>343</v>
      </c>
      <c r="M677" s="63" t="str">
        <f>VLOOKUP("PROD97",Sales_Fact[[Product_ID]:[Payment_Type]],2,0)</f>
        <v>STORE3</v>
      </c>
      <c r="N677" s="63" t="str">
        <f>HLOOKUP($D$2,Sales_Fact[[Product_ID]:[Payment_Type]],2,0)</f>
        <v>PROD74</v>
      </c>
    </row>
    <row r="678" spans="1:14" x14ac:dyDescent="0.25">
      <c r="A678" s="14" t="s">
        <v>2679</v>
      </c>
      <c r="B678" s="15">
        <v>45255</v>
      </c>
      <c r="C678" s="16" t="s">
        <v>447</v>
      </c>
      <c r="D678" s="17" t="s">
        <v>2067</v>
      </c>
      <c r="E678" s="17" t="s">
        <v>1956</v>
      </c>
      <c r="F678" s="18">
        <v>2</v>
      </c>
      <c r="G678" s="58">
        <v>112</v>
      </c>
      <c r="H678" s="18">
        <v>0.14000000000000001</v>
      </c>
      <c r="I678" s="55">
        <v>192.64</v>
      </c>
      <c r="J678" s="19" t="s">
        <v>1882</v>
      </c>
      <c r="L678" s="63" t="str">
        <f>_xlfn.XLOOKUP(D678,Product_Dim[Product_ID],Product_Dim[Cost])</f>
        <v>143</v>
      </c>
      <c r="M678" s="63" t="str">
        <f>VLOOKUP("PROD97",Sales_Fact[[Product_ID]:[Payment_Type]],2,0)</f>
        <v>STORE3</v>
      </c>
      <c r="N678" s="63" t="str">
        <f>HLOOKUP($D$2,Sales_Fact[[Product_ID]:[Payment_Type]],2,0)</f>
        <v>PROD74</v>
      </c>
    </row>
    <row r="679" spans="1:14" x14ac:dyDescent="0.25">
      <c r="A679" s="14" t="s">
        <v>2680</v>
      </c>
      <c r="B679" s="15">
        <v>45842</v>
      </c>
      <c r="C679" s="16" t="s">
        <v>592</v>
      </c>
      <c r="D679" s="17" t="s">
        <v>1894</v>
      </c>
      <c r="E679" s="17" t="s">
        <v>1912</v>
      </c>
      <c r="F679" s="18">
        <v>2</v>
      </c>
      <c r="G679" s="58">
        <v>38</v>
      </c>
      <c r="H679" s="18">
        <v>0.19</v>
      </c>
      <c r="I679" s="55">
        <v>61.56</v>
      </c>
      <c r="J679" s="19" t="s">
        <v>1882</v>
      </c>
      <c r="L679" s="63" t="str">
        <f>_xlfn.XLOOKUP(D679,Product_Dim[Product_ID],Product_Dim[Cost])</f>
        <v>17</v>
      </c>
      <c r="M679" s="63" t="str">
        <f>VLOOKUP("PROD97",Sales_Fact[[Product_ID]:[Payment_Type]],2,0)</f>
        <v>STORE3</v>
      </c>
      <c r="N679" s="63" t="str">
        <f>HLOOKUP($D$2,Sales_Fact[[Product_ID]:[Payment_Type]],2,0)</f>
        <v>PROD74</v>
      </c>
    </row>
    <row r="680" spans="1:14" x14ac:dyDescent="0.25">
      <c r="A680" s="14" t="s">
        <v>2681</v>
      </c>
      <c r="B680" s="15">
        <v>45220</v>
      </c>
      <c r="C680" s="16" t="s">
        <v>1306</v>
      </c>
      <c r="D680" s="17" t="s">
        <v>2191</v>
      </c>
      <c r="E680" s="17" t="s">
        <v>1934</v>
      </c>
      <c r="F680" s="18">
        <v>1</v>
      </c>
      <c r="G680" s="58">
        <v>332</v>
      </c>
      <c r="H680" s="18">
        <v>0.04</v>
      </c>
      <c r="I680" s="55">
        <v>318.72000000000003</v>
      </c>
      <c r="J680" s="19" t="s">
        <v>1882</v>
      </c>
      <c r="L680" s="63" t="str">
        <f>_xlfn.XLOOKUP(D680,Product_Dim[Product_ID],Product_Dim[Cost])</f>
        <v>86</v>
      </c>
      <c r="M680" s="63" t="str">
        <f>VLOOKUP("PROD97",Sales_Fact[[Product_ID]:[Payment_Type]],2,0)</f>
        <v>STORE3</v>
      </c>
      <c r="N680" s="63" t="str">
        <f>HLOOKUP($D$2,Sales_Fact[[Product_ID]:[Payment_Type]],2,0)</f>
        <v>PROD74</v>
      </c>
    </row>
    <row r="681" spans="1:14" x14ac:dyDescent="0.25">
      <c r="A681" s="14" t="s">
        <v>2682</v>
      </c>
      <c r="B681" s="15">
        <v>45273</v>
      </c>
      <c r="C681" s="16" t="s">
        <v>1150</v>
      </c>
      <c r="D681" s="17" t="s">
        <v>1903</v>
      </c>
      <c r="E681" s="17" t="s">
        <v>1961</v>
      </c>
      <c r="F681" s="18">
        <v>3</v>
      </c>
      <c r="G681" s="58">
        <v>307</v>
      </c>
      <c r="H681" s="18">
        <v>0.09</v>
      </c>
      <c r="I681" s="55">
        <v>838.11</v>
      </c>
      <c r="J681" s="19" t="s">
        <v>1886</v>
      </c>
      <c r="L681" s="63" t="str">
        <f>_xlfn.XLOOKUP(D681,Product_Dim[Product_ID],Product_Dim[Cost])</f>
        <v>138</v>
      </c>
      <c r="M681" s="63" t="str">
        <f>VLOOKUP("PROD97",Sales_Fact[[Product_ID]:[Payment_Type]],2,0)</f>
        <v>STORE3</v>
      </c>
      <c r="N681" s="63" t="str">
        <f>HLOOKUP($D$2,Sales_Fact[[Product_ID]:[Payment_Type]],2,0)</f>
        <v>PROD74</v>
      </c>
    </row>
    <row r="682" spans="1:14" x14ac:dyDescent="0.25">
      <c r="A682" s="14" t="s">
        <v>2683</v>
      </c>
      <c r="B682" s="15">
        <v>45456</v>
      </c>
      <c r="C682" s="16" t="s">
        <v>870</v>
      </c>
      <c r="D682" s="17" t="s">
        <v>2065</v>
      </c>
      <c r="E682" s="17" t="s">
        <v>1947</v>
      </c>
      <c r="F682" s="18">
        <v>4</v>
      </c>
      <c r="G682" s="58">
        <v>485</v>
      </c>
      <c r="H682" s="18">
        <v>0.28000000000000003</v>
      </c>
      <c r="I682" s="55">
        <v>1396.8</v>
      </c>
      <c r="J682" s="19" t="s">
        <v>1886</v>
      </c>
      <c r="L682" s="63" t="str">
        <f>_xlfn.XLOOKUP(D682,Product_Dim[Product_ID],Product_Dim[Cost])</f>
        <v>174</v>
      </c>
      <c r="M682" s="63" t="str">
        <f>VLOOKUP("PROD97",Sales_Fact[[Product_ID]:[Payment_Type]],2,0)</f>
        <v>STORE3</v>
      </c>
      <c r="N682" s="63" t="str">
        <f>HLOOKUP($D$2,Sales_Fact[[Product_ID]:[Payment_Type]],2,0)</f>
        <v>PROD74</v>
      </c>
    </row>
    <row r="683" spans="1:14" x14ac:dyDescent="0.25">
      <c r="A683" s="14" t="s">
        <v>2684</v>
      </c>
      <c r="B683" s="15">
        <v>45292</v>
      </c>
      <c r="C683" s="16" t="s">
        <v>173</v>
      </c>
      <c r="D683" s="17" t="s">
        <v>2057</v>
      </c>
      <c r="E683" s="17" t="s">
        <v>1895</v>
      </c>
      <c r="F683" s="18">
        <v>2</v>
      </c>
      <c r="G683" s="58">
        <v>43</v>
      </c>
      <c r="H683" s="18">
        <v>7.0000000000000007E-2</v>
      </c>
      <c r="I683" s="55">
        <v>79.98</v>
      </c>
      <c r="J683" s="19" t="s">
        <v>1882</v>
      </c>
      <c r="L683" s="63" t="str">
        <f>_xlfn.XLOOKUP(D683,Product_Dim[Product_ID],Product_Dim[Cost])</f>
        <v>190</v>
      </c>
      <c r="M683" s="63" t="str">
        <f>VLOOKUP("PROD97",Sales_Fact[[Product_ID]:[Payment_Type]],2,0)</f>
        <v>STORE3</v>
      </c>
      <c r="N683" s="63" t="str">
        <f>HLOOKUP($D$2,Sales_Fact[[Product_ID]:[Payment_Type]],2,0)</f>
        <v>PROD74</v>
      </c>
    </row>
    <row r="684" spans="1:14" x14ac:dyDescent="0.25">
      <c r="A684" s="14" t="s">
        <v>2685</v>
      </c>
      <c r="B684" s="15">
        <v>45278</v>
      </c>
      <c r="C684" s="16" t="s">
        <v>903</v>
      </c>
      <c r="D684" s="17" t="s">
        <v>2137</v>
      </c>
      <c r="E684" s="17" t="s">
        <v>1947</v>
      </c>
      <c r="F684" s="18">
        <v>3</v>
      </c>
      <c r="G684" s="58">
        <v>600</v>
      </c>
      <c r="H684" s="18">
        <v>0.22</v>
      </c>
      <c r="I684" s="55">
        <v>1404</v>
      </c>
      <c r="J684" s="19" t="s">
        <v>1886</v>
      </c>
      <c r="L684" s="63" t="str">
        <f>_xlfn.XLOOKUP(D684,Product_Dim[Product_ID],Product_Dim[Cost])</f>
        <v>82</v>
      </c>
      <c r="M684" s="63" t="str">
        <f>VLOOKUP("PROD97",Sales_Fact[[Product_ID]:[Payment_Type]],2,0)</f>
        <v>STORE3</v>
      </c>
      <c r="N684" s="63" t="str">
        <f>HLOOKUP($D$2,Sales_Fact[[Product_ID]:[Payment_Type]],2,0)</f>
        <v>PROD74</v>
      </c>
    </row>
    <row r="685" spans="1:14" x14ac:dyDescent="0.25">
      <c r="A685" s="14" t="s">
        <v>2686</v>
      </c>
      <c r="B685" s="15">
        <v>45232</v>
      </c>
      <c r="C685" s="16" t="s">
        <v>1129</v>
      </c>
      <c r="D685" s="17" t="s">
        <v>2040</v>
      </c>
      <c r="E685" s="17" t="s">
        <v>1915</v>
      </c>
      <c r="F685" s="18">
        <v>3</v>
      </c>
      <c r="G685" s="58">
        <v>402</v>
      </c>
      <c r="H685" s="18">
        <v>0.01</v>
      </c>
      <c r="I685" s="55">
        <v>1193.94</v>
      </c>
      <c r="J685" s="19" t="s">
        <v>1892</v>
      </c>
      <c r="L685" s="63" t="str">
        <f>_xlfn.XLOOKUP(D685,Product_Dim[Product_ID],Product_Dim[Cost])</f>
        <v>145</v>
      </c>
      <c r="M685" s="63" t="str">
        <f>VLOOKUP("PROD97",Sales_Fact[[Product_ID]:[Payment_Type]],2,0)</f>
        <v>STORE3</v>
      </c>
      <c r="N685" s="63" t="str">
        <f>HLOOKUP($D$2,Sales_Fact[[Product_ID]:[Payment_Type]],2,0)</f>
        <v>PROD74</v>
      </c>
    </row>
    <row r="686" spans="1:14" x14ac:dyDescent="0.25">
      <c r="A686" s="14" t="s">
        <v>2687</v>
      </c>
      <c r="B686" s="15">
        <v>45907</v>
      </c>
      <c r="C686" s="16" t="s">
        <v>638</v>
      </c>
      <c r="D686" s="17" t="s">
        <v>2042</v>
      </c>
      <c r="E686" s="17" t="s">
        <v>1889</v>
      </c>
      <c r="F686" s="18">
        <v>4</v>
      </c>
      <c r="G686" s="58">
        <v>443</v>
      </c>
      <c r="H686" s="18">
        <v>0.06</v>
      </c>
      <c r="I686" s="55">
        <v>1665.68</v>
      </c>
      <c r="J686" s="19" t="s">
        <v>1882</v>
      </c>
      <c r="L686" s="63" t="str">
        <f>_xlfn.XLOOKUP(D686,Product_Dim[Product_ID],Product_Dim[Cost])</f>
        <v>167</v>
      </c>
      <c r="M686" s="63" t="str">
        <f>VLOOKUP("PROD97",Sales_Fact[[Product_ID]:[Payment_Type]],2,0)</f>
        <v>STORE3</v>
      </c>
      <c r="N686" s="63" t="str">
        <f>HLOOKUP($D$2,Sales_Fact[[Product_ID]:[Payment_Type]],2,0)</f>
        <v>PROD74</v>
      </c>
    </row>
    <row r="687" spans="1:14" x14ac:dyDescent="0.25">
      <c r="A687" s="14" t="s">
        <v>2688</v>
      </c>
      <c r="B687" s="15">
        <v>45270</v>
      </c>
      <c r="C687" s="16" t="s">
        <v>1419</v>
      </c>
      <c r="D687" s="17" t="s">
        <v>1917</v>
      </c>
      <c r="E687" s="17" t="s">
        <v>1934</v>
      </c>
      <c r="F687" s="18">
        <v>4</v>
      </c>
      <c r="G687" s="58">
        <v>452</v>
      </c>
      <c r="H687" s="18">
        <v>0.06</v>
      </c>
      <c r="I687" s="55">
        <v>1699.52</v>
      </c>
      <c r="J687" s="19" t="s">
        <v>1886</v>
      </c>
      <c r="L687" s="63" t="str">
        <f>_xlfn.XLOOKUP(D687,Product_Dim[Product_ID],Product_Dim[Cost])</f>
        <v>131</v>
      </c>
      <c r="M687" s="63" t="str">
        <f>VLOOKUP("PROD97",Sales_Fact[[Product_ID]:[Payment_Type]],2,0)</f>
        <v>STORE3</v>
      </c>
      <c r="N687" s="63" t="str">
        <f>HLOOKUP($D$2,Sales_Fact[[Product_ID]:[Payment_Type]],2,0)</f>
        <v>PROD74</v>
      </c>
    </row>
    <row r="688" spans="1:14" x14ac:dyDescent="0.25">
      <c r="A688" s="14" t="s">
        <v>2689</v>
      </c>
      <c r="B688" s="15">
        <v>45942</v>
      </c>
      <c r="C688" s="16" t="s">
        <v>856</v>
      </c>
      <c r="D688" s="17" t="s">
        <v>2038</v>
      </c>
      <c r="E688" s="17" t="s">
        <v>1925</v>
      </c>
      <c r="F688" s="18">
        <v>4</v>
      </c>
      <c r="G688" s="58">
        <v>548</v>
      </c>
      <c r="H688" s="18">
        <v>0.25</v>
      </c>
      <c r="I688" s="55">
        <v>1644</v>
      </c>
      <c r="J688" s="19" t="s">
        <v>1882</v>
      </c>
      <c r="L688" s="63" t="str">
        <f>_xlfn.XLOOKUP(D688,Product_Dim[Product_ID],Product_Dim[Cost])</f>
        <v>438</v>
      </c>
      <c r="M688" s="63" t="str">
        <f>VLOOKUP("PROD97",Sales_Fact[[Product_ID]:[Payment_Type]],2,0)</f>
        <v>STORE3</v>
      </c>
      <c r="N688" s="63" t="str">
        <f>HLOOKUP($D$2,Sales_Fact[[Product_ID]:[Payment_Type]],2,0)</f>
        <v>PROD74</v>
      </c>
    </row>
    <row r="689" spans="1:14" x14ac:dyDescent="0.25">
      <c r="A689" s="14" t="s">
        <v>2690</v>
      </c>
      <c r="B689" s="15">
        <v>45750</v>
      </c>
      <c r="C689" s="16" t="s">
        <v>670</v>
      </c>
      <c r="D689" s="17" t="s">
        <v>2110</v>
      </c>
      <c r="E689" s="17" t="s">
        <v>1901</v>
      </c>
      <c r="F689" s="18">
        <v>1</v>
      </c>
      <c r="G689" s="58">
        <v>980</v>
      </c>
      <c r="H689" s="18">
        <v>0.2</v>
      </c>
      <c r="I689" s="55">
        <v>784</v>
      </c>
      <c r="J689" s="19" t="s">
        <v>1886</v>
      </c>
      <c r="L689" s="63" t="str">
        <f>_xlfn.XLOOKUP(D689,Product_Dim[Product_ID],Product_Dim[Cost])</f>
        <v>371</v>
      </c>
      <c r="M689" s="63" t="str">
        <f>VLOOKUP("PROD97",Sales_Fact[[Product_ID]:[Payment_Type]],2,0)</f>
        <v>STORE3</v>
      </c>
      <c r="N689" s="63" t="str">
        <f>HLOOKUP($D$2,Sales_Fact[[Product_ID]:[Payment_Type]],2,0)</f>
        <v>PROD74</v>
      </c>
    </row>
    <row r="690" spans="1:14" x14ac:dyDescent="0.25">
      <c r="A690" s="14" t="s">
        <v>2691</v>
      </c>
      <c r="B690" s="15">
        <v>45300</v>
      </c>
      <c r="C690" s="16" t="s">
        <v>1907</v>
      </c>
      <c r="D690" s="17" t="s">
        <v>1900</v>
      </c>
      <c r="E690" s="17" t="s">
        <v>1898</v>
      </c>
      <c r="F690" s="18">
        <v>4</v>
      </c>
      <c r="G690" s="58">
        <v>264</v>
      </c>
      <c r="H690" s="18">
        <v>0.04</v>
      </c>
      <c r="I690" s="55">
        <v>1013.76</v>
      </c>
      <c r="J690" s="19" t="s">
        <v>1882</v>
      </c>
      <c r="L690" s="63" t="str">
        <f>_xlfn.XLOOKUP(D690,Product_Dim[Product_ID],Product_Dim[Cost])</f>
        <v>461</v>
      </c>
      <c r="M690" s="63" t="str">
        <f>VLOOKUP("PROD97",Sales_Fact[[Product_ID]:[Payment_Type]],2,0)</f>
        <v>STORE3</v>
      </c>
      <c r="N690" s="63" t="str">
        <f>HLOOKUP($D$2,Sales_Fact[[Product_ID]:[Payment_Type]],2,0)</f>
        <v>PROD74</v>
      </c>
    </row>
    <row r="691" spans="1:14" x14ac:dyDescent="0.25">
      <c r="A691" s="14" t="s">
        <v>2692</v>
      </c>
      <c r="B691" s="15">
        <v>45876</v>
      </c>
      <c r="C691" s="16" t="s">
        <v>21</v>
      </c>
      <c r="D691" s="17" t="s">
        <v>2062</v>
      </c>
      <c r="E691" s="17" t="s">
        <v>1895</v>
      </c>
      <c r="F691" s="18">
        <v>1</v>
      </c>
      <c r="G691" s="58">
        <v>693</v>
      </c>
      <c r="H691" s="18">
        <v>0.11</v>
      </c>
      <c r="I691" s="55">
        <v>616.77</v>
      </c>
      <c r="J691" s="19" t="s">
        <v>1892</v>
      </c>
      <c r="L691" s="63" t="str">
        <f>_xlfn.XLOOKUP(D691,Product_Dim[Product_ID],Product_Dim[Cost])</f>
        <v>435</v>
      </c>
      <c r="M691" s="63" t="str">
        <f>VLOOKUP("PROD97",Sales_Fact[[Product_ID]:[Payment_Type]],2,0)</f>
        <v>STORE3</v>
      </c>
      <c r="N691" s="63" t="str">
        <f>HLOOKUP($D$2,Sales_Fact[[Product_ID]:[Payment_Type]],2,0)</f>
        <v>PROD74</v>
      </c>
    </row>
    <row r="692" spans="1:14" x14ac:dyDescent="0.25">
      <c r="A692" s="14" t="s">
        <v>2693</v>
      </c>
      <c r="B692" s="15">
        <v>45301</v>
      </c>
      <c r="C692" s="16" t="s">
        <v>551</v>
      </c>
      <c r="D692" s="17" t="s">
        <v>2170</v>
      </c>
      <c r="E692" s="17" t="s">
        <v>1881</v>
      </c>
      <c r="F692" s="18">
        <v>3</v>
      </c>
      <c r="G692" s="58">
        <v>143</v>
      </c>
      <c r="H692" s="18">
        <v>0.01</v>
      </c>
      <c r="I692" s="55">
        <v>424.71</v>
      </c>
      <c r="J692" s="19" t="s">
        <v>1882</v>
      </c>
      <c r="L692" s="63" t="str">
        <f>_xlfn.XLOOKUP(D692,Product_Dim[Product_ID],Product_Dim[Cost])</f>
        <v>267</v>
      </c>
      <c r="M692" s="63" t="str">
        <f>VLOOKUP("PROD97",Sales_Fact[[Product_ID]:[Payment_Type]],2,0)</f>
        <v>STORE3</v>
      </c>
      <c r="N692" s="63" t="str">
        <f>HLOOKUP($D$2,Sales_Fact[[Product_ID]:[Payment_Type]],2,0)</f>
        <v>PROD74</v>
      </c>
    </row>
    <row r="693" spans="1:14" x14ac:dyDescent="0.25">
      <c r="A693" s="14" t="s">
        <v>2694</v>
      </c>
      <c r="B693" s="15">
        <v>45857</v>
      </c>
      <c r="C693" s="16" t="s">
        <v>434</v>
      </c>
      <c r="D693" s="17" t="s">
        <v>2074</v>
      </c>
      <c r="E693" s="17" t="s">
        <v>1956</v>
      </c>
      <c r="F693" s="18">
        <v>2</v>
      </c>
      <c r="G693" s="58">
        <v>420</v>
      </c>
      <c r="H693" s="18">
        <v>0.17</v>
      </c>
      <c r="I693" s="55">
        <v>697.2</v>
      </c>
      <c r="J693" s="19" t="s">
        <v>1886</v>
      </c>
      <c r="L693" s="63" t="str">
        <f>_xlfn.XLOOKUP(D693,Product_Dim[Product_ID],Product_Dim[Cost])</f>
        <v>485</v>
      </c>
      <c r="M693" s="63" t="str">
        <f>VLOOKUP("PROD97",Sales_Fact[[Product_ID]:[Payment_Type]],2,0)</f>
        <v>STORE3</v>
      </c>
      <c r="N693" s="63" t="str">
        <f>HLOOKUP($D$2,Sales_Fact[[Product_ID]:[Payment_Type]],2,0)</f>
        <v>PROD74</v>
      </c>
    </row>
    <row r="694" spans="1:14" x14ac:dyDescent="0.25">
      <c r="A694" s="14" t="s">
        <v>2695</v>
      </c>
      <c r="B694" s="15">
        <v>45650</v>
      </c>
      <c r="C694" s="16" t="s">
        <v>780</v>
      </c>
      <c r="D694" s="17" t="s">
        <v>1976</v>
      </c>
      <c r="E694" s="17" t="s">
        <v>1928</v>
      </c>
      <c r="F694" s="18">
        <v>2</v>
      </c>
      <c r="G694" s="58">
        <v>801</v>
      </c>
      <c r="H694" s="18">
        <v>0.27</v>
      </c>
      <c r="I694" s="55">
        <v>1169.46</v>
      </c>
      <c r="J694" s="19" t="s">
        <v>1892</v>
      </c>
      <c r="L694" s="63" t="str">
        <f>_xlfn.XLOOKUP(D694,Product_Dim[Product_ID],Product_Dim[Cost])</f>
        <v>322</v>
      </c>
      <c r="M694" s="63" t="str">
        <f>VLOOKUP("PROD97",Sales_Fact[[Product_ID]:[Payment_Type]],2,0)</f>
        <v>STORE3</v>
      </c>
      <c r="N694" s="63" t="str">
        <f>HLOOKUP($D$2,Sales_Fact[[Product_ID]:[Payment_Type]],2,0)</f>
        <v>PROD74</v>
      </c>
    </row>
    <row r="695" spans="1:14" x14ac:dyDescent="0.25">
      <c r="A695" s="14" t="s">
        <v>2696</v>
      </c>
      <c r="B695" s="15">
        <v>45520</v>
      </c>
      <c r="C695" s="16" t="s">
        <v>15</v>
      </c>
      <c r="D695" s="17" t="s">
        <v>2106</v>
      </c>
      <c r="E695" s="17" t="s">
        <v>1956</v>
      </c>
      <c r="F695" s="18">
        <v>1</v>
      </c>
      <c r="G695" s="58">
        <v>302</v>
      </c>
      <c r="H695" s="18">
        <v>0.11</v>
      </c>
      <c r="I695" s="55">
        <v>268.77999999999997</v>
      </c>
      <c r="J695" s="19" t="s">
        <v>1886</v>
      </c>
      <c r="L695" s="63" t="str">
        <f>_xlfn.XLOOKUP(D695,Product_Dim[Product_ID],Product_Dim[Cost])</f>
        <v>178</v>
      </c>
      <c r="M695" s="63" t="str">
        <f>VLOOKUP("PROD97",Sales_Fact[[Product_ID]:[Payment_Type]],2,0)</f>
        <v>STORE3</v>
      </c>
      <c r="N695" s="63" t="str">
        <f>HLOOKUP($D$2,Sales_Fact[[Product_ID]:[Payment_Type]],2,0)</f>
        <v>PROD74</v>
      </c>
    </row>
    <row r="696" spans="1:14" x14ac:dyDescent="0.25">
      <c r="A696" s="14" t="s">
        <v>2697</v>
      </c>
      <c r="B696" s="15">
        <v>45497</v>
      </c>
      <c r="C696" s="16" t="s">
        <v>924</v>
      </c>
      <c r="D696" s="17" t="s">
        <v>2084</v>
      </c>
      <c r="E696" s="17" t="s">
        <v>1895</v>
      </c>
      <c r="F696" s="18">
        <v>2</v>
      </c>
      <c r="G696" s="58">
        <v>702</v>
      </c>
      <c r="H696" s="18">
        <v>0.09</v>
      </c>
      <c r="I696" s="55">
        <v>1277.6400000000001</v>
      </c>
      <c r="J696" s="19" t="s">
        <v>1886</v>
      </c>
      <c r="L696" s="63" t="str">
        <f>_xlfn.XLOOKUP(D696,Product_Dim[Product_ID],Product_Dim[Cost])</f>
        <v>120</v>
      </c>
      <c r="M696" s="63" t="str">
        <f>VLOOKUP("PROD97",Sales_Fact[[Product_ID]:[Payment_Type]],2,0)</f>
        <v>STORE3</v>
      </c>
      <c r="N696" s="63" t="str">
        <f>HLOOKUP($D$2,Sales_Fact[[Product_ID]:[Payment_Type]],2,0)</f>
        <v>PROD74</v>
      </c>
    </row>
    <row r="697" spans="1:14" x14ac:dyDescent="0.25">
      <c r="A697" s="14" t="s">
        <v>2698</v>
      </c>
      <c r="B697" s="15">
        <v>45615</v>
      </c>
      <c r="C697" s="16" t="s">
        <v>1111</v>
      </c>
      <c r="D697" s="17" t="s">
        <v>1976</v>
      </c>
      <c r="E697" s="17" t="s">
        <v>1942</v>
      </c>
      <c r="F697" s="18">
        <v>4</v>
      </c>
      <c r="G697" s="58">
        <v>414</v>
      </c>
      <c r="H697" s="18">
        <v>0.02</v>
      </c>
      <c r="I697" s="55">
        <v>1622.88</v>
      </c>
      <c r="J697" s="19" t="s">
        <v>1886</v>
      </c>
      <c r="L697" s="63" t="str">
        <f>_xlfn.XLOOKUP(D697,Product_Dim[Product_ID],Product_Dim[Cost])</f>
        <v>322</v>
      </c>
      <c r="M697" s="63" t="str">
        <f>VLOOKUP("PROD97",Sales_Fact[[Product_ID]:[Payment_Type]],2,0)</f>
        <v>STORE3</v>
      </c>
      <c r="N697" s="63" t="str">
        <f>HLOOKUP($D$2,Sales_Fact[[Product_ID]:[Payment_Type]],2,0)</f>
        <v>PROD74</v>
      </c>
    </row>
    <row r="698" spans="1:14" x14ac:dyDescent="0.25">
      <c r="A698" s="14" t="s">
        <v>2699</v>
      </c>
      <c r="B698" s="15">
        <v>45365</v>
      </c>
      <c r="C698" s="16" t="s">
        <v>653</v>
      </c>
      <c r="D698" s="17" t="s">
        <v>2096</v>
      </c>
      <c r="E698" s="17" t="s">
        <v>1915</v>
      </c>
      <c r="F698" s="18">
        <v>4</v>
      </c>
      <c r="G698" s="58">
        <v>168</v>
      </c>
      <c r="H698" s="18">
        <v>0.15</v>
      </c>
      <c r="I698" s="55">
        <v>571.20000000000005</v>
      </c>
      <c r="J698" s="19" t="s">
        <v>1882</v>
      </c>
      <c r="L698" s="63" t="str">
        <f>_xlfn.XLOOKUP(D698,Product_Dim[Product_ID],Product_Dim[Cost])</f>
        <v>439</v>
      </c>
      <c r="M698" s="63" t="str">
        <f>VLOOKUP("PROD97",Sales_Fact[[Product_ID]:[Payment_Type]],2,0)</f>
        <v>STORE3</v>
      </c>
      <c r="N698" s="63" t="str">
        <f>HLOOKUP($D$2,Sales_Fact[[Product_ID]:[Payment_Type]],2,0)</f>
        <v>PROD74</v>
      </c>
    </row>
    <row r="699" spans="1:14" x14ac:dyDescent="0.25">
      <c r="A699" s="14" t="s">
        <v>2700</v>
      </c>
      <c r="B699" s="15">
        <v>45832</v>
      </c>
      <c r="C699" s="16" t="s">
        <v>479</v>
      </c>
      <c r="D699" s="17" t="s">
        <v>1897</v>
      </c>
      <c r="E699" s="17" t="s">
        <v>1939</v>
      </c>
      <c r="F699" s="18">
        <v>2</v>
      </c>
      <c r="G699" s="58">
        <v>670</v>
      </c>
      <c r="H699" s="18">
        <v>0.22</v>
      </c>
      <c r="I699" s="55">
        <v>1045.2</v>
      </c>
      <c r="J699" s="19" t="s">
        <v>1882</v>
      </c>
      <c r="L699" s="63" t="str">
        <f>_xlfn.XLOOKUP(D699,Product_Dim[Product_ID],Product_Dim[Cost])</f>
        <v>465</v>
      </c>
      <c r="M699" s="63" t="str">
        <f>VLOOKUP("PROD97",Sales_Fact[[Product_ID]:[Payment_Type]],2,0)</f>
        <v>STORE3</v>
      </c>
      <c r="N699" s="63" t="str">
        <f>HLOOKUP($D$2,Sales_Fact[[Product_ID]:[Payment_Type]],2,0)</f>
        <v>PROD74</v>
      </c>
    </row>
    <row r="700" spans="1:14" x14ac:dyDescent="0.25">
      <c r="A700" s="14" t="s">
        <v>2701</v>
      </c>
      <c r="B700" s="15">
        <v>45530</v>
      </c>
      <c r="C700" s="16" t="s">
        <v>158</v>
      </c>
      <c r="D700" s="17" t="s">
        <v>2265</v>
      </c>
      <c r="E700" s="17" t="s">
        <v>1898</v>
      </c>
      <c r="F700" s="18">
        <v>3</v>
      </c>
      <c r="G700" s="58">
        <v>347</v>
      </c>
      <c r="H700" s="18">
        <v>0.18</v>
      </c>
      <c r="I700" s="55">
        <v>853.62</v>
      </c>
      <c r="J700" s="19" t="s">
        <v>1886</v>
      </c>
      <c r="L700" s="63" t="str">
        <f>_xlfn.XLOOKUP(D700,Product_Dim[Product_ID],Product_Dim[Cost])</f>
        <v>353</v>
      </c>
      <c r="M700" s="63" t="str">
        <f>VLOOKUP("PROD97",Sales_Fact[[Product_ID]:[Payment_Type]],2,0)</f>
        <v>STORE3</v>
      </c>
      <c r="N700" s="63" t="str">
        <f>HLOOKUP($D$2,Sales_Fact[[Product_ID]:[Payment_Type]],2,0)</f>
        <v>PROD74</v>
      </c>
    </row>
    <row r="701" spans="1:14" x14ac:dyDescent="0.25">
      <c r="A701" s="14" t="s">
        <v>2702</v>
      </c>
      <c r="B701" s="15">
        <v>45939</v>
      </c>
      <c r="C701" s="16" t="s">
        <v>226</v>
      </c>
      <c r="D701" s="17" t="s">
        <v>1978</v>
      </c>
      <c r="E701" s="17" t="s">
        <v>1928</v>
      </c>
      <c r="F701" s="18">
        <v>3</v>
      </c>
      <c r="G701" s="58">
        <v>649</v>
      </c>
      <c r="H701" s="18">
        <v>0.2</v>
      </c>
      <c r="I701" s="55">
        <v>1557.6</v>
      </c>
      <c r="J701" s="19" t="s">
        <v>1892</v>
      </c>
      <c r="L701" s="63" t="str">
        <f>_xlfn.XLOOKUP(D701,Product_Dim[Product_ID],Product_Dim[Cost])</f>
        <v>239</v>
      </c>
      <c r="M701" s="63" t="str">
        <f>VLOOKUP("PROD97",Sales_Fact[[Product_ID]:[Payment_Type]],2,0)</f>
        <v>STORE3</v>
      </c>
      <c r="N701" s="63" t="str">
        <f>HLOOKUP($D$2,Sales_Fact[[Product_ID]:[Payment_Type]],2,0)</f>
        <v>PROD74</v>
      </c>
    </row>
    <row r="702" spans="1:14" x14ac:dyDescent="0.25">
      <c r="A702" s="14" t="s">
        <v>2703</v>
      </c>
      <c r="B702" s="15">
        <v>45401</v>
      </c>
      <c r="C702" s="16" t="s">
        <v>915</v>
      </c>
      <c r="D702" s="17" t="s">
        <v>2329</v>
      </c>
      <c r="E702" s="17" t="s">
        <v>1956</v>
      </c>
      <c r="F702" s="18">
        <v>4</v>
      </c>
      <c r="G702" s="58">
        <v>255</v>
      </c>
      <c r="H702" s="18">
        <v>0.06</v>
      </c>
      <c r="I702" s="55">
        <v>958.8</v>
      </c>
      <c r="J702" s="19" t="s">
        <v>1886</v>
      </c>
      <c r="L702" s="63" t="str">
        <f>_xlfn.XLOOKUP(D702,Product_Dim[Product_ID],Product_Dim[Cost])</f>
        <v>313</v>
      </c>
      <c r="M702" s="63" t="str">
        <f>VLOOKUP("PROD97",Sales_Fact[[Product_ID]:[Payment_Type]],2,0)</f>
        <v>STORE3</v>
      </c>
      <c r="N702" s="63" t="str">
        <f>HLOOKUP($D$2,Sales_Fact[[Product_ID]:[Payment_Type]],2,0)</f>
        <v>PROD74</v>
      </c>
    </row>
    <row r="703" spans="1:14" x14ac:dyDescent="0.25">
      <c r="A703" s="14" t="s">
        <v>2704</v>
      </c>
      <c r="B703" s="15">
        <v>45420</v>
      </c>
      <c r="C703" s="16" t="s">
        <v>1072</v>
      </c>
      <c r="D703" s="17" t="s">
        <v>2173</v>
      </c>
      <c r="E703" s="17" t="s">
        <v>1901</v>
      </c>
      <c r="F703" s="18">
        <v>1</v>
      </c>
      <c r="G703" s="58">
        <v>446</v>
      </c>
      <c r="H703" s="18">
        <v>0.28000000000000003</v>
      </c>
      <c r="I703" s="55">
        <v>321.12</v>
      </c>
      <c r="J703" s="19" t="s">
        <v>1882</v>
      </c>
      <c r="L703" s="63" t="str">
        <f>_xlfn.XLOOKUP(D703,Product_Dim[Product_ID],Product_Dim[Cost])</f>
        <v>286</v>
      </c>
      <c r="M703" s="63" t="str">
        <f>VLOOKUP("PROD97",Sales_Fact[[Product_ID]:[Payment_Type]],2,0)</f>
        <v>STORE3</v>
      </c>
      <c r="N703" s="63" t="str">
        <f>HLOOKUP($D$2,Sales_Fact[[Product_ID]:[Payment_Type]],2,0)</f>
        <v>PROD74</v>
      </c>
    </row>
    <row r="704" spans="1:14" x14ac:dyDescent="0.25">
      <c r="A704" s="14" t="s">
        <v>2705</v>
      </c>
      <c r="B704" s="15">
        <v>45459</v>
      </c>
      <c r="C704" s="16" t="s">
        <v>725</v>
      </c>
      <c r="D704" s="17" t="s">
        <v>2079</v>
      </c>
      <c r="E704" s="17" t="s">
        <v>1901</v>
      </c>
      <c r="F704" s="18">
        <v>1</v>
      </c>
      <c r="G704" s="58">
        <v>901</v>
      </c>
      <c r="H704" s="18">
        <v>0.1</v>
      </c>
      <c r="I704" s="55">
        <v>810.9</v>
      </c>
      <c r="J704" s="19" t="s">
        <v>1882</v>
      </c>
      <c r="L704" s="63" t="str">
        <f>_xlfn.XLOOKUP(D704,Product_Dim[Product_ID],Product_Dim[Cost])</f>
        <v>340</v>
      </c>
      <c r="M704" s="63" t="str">
        <f>VLOOKUP("PROD97",Sales_Fact[[Product_ID]:[Payment_Type]],2,0)</f>
        <v>STORE3</v>
      </c>
      <c r="N704" s="63" t="str">
        <f>HLOOKUP($D$2,Sales_Fact[[Product_ID]:[Payment_Type]],2,0)</f>
        <v>PROD74</v>
      </c>
    </row>
    <row r="705" spans="1:14" x14ac:dyDescent="0.25">
      <c r="A705" s="14" t="s">
        <v>2706</v>
      </c>
      <c r="B705" s="15">
        <v>45429</v>
      </c>
      <c r="C705" s="16" t="s">
        <v>650</v>
      </c>
      <c r="D705" s="17" t="s">
        <v>1897</v>
      </c>
      <c r="E705" s="17" t="s">
        <v>1920</v>
      </c>
      <c r="F705" s="18">
        <v>3</v>
      </c>
      <c r="G705" s="58">
        <v>263</v>
      </c>
      <c r="H705" s="18">
        <v>0.04</v>
      </c>
      <c r="I705" s="55">
        <v>757.44</v>
      </c>
      <c r="J705" s="19" t="s">
        <v>1886</v>
      </c>
      <c r="L705" s="63" t="str">
        <f>_xlfn.XLOOKUP(D705,Product_Dim[Product_ID],Product_Dim[Cost])</f>
        <v>465</v>
      </c>
      <c r="M705" s="63" t="str">
        <f>VLOOKUP("PROD97",Sales_Fact[[Product_ID]:[Payment_Type]],2,0)</f>
        <v>STORE3</v>
      </c>
      <c r="N705" s="63" t="str">
        <f>HLOOKUP($D$2,Sales_Fact[[Product_ID]:[Payment_Type]],2,0)</f>
        <v>PROD74</v>
      </c>
    </row>
    <row r="706" spans="1:14" x14ac:dyDescent="0.25">
      <c r="A706" s="14" t="s">
        <v>2707</v>
      </c>
      <c r="B706" s="15">
        <v>45386</v>
      </c>
      <c r="C706" s="16" t="s">
        <v>1495</v>
      </c>
      <c r="D706" s="17" t="s">
        <v>2241</v>
      </c>
      <c r="E706" s="17" t="s">
        <v>1956</v>
      </c>
      <c r="F706" s="18">
        <v>3</v>
      </c>
      <c r="G706" s="58">
        <v>213</v>
      </c>
      <c r="H706" s="18">
        <v>0.22</v>
      </c>
      <c r="I706" s="55">
        <v>498.42</v>
      </c>
      <c r="J706" s="19" t="s">
        <v>1886</v>
      </c>
      <c r="L706" s="63" t="str">
        <f>_xlfn.XLOOKUP(D706,Product_Dim[Product_ID],Product_Dim[Cost])</f>
        <v>244</v>
      </c>
      <c r="M706" s="63" t="str">
        <f>VLOOKUP("PROD97",Sales_Fact[[Product_ID]:[Payment_Type]],2,0)</f>
        <v>STORE3</v>
      </c>
      <c r="N706" s="63" t="str">
        <f>HLOOKUP($D$2,Sales_Fact[[Product_ID]:[Payment_Type]],2,0)</f>
        <v>PROD74</v>
      </c>
    </row>
    <row r="707" spans="1:14" x14ac:dyDescent="0.25">
      <c r="A707" s="14" t="s">
        <v>2708</v>
      </c>
      <c r="B707" s="15">
        <v>45803</v>
      </c>
      <c r="C707" s="16" t="s">
        <v>515</v>
      </c>
      <c r="D707" s="17" t="s">
        <v>1911</v>
      </c>
      <c r="E707" s="17" t="s">
        <v>1939</v>
      </c>
      <c r="F707" s="18">
        <v>4</v>
      </c>
      <c r="G707" s="58">
        <v>758</v>
      </c>
      <c r="H707" s="18">
        <v>0.22</v>
      </c>
      <c r="I707" s="55">
        <v>2364.96</v>
      </c>
      <c r="J707" s="19" t="s">
        <v>1886</v>
      </c>
      <c r="L707" s="63" t="str">
        <f>_xlfn.XLOOKUP(D707,Product_Dim[Product_ID],Product_Dim[Cost])</f>
        <v>166</v>
      </c>
      <c r="M707" s="63" t="str">
        <f>VLOOKUP("PROD97",Sales_Fact[[Product_ID]:[Payment_Type]],2,0)</f>
        <v>STORE3</v>
      </c>
      <c r="N707" s="63" t="str">
        <f>HLOOKUP($D$2,Sales_Fact[[Product_ID]:[Payment_Type]],2,0)</f>
        <v>PROD74</v>
      </c>
    </row>
    <row r="708" spans="1:14" x14ac:dyDescent="0.25">
      <c r="A708" s="14" t="s">
        <v>2709</v>
      </c>
      <c r="B708" s="15">
        <v>45346</v>
      </c>
      <c r="C708" s="16" t="s">
        <v>82</v>
      </c>
      <c r="D708" s="17" t="s">
        <v>2067</v>
      </c>
      <c r="E708" s="17" t="s">
        <v>1885</v>
      </c>
      <c r="F708" s="18">
        <v>1</v>
      </c>
      <c r="G708" s="58">
        <v>847</v>
      </c>
      <c r="H708" s="18">
        <v>0.08</v>
      </c>
      <c r="I708" s="55">
        <v>779.24</v>
      </c>
      <c r="J708" s="19" t="s">
        <v>1886</v>
      </c>
      <c r="L708" s="63" t="str">
        <f>_xlfn.XLOOKUP(D708,Product_Dim[Product_ID],Product_Dim[Cost])</f>
        <v>143</v>
      </c>
      <c r="M708" s="63" t="str">
        <f>VLOOKUP("PROD97",Sales_Fact[[Product_ID]:[Payment_Type]],2,0)</f>
        <v>STORE3</v>
      </c>
      <c r="N708" s="63" t="str">
        <f>HLOOKUP($D$2,Sales_Fact[[Product_ID]:[Payment_Type]],2,0)</f>
        <v>PROD74</v>
      </c>
    </row>
    <row r="709" spans="1:14" x14ac:dyDescent="0.25">
      <c r="A709" s="14" t="s">
        <v>2710</v>
      </c>
      <c r="B709" s="15">
        <v>45267</v>
      </c>
      <c r="C709" s="16" t="s">
        <v>539</v>
      </c>
      <c r="D709" s="17" t="s">
        <v>2024</v>
      </c>
      <c r="E709" s="17" t="s">
        <v>1898</v>
      </c>
      <c r="F709" s="18">
        <v>3</v>
      </c>
      <c r="G709" s="58">
        <v>180</v>
      </c>
      <c r="H709" s="18">
        <v>0.17</v>
      </c>
      <c r="I709" s="55">
        <v>448.2</v>
      </c>
      <c r="J709" s="19" t="s">
        <v>1892</v>
      </c>
      <c r="L709" s="63" t="str">
        <f>_xlfn.XLOOKUP(D709,Product_Dim[Product_ID],Product_Dim[Cost])</f>
        <v>136</v>
      </c>
      <c r="M709" s="63" t="str">
        <f>VLOOKUP("PROD97",Sales_Fact[[Product_ID]:[Payment_Type]],2,0)</f>
        <v>STORE3</v>
      </c>
      <c r="N709" s="63" t="str">
        <f>HLOOKUP($D$2,Sales_Fact[[Product_ID]:[Payment_Type]],2,0)</f>
        <v>PROD74</v>
      </c>
    </row>
    <row r="710" spans="1:14" x14ac:dyDescent="0.25">
      <c r="A710" s="14" t="s">
        <v>2711</v>
      </c>
      <c r="B710" s="15">
        <v>45572</v>
      </c>
      <c r="C710" s="16" t="s">
        <v>1391</v>
      </c>
      <c r="D710" s="17" t="s">
        <v>2009</v>
      </c>
      <c r="E710" s="17" t="s">
        <v>1901</v>
      </c>
      <c r="F710" s="18">
        <v>4</v>
      </c>
      <c r="G710" s="58">
        <v>682</v>
      </c>
      <c r="H710" s="18">
        <v>0</v>
      </c>
      <c r="I710" s="55">
        <v>2728</v>
      </c>
      <c r="J710" s="19" t="s">
        <v>1886</v>
      </c>
      <c r="L710" s="63" t="str">
        <f>_xlfn.XLOOKUP(D710,Product_Dim[Product_ID],Product_Dim[Cost])</f>
        <v>204</v>
      </c>
      <c r="M710" s="63" t="str">
        <f>VLOOKUP("PROD97",Sales_Fact[[Product_ID]:[Payment_Type]],2,0)</f>
        <v>STORE3</v>
      </c>
      <c r="N710" s="63" t="str">
        <f>HLOOKUP($D$2,Sales_Fact[[Product_ID]:[Payment_Type]],2,0)</f>
        <v>PROD74</v>
      </c>
    </row>
    <row r="711" spans="1:14" x14ac:dyDescent="0.25">
      <c r="A711" s="14" t="s">
        <v>2712</v>
      </c>
      <c r="B711" s="15">
        <v>45252</v>
      </c>
      <c r="C711" s="16" t="s">
        <v>1265</v>
      </c>
      <c r="D711" s="17" t="s">
        <v>2175</v>
      </c>
      <c r="E711" s="17" t="s">
        <v>1898</v>
      </c>
      <c r="F711" s="18">
        <v>4</v>
      </c>
      <c r="G711" s="58">
        <v>724</v>
      </c>
      <c r="H711" s="18">
        <v>0.14000000000000001</v>
      </c>
      <c r="I711" s="55">
        <v>2490.56</v>
      </c>
      <c r="J711" s="19" t="s">
        <v>1886</v>
      </c>
      <c r="L711" s="63" t="str">
        <f>_xlfn.XLOOKUP(D711,Product_Dim[Product_ID],Product_Dim[Cost])</f>
        <v>306</v>
      </c>
      <c r="M711" s="63" t="str">
        <f>VLOOKUP("PROD97",Sales_Fact[[Product_ID]:[Payment_Type]],2,0)</f>
        <v>STORE3</v>
      </c>
      <c r="N711" s="63" t="str">
        <f>HLOOKUP($D$2,Sales_Fact[[Product_ID]:[Payment_Type]],2,0)</f>
        <v>PROD74</v>
      </c>
    </row>
    <row r="712" spans="1:14" x14ac:dyDescent="0.25">
      <c r="A712" s="14" t="s">
        <v>2713</v>
      </c>
      <c r="B712" s="15">
        <v>45939</v>
      </c>
      <c r="C712" s="16" t="s">
        <v>441</v>
      </c>
      <c r="D712" s="17" t="s">
        <v>2009</v>
      </c>
      <c r="E712" s="17" t="s">
        <v>1912</v>
      </c>
      <c r="F712" s="18">
        <v>4</v>
      </c>
      <c r="G712" s="58">
        <v>472</v>
      </c>
      <c r="H712" s="18">
        <v>0.12</v>
      </c>
      <c r="I712" s="55">
        <v>1661.44</v>
      </c>
      <c r="J712" s="19" t="s">
        <v>1892</v>
      </c>
      <c r="L712" s="63" t="str">
        <f>_xlfn.XLOOKUP(D712,Product_Dim[Product_ID],Product_Dim[Cost])</f>
        <v>204</v>
      </c>
      <c r="M712" s="63" t="str">
        <f>VLOOKUP("PROD97",Sales_Fact[[Product_ID]:[Payment_Type]],2,0)</f>
        <v>STORE3</v>
      </c>
      <c r="N712" s="63" t="str">
        <f>HLOOKUP($D$2,Sales_Fact[[Product_ID]:[Payment_Type]],2,0)</f>
        <v>PROD74</v>
      </c>
    </row>
    <row r="713" spans="1:14" x14ac:dyDescent="0.25">
      <c r="A713" s="14" t="s">
        <v>2714</v>
      </c>
      <c r="B713" s="15">
        <v>45559</v>
      </c>
      <c r="C713" s="16" t="s">
        <v>1156</v>
      </c>
      <c r="D713" s="17" t="s">
        <v>2036</v>
      </c>
      <c r="E713" s="17" t="s">
        <v>1885</v>
      </c>
      <c r="F713" s="18">
        <v>1</v>
      </c>
      <c r="G713" s="58">
        <v>614</v>
      </c>
      <c r="H713" s="18">
        <v>0.14000000000000001</v>
      </c>
      <c r="I713" s="55">
        <v>528.04</v>
      </c>
      <c r="J713" s="19" t="s">
        <v>1892</v>
      </c>
      <c r="L713" s="63" t="str">
        <f>_xlfn.XLOOKUP(D713,Product_Dim[Product_ID],Product_Dim[Cost])</f>
        <v>214</v>
      </c>
      <c r="M713" s="63" t="str">
        <f>VLOOKUP("PROD97",Sales_Fact[[Product_ID]:[Payment_Type]],2,0)</f>
        <v>STORE3</v>
      </c>
      <c r="N713" s="63" t="str">
        <f>HLOOKUP($D$2,Sales_Fact[[Product_ID]:[Payment_Type]],2,0)</f>
        <v>PROD74</v>
      </c>
    </row>
    <row r="714" spans="1:14" x14ac:dyDescent="0.25">
      <c r="A714" s="14" t="s">
        <v>2715</v>
      </c>
      <c r="B714" s="15">
        <v>45229</v>
      </c>
      <c r="C714" s="16" t="s">
        <v>200</v>
      </c>
      <c r="D714" s="17" t="s">
        <v>1938</v>
      </c>
      <c r="E714" s="17" t="s">
        <v>1901</v>
      </c>
      <c r="F714" s="18">
        <v>1</v>
      </c>
      <c r="G714" s="58">
        <v>652</v>
      </c>
      <c r="H714" s="18">
        <v>0.24</v>
      </c>
      <c r="I714" s="55">
        <v>495.52</v>
      </c>
      <c r="J714" s="19" t="s">
        <v>1886</v>
      </c>
      <c r="L714" s="63" t="str">
        <f>_xlfn.XLOOKUP(D714,Product_Dim[Product_ID],Product_Dim[Cost])</f>
        <v>253</v>
      </c>
      <c r="M714" s="63" t="str">
        <f>VLOOKUP("PROD97",Sales_Fact[[Product_ID]:[Payment_Type]],2,0)</f>
        <v>STORE3</v>
      </c>
      <c r="N714" s="63" t="str">
        <f>HLOOKUP($D$2,Sales_Fact[[Product_ID]:[Payment_Type]],2,0)</f>
        <v>PROD74</v>
      </c>
    </row>
    <row r="715" spans="1:14" x14ac:dyDescent="0.25">
      <c r="A715" s="14" t="s">
        <v>2716</v>
      </c>
      <c r="B715" s="15">
        <v>45333</v>
      </c>
      <c r="C715" s="16" t="s">
        <v>108</v>
      </c>
      <c r="D715" s="17" t="s">
        <v>2059</v>
      </c>
      <c r="E715" s="17" t="s">
        <v>1947</v>
      </c>
      <c r="F715" s="18">
        <v>2</v>
      </c>
      <c r="G715" s="58">
        <v>636</v>
      </c>
      <c r="H715" s="18">
        <v>0.1</v>
      </c>
      <c r="I715" s="55">
        <v>1144.8</v>
      </c>
      <c r="J715" s="19" t="s">
        <v>1892</v>
      </c>
      <c r="L715" s="63" t="str">
        <f>_xlfn.XLOOKUP(D715,Product_Dim[Product_ID],Product_Dim[Cost])</f>
        <v>365</v>
      </c>
      <c r="M715" s="63" t="str">
        <f>VLOOKUP("PROD97",Sales_Fact[[Product_ID]:[Payment_Type]],2,0)</f>
        <v>STORE3</v>
      </c>
      <c r="N715" s="63" t="str">
        <f>HLOOKUP($D$2,Sales_Fact[[Product_ID]:[Payment_Type]],2,0)</f>
        <v>PROD74</v>
      </c>
    </row>
    <row r="716" spans="1:14" x14ac:dyDescent="0.25">
      <c r="A716" s="14" t="s">
        <v>2717</v>
      </c>
      <c r="B716" s="15">
        <v>45752</v>
      </c>
      <c r="C716" s="16" t="s">
        <v>1198</v>
      </c>
      <c r="D716" s="17" t="s">
        <v>1951</v>
      </c>
      <c r="E716" s="17" t="s">
        <v>1912</v>
      </c>
      <c r="F716" s="18">
        <v>4</v>
      </c>
      <c r="G716" s="58">
        <v>913</v>
      </c>
      <c r="H716" s="18">
        <v>0.14000000000000001</v>
      </c>
      <c r="I716" s="55">
        <v>3140.72</v>
      </c>
      <c r="J716" s="19" t="s">
        <v>1882</v>
      </c>
      <c r="L716" s="63" t="str">
        <f>_xlfn.XLOOKUP(D716,Product_Dim[Product_ID],Product_Dim[Cost])</f>
        <v>432</v>
      </c>
      <c r="M716" s="63" t="str">
        <f>VLOOKUP("PROD97",Sales_Fact[[Product_ID]:[Payment_Type]],2,0)</f>
        <v>STORE3</v>
      </c>
      <c r="N716" s="63" t="str">
        <f>HLOOKUP($D$2,Sales_Fact[[Product_ID]:[Payment_Type]],2,0)</f>
        <v>PROD74</v>
      </c>
    </row>
    <row r="717" spans="1:14" x14ac:dyDescent="0.25">
      <c r="A717" s="14" t="s">
        <v>2718</v>
      </c>
      <c r="B717" s="15">
        <v>45795</v>
      </c>
      <c r="C717" s="16" t="s">
        <v>882</v>
      </c>
      <c r="D717" s="17" t="s">
        <v>2005</v>
      </c>
      <c r="E717" s="17" t="s">
        <v>1898</v>
      </c>
      <c r="F717" s="18">
        <v>3</v>
      </c>
      <c r="G717" s="58">
        <v>80</v>
      </c>
      <c r="H717" s="18">
        <v>0.09</v>
      </c>
      <c r="I717" s="55">
        <v>218.4</v>
      </c>
      <c r="J717" s="19" t="s">
        <v>1882</v>
      </c>
      <c r="L717" s="63" t="str">
        <f>_xlfn.XLOOKUP(D717,Product_Dim[Product_ID],Product_Dim[Cost])</f>
        <v>239</v>
      </c>
      <c r="M717" s="63" t="str">
        <f>VLOOKUP("PROD97",Sales_Fact[[Product_ID]:[Payment_Type]],2,0)</f>
        <v>STORE3</v>
      </c>
      <c r="N717" s="63" t="str">
        <f>HLOOKUP($D$2,Sales_Fact[[Product_ID]:[Payment_Type]],2,0)</f>
        <v>PROD74</v>
      </c>
    </row>
    <row r="718" spans="1:14" x14ac:dyDescent="0.25">
      <c r="A718" s="14" t="s">
        <v>2719</v>
      </c>
      <c r="B718" s="15">
        <v>45755</v>
      </c>
      <c r="C718" s="16" t="s">
        <v>891</v>
      </c>
      <c r="D718" s="17" t="s">
        <v>1974</v>
      </c>
      <c r="E718" s="17" t="s">
        <v>1922</v>
      </c>
      <c r="F718" s="18">
        <v>4</v>
      </c>
      <c r="G718" s="58">
        <v>604</v>
      </c>
      <c r="H718" s="18">
        <v>0.25</v>
      </c>
      <c r="I718" s="55">
        <v>1812</v>
      </c>
      <c r="J718" s="19" t="s">
        <v>1882</v>
      </c>
      <c r="L718" s="63" t="str">
        <f>_xlfn.XLOOKUP(D718,Product_Dim[Product_ID],Product_Dim[Cost])</f>
        <v>358</v>
      </c>
      <c r="M718" s="63" t="str">
        <f>VLOOKUP("PROD97",Sales_Fact[[Product_ID]:[Payment_Type]],2,0)</f>
        <v>STORE3</v>
      </c>
      <c r="N718" s="63" t="str">
        <f>HLOOKUP($D$2,Sales_Fact[[Product_ID]:[Payment_Type]],2,0)</f>
        <v>PROD74</v>
      </c>
    </row>
    <row r="719" spans="1:14" x14ac:dyDescent="0.25">
      <c r="A719" s="14" t="s">
        <v>2720</v>
      </c>
      <c r="B719" s="15">
        <v>45625</v>
      </c>
      <c r="C719" s="16" t="s">
        <v>286</v>
      </c>
      <c r="D719" s="17" t="s">
        <v>1953</v>
      </c>
      <c r="E719" s="17" t="s">
        <v>1961</v>
      </c>
      <c r="F719" s="18">
        <v>4</v>
      </c>
      <c r="G719" s="58">
        <v>454</v>
      </c>
      <c r="H719" s="18">
        <v>0.23</v>
      </c>
      <c r="I719" s="55">
        <v>1398.32</v>
      </c>
      <c r="J719" s="19" t="s">
        <v>1892</v>
      </c>
      <c r="L719" s="63" t="str">
        <f>_xlfn.XLOOKUP(D719,Product_Dim[Product_ID],Product_Dim[Cost])</f>
        <v>481</v>
      </c>
      <c r="M719" s="63" t="str">
        <f>VLOOKUP("PROD97",Sales_Fact[[Product_ID]:[Payment_Type]],2,0)</f>
        <v>STORE3</v>
      </c>
      <c r="N719" s="63" t="str">
        <f>HLOOKUP($D$2,Sales_Fact[[Product_ID]:[Payment_Type]],2,0)</f>
        <v>PROD74</v>
      </c>
    </row>
    <row r="720" spans="1:14" x14ac:dyDescent="0.25">
      <c r="A720" s="14" t="s">
        <v>2721</v>
      </c>
      <c r="B720" s="15">
        <v>45656</v>
      </c>
      <c r="C720" s="16" t="s">
        <v>1538</v>
      </c>
      <c r="D720" s="17" t="s">
        <v>1908</v>
      </c>
      <c r="E720" s="17" t="s">
        <v>1925</v>
      </c>
      <c r="F720" s="18">
        <v>2</v>
      </c>
      <c r="G720" s="58">
        <v>975</v>
      </c>
      <c r="H720" s="18">
        <v>0.15</v>
      </c>
      <c r="I720" s="55">
        <v>1657.5</v>
      </c>
      <c r="J720" s="19" t="s">
        <v>1882</v>
      </c>
      <c r="L720" s="63" t="str">
        <f>_xlfn.XLOOKUP(D720,Product_Dim[Product_ID],Product_Dim[Cost])</f>
        <v>180</v>
      </c>
      <c r="M720" s="63" t="str">
        <f>VLOOKUP("PROD97",Sales_Fact[[Product_ID]:[Payment_Type]],2,0)</f>
        <v>STORE3</v>
      </c>
      <c r="N720" s="63" t="str">
        <f>HLOOKUP($D$2,Sales_Fact[[Product_ID]:[Payment_Type]],2,0)</f>
        <v>PROD74</v>
      </c>
    </row>
    <row r="721" spans="1:14" x14ac:dyDescent="0.25">
      <c r="A721" s="14" t="s">
        <v>2722</v>
      </c>
      <c r="B721" s="15">
        <v>45824</v>
      </c>
      <c r="C721" s="16" t="s">
        <v>1477</v>
      </c>
      <c r="D721" s="17" t="s">
        <v>2498</v>
      </c>
      <c r="E721" s="17" t="s">
        <v>1885</v>
      </c>
      <c r="F721" s="18">
        <v>4</v>
      </c>
      <c r="G721" s="58">
        <v>53</v>
      </c>
      <c r="H721" s="18">
        <v>0.23</v>
      </c>
      <c r="I721" s="55">
        <v>163.24</v>
      </c>
      <c r="J721" s="19" t="s">
        <v>1892</v>
      </c>
      <c r="L721" s="63" t="str">
        <f>_xlfn.XLOOKUP(D721,Product_Dim[Product_ID],Product_Dim[Cost])</f>
        <v>61</v>
      </c>
      <c r="M721" s="63" t="str">
        <f>VLOOKUP("PROD97",Sales_Fact[[Product_ID]:[Payment_Type]],2,0)</f>
        <v>STORE3</v>
      </c>
      <c r="N721" s="63" t="str">
        <f>HLOOKUP($D$2,Sales_Fact[[Product_ID]:[Payment_Type]],2,0)</f>
        <v>PROD74</v>
      </c>
    </row>
    <row r="722" spans="1:14" x14ac:dyDescent="0.25">
      <c r="A722" s="14" t="s">
        <v>2723</v>
      </c>
      <c r="B722" s="15">
        <v>45824</v>
      </c>
      <c r="C722" s="16" t="s">
        <v>1168</v>
      </c>
      <c r="D722" s="17" t="s">
        <v>1927</v>
      </c>
      <c r="E722" s="17" t="s">
        <v>1885</v>
      </c>
      <c r="F722" s="18">
        <v>3</v>
      </c>
      <c r="G722" s="58">
        <v>682</v>
      </c>
      <c r="H722" s="18">
        <v>0.23</v>
      </c>
      <c r="I722" s="55">
        <v>1575.42</v>
      </c>
      <c r="J722" s="19" t="s">
        <v>1882</v>
      </c>
      <c r="L722" s="63" t="str">
        <f>_xlfn.XLOOKUP(D722,Product_Dim[Product_ID],Product_Dim[Cost])</f>
        <v>241</v>
      </c>
      <c r="M722" s="63" t="str">
        <f>VLOOKUP("PROD97",Sales_Fact[[Product_ID]:[Payment_Type]],2,0)</f>
        <v>STORE3</v>
      </c>
      <c r="N722" s="63" t="str">
        <f>HLOOKUP($D$2,Sales_Fact[[Product_ID]:[Payment_Type]],2,0)</f>
        <v>PROD74</v>
      </c>
    </row>
    <row r="723" spans="1:14" x14ac:dyDescent="0.25">
      <c r="A723" s="14" t="s">
        <v>2724</v>
      </c>
      <c r="B723" s="15">
        <v>45384</v>
      </c>
      <c r="C723" s="16" t="s">
        <v>592</v>
      </c>
      <c r="D723" s="17" t="s">
        <v>2032</v>
      </c>
      <c r="E723" s="17" t="s">
        <v>1922</v>
      </c>
      <c r="F723" s="18">
        <v>3</v>
      </c>
      <c r="G723" s="58">
        <v>72</v>
      </c>
      <c r="H723" s="18">
        <v>0.03</v>
      </c>
      <c r="I723" s="55">
        <v>209.52</v>
      </c>
      <c r="J723" s="19" t="s">
        <v>1882</v>
      </c>
      <c r="L723" s="63" t="str">
        <f>_xlfn.XLOOKUP(D723,Product_Dim[Product_ID],Product_Dim[Cost])</f>
        <v>239</v>
      </c>
      <c r="M723" s="63" t="str">
        <f>VLOOKUP("PROD97",Sales_Fact[[Product_ID]:[Payment_Type]],2,0)</f>
        <v>STORE3</v>
      </c>
      <c r="N723" s="63" t="str">
        <f>HLOOKUP($D$2,Sales_Fact[[Product_ID]:[Payment_Type]],2,0)</f>
        <v>PROD74</v>
      </c>
    </row>
    <row r="724" spans="1:14" x14ac:dyDescent="0.25">
      <c r="A724" s="14" t="s">
        <v>2725</v>
      </c>
      <c r="B724" s="15">
        <v>45379</v>
      </c>
      <c r="C724" s="16" t="s">
        <v>783</v>
      </c>
      <c r="D724" s="17" t="s">
        <v>1897</v>
      </c>
      <c r="E724" s="17" t="s">
        <v>1912</v>
      </c>
      <c r="F724" s="18">
        <v>1</v>
      </c>
      <c r="G724" s="58">
        <v>32</v>
      </c>
      <c r="H724" s="18">
        <v>0.21</v>
      </c>
      <c r="I724" s="55">
        <v>25.28</v>
      </c>
      <c r="J724" s="19" t="s">
        <v>1892</v>
      </c>
      <c r="L724" s="63" t="str">
        <f>_xlfn.XLOOKUP(D724,Product_Dim[Product_ID],Product_Dim[Cost])</f>
        <v>465</v>
      </c>
      <c r="M724" s="63" t="str">
        <f>VLOOKUP("PROD97",Sales_Fact[[Product_ID]:[Payment_Type]],2,0)</f>
        <v>STORE3</v>
      </c>
      <c r="N724" s="63" t="str">
        <f>HLOOKUP($D$2,Sales_Fact[[Product_ID]:[Payment_Type]],2,0)</f>
        <v>PROD74</v>
      </c>
    </row>
    <row r="725" spans="1:14" x14ac:dyDescent="0.25">
      <c r="A725" s="14" t="s">
        <v>2726</v>
      </c>
      <c r="B725" s="15">
        <v>45674</v>
      </c>
      <c r="C725" s="16" t="s">
        <v>1081</v>
      </c>
      <c r="D725" s="17" t="s">
        <v>2244</v>
      </c>
      <c r="E725" s="17" t="s">
        <v>1934</v>
      </c>
      <c r="F725" s="18">
        <v>2</v>
      </c>
      <c r="G725" s="58">
        <v>556</v>
      </c>
      <c r="H725" s="18">
        <v>0.14000000000000001</v>
      </c>
      <c r="I725" s="55">
        <v>956.32</v>
      </c>
      <c r="J725" s="19" t="s">
        <v>1882</v>
      </c>
      <c r="L725" s="63" t="str">
        <f>_xlfn.XLOOKUP(D725,Product_Dim[Product_ID],Product_Dim[Cost])</f>
        <v>313</v>
      </c>
      <c r="M725" s="63" t="str">
        <f>VLOOKUP("PROD97",Sales_Fact[[Product_ID]:[Payment_Type]],2,0)</f>
        <v>STORE3</v>
      </c>
      <c r="N725" s="63" t="str">
        <f>HLOOKUP($D$2,Sales_Fact[[Product_ID]:[Payment_Type]],2,0)</f>
        <v>PROD74</v>
      </c>
    </row>
    <row r="726" spans="1:14" x14ac:dyDescent="0.25">
      <c r="A726" s="14" t="s">
        <v>2727</v>
      </c>
      <c r="B726" s="15">
        <v>45760</v>
      </c>
      <c r="C726" s="16" t="s">
        <v>813</v>
      </c>
      <c r="D726" s="17" t="s">
        <v>2119</v>
      </c>
      <c r="E726" s="17" t="s">
        <v>1920</v>
      </c>
      <c r="F726" s="18">
        <v>4</v>
      </c>
      <c r="G726" s="58">
        <v>806</v>
      </c>
      <c r="H726" s="18">
        <v>0.06</v>
      </c>
      <c r="I726" s="55">
        <v>3030.56</v>
      </c>
      <c r="J726" s="19" t="s">
        <v>1882</v>
      </c>
      <c r="L726" s="63" t="str">
        <f>_xlfn.XLOOKUP(D726,Product_Dim[Product_ID],Product_Dim[Cost])</f>
        <v>340</v>
      </c>
      <c r="M726" s="63" t="str">
        <f>VLOOKUP("PROD97",Sales_Fact[[Product_ID]:[Payment_Type]],2,0)</f>
        <v>STORE3</v>
      </c>
      <c r="N726" s="63" t="str">
        <f>HLOOKUP($D$2,Sales_Fact[[Product_ID]:[Payment_Type]],2,0)</f>
        <v>PROD74</v>
      </c>
    </row>
    <row r="727" spans="1:14" x14ac:dyDescent="0.25">
      <c r="A727" s="14" t="s">
        <v>2728</v>
      </c>
      <c r="B727" s="15">
        <v>45474</v>
      </c>
      <c r="C727" s="16" t="s">
        <v>1222</v>
      </c>
      <c r="D727" s="17" t="s">
        <v>2036</v>
      </c>
      <c r="E727" s="17" t="s">
        <v>1915</v>
      </c>
      <c r="F727" s="18">
        <v>1</v>
      </c>
      <c r="G727" s="58">
        <v>507</v>
      </c>
      <c r="H727" s="18">
        <v>0.28000000000000003</v>
      </c>
      <c r="I727" s="55">
        <v>365.04</v>
      </c>
      <c r="J727" s="19" t="s">
        <v>1882</v>
      </c>
      <c r="L727" s="63" t="str">
        <f>_xlfn.XLOOKUP(D727,Product_Dim[Product_ID],Product_Dim[Cost])</f>
        <v>214</v>
      </c>
      <c r="M727" s="63" t="str">
        <f>VLOOKUP("PROD97",Sales_Fact[[Product_ID]:[Payment_Type]],2,0)</f>
        <v>STORE3</v>
      </c>
      <c r="N727" s="63" t="str">
        <f>HLOOKUP($D$2,Sales_Fact[[Product_ID]:[Payment_Type]],2,0)</f>
        <v>PROD74</v>
      </c>
    </row>
    <row r="728" spans="1:14" x14ac:dyDescent="0.25">
      <c r="A728" s="14" t="s">
        <v>2729</v>
      </c>
      <c r="B728" s="15">
        <v>45640</v>
      </c>
      <c r="C728" s="16" t="s">
        <v>453</v>
      </c>
      <c r="D728" s="17" t="s">
        <v>2244</v>
      </c>
      <c r="E728" s="17" t="s">
        <v>1988</v>
      </c>
      <c r="F728" s="18">
        <v>3</v>
      </c>
      <c r="G728" s="58">
        <v>29</v>
      </c>
      <c r="H728" s="18">
        <v>0.02</v>
      </c>
      <c r="I728" s="55">
        <v>85.26</v>
      </c>
      <c r="J728" s="19" t="s">
        <v>1882</v>
      </c>
      <c r="L728" s="63" t="str">
        <f>_xlfn.XLOOKUP(D728,Product_Dim[Product_ID],Product_Dim[Cost])</f>
        <v>313</v>
      </c>
      <c r="M728" s="63" t="str">
        <f>VLOOKUP("PROD97",Sales_Fact[[Product_ID]:[Payment_Type]],2,0)</f>
        <v>STORE3</v>
      </c>
      <c r="N728" s="63" t="str">
        <f>HLOOKUP($D$2,Sales_Fact[[Product_ID]:[Payment_Type]],2,0)</f>
        <v>PROD74</v>
      </c>
    </row>
    <row r="729" spans="1:14" x14ac:dyDescent="0.25">
      <c r="A729" s="14" t="s">
        <v>2730</v>
      </c>
      <c r="B729" s="15">
        <v>45253</v>
      </c>
      <c r="C729" s="16" t="s">
        <v>1219</v>
      </c>
      <c r="D729" s="17" t="s">
        <v>1891</v>
      </c>
      <c r="E729" s="17" t="s">
        <v>1901</v>
      </c>
      <c r="F729" s="18">
        <v>1</v>
      </c>
      <c r="G729" s="58">
        <v>107</v>
      </c>
      <c r="H729" s="18">
        <v>0.23</v>
      </c>
      <c r="I729" s="55">
        <v>82.39</v>
      </c>
      <c r="J729" s="19" t="s">
        <v>1892</v>
      </c>
      <c r="L729" s="63" t="str">
        <f>_xlfn.XLOOKUP(D729,Product_Dim[Product_ID],Product_Dim[Cost])</f>
        <v>393</v>
      </c>
      <c r="M729" s="63" t="str">
        <f>VLOOKUP("PROD97",Sales_Fact[[Product_ID]:[Payment_Type]],2,0)</f>
        <v>STORE3</v>
      </c>
      <c r="N729" s="63" t="str">
        <f>HLOOKUP($D$2,Sales_Fact[[Product_ID]:[Payment_Type]],2,0)</f>
        <v>PROD74</v>
      </c>
    </row>
    <row r="730" spans="1:14" x14ac:dyDescent="0.25">
      <c r="A730" s="14" t="s">
        <v>2731</v>
      </c>
      <c r="B730" s="15">
        <v>45225</v>
      </c>
      <c r="C730" s="16" t="s">
        <v>840</v>
      </c>
      <c r="D730" s="17" t="s">
        <v>2038</v>
      </c>
      <c r="E730" s="17" t="s">
        <v>1909</v>
      </c>
      <c r="F730" s="18">
        <v>4</v>
      </c>
      <c r="G730" s="58">
        <v>290</v>
      </c>
      <c r="H730" s="18">
        <v>0.06</v>
      </c>
      <c r="I730" s="55">
        <v>1090.4000000000001</v>
      </c>
      <c r="J730" s="19" t="s">
        <v>1886</v>
      </c>
      <c r="L730" s="63" t="str">
        <f>_xlfn.XLOOKUP(D730,Product_Dim[Product_ID],Product_Dim[Cost])</f>
        <v>438</v>
      </c>
      <c r="M730" s="63" t="str">
        <f>VLOOKUP("PROD97",Sales_Fact[[Product_ID]:[Payment_Type]],2,0)</f>
        <v>STORE3</v>
      </c>
      <c r="N730" s="63" t="str">
        <f>HLOOKUP($D$2,Sales_Fact[[Product_ID]:[Payment_Type]],2,0)</f>
        <v>PROD74</v>
      </c>
    </row>
    <row r="731" spans="1:14" x14ac:dyDescent="0.25">
      <c r="A731" s="14" t="s">
        <v>2732</v>
      </c>
      <c r="B731" s="15">
        <v>45263</v>
      </c>
      <c r="C731" s="16" t="s">
        <v>530</v>
      </c>
      <c r="D731" s="17" t="s">
        <v>2032</v>
      </c>
      <c r="E731" s="17" t="s">
        <v>1939</v>
      </c>
      <c r="F731" s="18">
        <v>2</v>
      </c>
      <c r="G731" s="58">
        <v>355</v>
      </c>
      <c r="H731" s="18">
        <v>0.01</v>
      </c>
      <c r="I731" s="55">
        <v>702.9</v>
      </c>
      <c r="J731" s="19" t="s">
        <v>1892</v>
      </c>
      <c r="L731" s="63" t="str">
        <f>_xlfn.XLOOKUP(D731,Product_Dim[Product_ID],Product_Dim[Cost])</f>
        <v>239</v>
      </c>
      <c r="M731" s="63" t="str">
        <f>VLOOKUP("PROD97",Sales_Fact[[Product_ID]:[Payment_Type]],2,0)</f>
        <v>STORE3</v>
      </c>
      <c r="N731" s="63" t="str">
        <f>HLOOKUP($D$2,Sales_Fact[[Product_ID]:[Payment_Type]],2,0)</f>
        <v>PROD74</v>
      </c>
    </row>
    <row r="732" spans="1:14" x14ac:dyDescent="0.25">
      <c r="A732" s="14" t="s">
        <v>2733</v>
      </c>
      <c r="B732" s="15">
        <v>45554</v>
      </c>
      <c r="C732" s="16" t="s">
        <v>1213</v>
      </c>
      <c r="D732" s="17" t="s">
        <v>2241</v>
      </c>
      <c r="E732" s="17" t="s">
        <v>1912</v>
      </c>
      <c r="F732" s="18">
        <v>1</v>
      </c>
      <c r="G732" s="58">
        <v>523</v>
      </c>
      <c r="H732" s="18">
        <v>0.25</v>
      </c>
      <c r="I732" s="55">
        <v>392.25</v>
      </c>
      <c r="J732" s="19" t="s">
        <v>1886</v>
      </c>
      <c r="L732" s="63" t="str">
        <f>_xlfn.XLOOKUP(D732,Product_Dim[Product_ID],Product_Dim[Cost])</f>
        <v>244</v>
      </c>
      <c r="M732" s="63" t="str">
        <f>VLOOKUP("PROD97",Sales_Fact[[Product_ID]:[Payment_Type]],2,0)</f>
        <v>STORE3</v>
      </c>
      <c r="N732" s="63" t="str">
        <f>HLOOKUP($D$2,Sales_Fact[[Product_ID]:[Payment_Type]],2,0)</f>
        <v>PROD74</v>
      </c>
    </row>
    <row r="733" spans="1:14" x14ac:dyDescent="0.25">
      <c r="A733" s="14" t="s">
        <v>2734</v>
      </c>
      <c r="B733" s="15">
        <v>45569</v>
      </c>
      <c r="C733" s="16" t="s">
        <v>219</v>
      </c>
      <c r="D733" s="17" t="s">
        <v>1949</v>
      </c>
      <c r="E733" s="17" t="s">
        <v>1925</v>
      </c>
      <c r="F733" s="18">
        <v>3</v>
      </c>
      <c r="G733" s="58">
        <v>967</v>
      </c>
      <c r="H733" s="18">
        <v>0.03</v>
      </c>
      <c r="I733" s="55">
        <v>2813.97</v>
      </c>
      <c r="J733" s="19" t="s">
        <v>1892</v>
      </c>
      <c r="L733" s="63" t="str">
        <f>_xlfn.XLOOKUP(D733,Product_Dim[Product_ID],Product_Dim[Cost])</f>
        <v>261</v>
      </c>
      <c r="M733" s="63" t="str">
        <f>VLOOKUP("PROD97",Sales_Fact[[Product_ID]:[Payment_Type]],2,0)</f>
        <v>STORE3</v>
      </c>
      <c r="N733" s="63" t="str">
        <f>HLOOKUP($D$2,Sales_Fact[[Product_ID]:[Payment_Type]],2,0)</f>
        <v>PROD74</v>
      </c>
    </row>
    <row r="734" spans="1:14" x14ac:dyDescent="0.25">
      <c r="A734" s="14" t="s">
        <v>2735</v>
      </c>
      <c r="B734" s="15">
        <v>45217</v>
      </c>
      <c r="C734" s="16" t="s">
        <v>734</v>
      </c>
      <c r="D734" s="17" t="s">
        <v>2057</v>
      </c>
      <c r="E734" s="17" t="s">
        <v>1885</v>
      </c>
      <c r="F734" s="18">
        <v>1</v>
      </c>
      <c r="G734" s="58">
        <v>499</v>
      </c>
      <c r="H734" s="18">
        <v>0.04</v>
      </c>
      <c r="I734" s="55">
        <v>479.04</v>
      </c>
      <c r="J734" s="19" t="s">
        <v>1886</v>
      </c>
      <c r="L734" s="63" t="str">
        <f>_xlfn.XLOOKUP(D734,Product_Dim[Product_ID],Product_Dim[Cost])</f>
        <v>190</v>
      </c>
      <c r="M734" s="63" t="str">
        <f>VLOOKUP("PROD97",Sales_Fact[[Product_ID]:[Payment_Type]],2,0)</f>
        <v>STORE3</v>
      </c>
      <c r="N734" s="63" t="str">
        <f>HLOOKUP($D$2,Sales_Fact[[Product_ID]:[Payment_Type]],2,0)</f>
        <v>PROD74</v>
      </c>
    </row>
    <row r="735" spans="1:14" x14ac:dyDescent="0.25">
      <c r="A735" s="14" t="s">
        <v>2736</v>
      </c>
      <c r="B735" s="15">
        <v>45783</v>
      </c>
      <c r="C735" s="16" t="s">
        <v>1048</v>
      </c>
      <c r="D735" s="17" t="s">
        <v>2077</v>
      </c>
      <c r="E735" s="17" t="s">
        <v>1947</v>
      </c>
      <c r="F735" s="18">
        <v>4</v>
      </c>
      <c r="G735" s="58">
        <v>759</v>
      </c>
      <c r="H735" s="18">
        <v>0.05</v>
      </c>
      <c r="I735" s="55">
        <v>2884.2</v>
      </c>
      <c r="J735" s="19" t="s">
        <v>1886</v>
      </c>
      <c r="L735" s="63" t="str">
        <f>_xlfn.XLOOKUP(D735,Product_Dim[Product_ID],Product_Dim[Cost])</f>
        <v>451</v>
      </c>
      <c r="M735" s="63" t="str">
        <f>VLOOKUP("PROD97",Sales_Fact[[Product_ID]:[Payment_Type]],2,0)</f>
        <v>STORE3</v>
      </c>
      <c r="N735" s="63" t="str">
        <f>HLOOKUP($D$2,Sales_Fact[[Product_ID]:[Payment_Type]],2,0)</f>
        <v>PROD74</v>
      </c>
    </row>
    <row r="736" spans="1:14" x14ac:dyDescent="0.25">
      <c r="A736" s="14" t="s">
        <v>2737</v>
      </c>
      <c r="B736" s="15">
        <v>45371</v>
      </c>
      <c r="C736" s="16" t="s">
        <v>655</v>
      </c>
      <c r="D736" s="17" t="s">
        <v>2059</v>
      </c>
      <c r="E736" s="17" t="s">
        <v>1956</v>
      </c>
      <c r="F736" s="18">
        <v>2</v>
      </c>
      <c r="G736" s="58">
        <v>372</v>
      </c>
      <c r="H736" s="18">
        <v>0.23</v>
      </c>
      <c r="I736" s="55">
        <v>572.88</v>
      </c>
      <c r="J736" s="19" t="s">
        <v>1886</v>
      </c>
      <c r="L736" s="63" t="str">
        <f>_xlfn.XLOOKUP(D736,Product_Dim[Product_ID],Product_Dim[Cost])</f>
        <v>365</v>
      </c>
      <c r="M736" s="63" t="str">
        <f>VLOOKUP("PROD97",Sales_Fact[[Product_ID]:[Payment_Type]],2,0)</f>
        <v>STORE3</v>
      </c>
      <c r="N736" s="63" t="str">
        <f>HLOOKUP($D$2,Sales_Fact[[Product_ID]:[Payment_Type]],2,0)</f>
        <v>PROD74</v>
      </c>
    </row>
    <row r="737" spans="1:14" x14ac:dyDescent="0.25">
      <c r="A737" s="14" t="s">
        <v>2738</v>
      </c>
      <c r="B737" s="15">
        <v>45453</v>
      </c>
      <c r="C737" s="16" t="s">
        <v>1123</v>
      </c>
      <c r="D737" s="17" t="s">
        <v>2038</v>
      </c>
      <c r="E737" s="17" t="s">
        <v>1885</v>
      </c>
      <c r="F737" s="18">
        <v>1</v>
      </c>
      <c r="G737" s="58">
        <v>231</v>
      </c>
      <c r="H737" s="18">
        <v>0.05</v>
      </c>
      <c r="I737" s="55">
        <v>219.45</v>
      </c>
      <c r="J737" s="19" t="s">
        <v>1892</v>
      </c>
      <c r="L737" s="63" t="str">
        <f>_xlfn.XLOOKUP(D737,Product_Dim[Product_ID],Product_Dim[Cost])</f>
        <v>438</v>
      </c>
      <c r="M737" s="63" t="str">
        <f>VLOOKUP("PROD97",Sales_Fact[[Product_ID]:[Payment_Type]],2,0)</f>
        <v>STORE3</v>
      </c>
      <c r="N737" s="63" t="str">
        <f>HLOOKUP($D$2,Sales_Fact[[Product_ID]:[Payment_Type]],2,0)</f>
        <v>PROD74</v>
      </c>
    </row>
    <row r="738" spans="1:14" x14ac:dyDescent="0.25">
      <c r="A738" s="14" t="s">
        <v>2739</v>
      </c>
      <c r="B738" s="15">
        <v>45526</v>
      </c>
      <c r="C738" s="16" t="s">
        <v>1084</v>
      </c>
      <c r="D738" s="17" t="s">
        <v>2213</v>
      </c>
      <c r="E738" s="17" t="s">
        <v>1947</v>
      </c>
      <c r="F738" s="18">
        <v>2</v>
      </c>
      <c r="G738" s="58">
        <v>986</v>
      </c>
      <c r="H738" s="18">
        <v>0.28000000000000003</v>
      </c>
      <c r="I738" s="55">
        <v>1419.84</v>
      </c>
      <c r="J738" s="19" t="s">
        <v>1892</v>
      </c>
      <c r="L738" s="63" t="str">
        <f>_xlfn.XLOOKUP(D738,Product_Dim[Product_ID],Product_Dim[Cost])</f>
        <v>103</v>
      </c>
      <c r="M738" s="63" t="str">
        <f>VLOOKUP("PROD97",Sales_Fact[[Product_ID]:[Payment_Type]],2,0)</f>
        <v>STORE3</v>
      </c>
      <c r="N738" s="63" t="str">
        <f>HLOOKUP($D$2,Sales_Fact[[Product_ID]:[Payment_Type]],2,0)</f>
        <v>PROD74</v>
      </c>
    </row>
    <row r="739" spans="1:14" x14ac:dyDescent="0.25">
      <c r="A739" s="14" t="s">
        <v>2740</v>
      </c>
      <c r="B739" s="15">
        <v>45756</v>
      </c>
      <c r="C739" s="16" t="s">
        <v>1321</v>
      </c>
      <c r="D739" s="17" t="s">
        <v>2280</v>
      </c>
      <c r="E739" s="17" t="s">
        <v>1901</v>
      </c>
      <c r="F739" s="18">
        <v>2</v>
      </c>
      <c r="G739" s="58">
        <v>493</v>
      </c>
      <c r="H739" s="18">
        <v>0.3</v>
      </c>
      <c r="I739" s="55">
        <v>690.2</v>
      </c>
      <c r="J739" s="19" t="s">
        <v>1886</v>
      </c>
      <c r="L739" s="63" t="str">
        <f>_xlfn.XLOOKUP(D739,Product_Dim[Product_ID],Product_Dim[Cost])</f>
        <v>496</v>
      </c>
      <c r="M739" s="63" t="str">
        <f>VLOOKUP("PROD97",Sales_Fact[[Product_ID]:[Payment_Type]],2,0)</f>
        <v>STORE3</v>
      </c>
      <c r="N739" s="63" t="str">
        <f>HLOOKUP($D$2,Sales_Fact[[Product_ID]:[Payment_Type]],2,0)</f>
        <v>PROD74</v>
      </c>
    </row>
    <row r="740" spans="1:14" x14ac:dyDescent="0.25">
      <c r="A740" s="14" t="s">
        <v>2741</v>
      </c>
      <c r="B740" s="15">
        <v>45657</v>
      </c>
      <c r="C740" s="16" t="s">
        <v>1150</v>
      </c>
      <c r="D740" s="17" t="s">
        <v>2042</v>
      </c>
      <c r="E740" s="17" t="s">
        <v>1988</v>
      </c>
      <c r="F740" s="18">
        <v>2</v>
      </c>
      <c r="G740" s="58">
        <v>214</v>
      </c>
      <c r="H740" s="18">
        <v>0.28000000000000003</v>
      </c>
      <c r="I740" s="55">
        <v>308.16000000000003</v>
      </c>
      <c r="J740" s="19" t="s">
        <v>1886</v>
      </c>
      <c r="L740" s="63" t="str">
        <f>_xlfn.XLOOKUP(D740,Product_Dim[Product_ID],Product_Dim[Cost])</f>
        <v>167</v>
      </c>
      <c r="M740" s="63" t="str">
        <f>VLOOKUP("PROD97",Sales_Fact[[Product_ID]:[Payment_Type]],2,0)</f>
        <v>STORE3</v>
      </c>
      <c r="N740" s="63" t="str">
        <f>HLOOKUP($D$2,Sales_Fact[[Product_ID]:[Payment_Type]],2,0)</f>
        <v>PROD74</v>
      </c>
    </row>
    <row r="741" spans="1:14" x14ac:dyDescent="0.25">
      <c r="A741" s="14" t="s">
        <v>2742</v>
      </c>
      <c r="B741" s="15">
        <v>45716</v>
      </c>
      <c r="C741" s="16" t="s">
        <v>246</v>
      </c>
      <c r="D741" s="17" t="s">
        <v>1999</v>
      </c>
      <c r="E741" s="17" t="s">
        <v>1889</v>
      </c>
      <c r="F741" s="18">
        <v>4</v>
      </c>
      <c r="G741" s="58">
        <v>619</v>
      </c>
      <c r="H741" s="18">
        <v>0.08</v>
      </c>
      <c r="I741" s="55">
        <v>2277.92</v>
      </c>
      <c r="J741" s="19" t="s">
        <v>1886</v>
      </c>
      <c r="L741" s="63" t="str">
        <f>_xlfn.XLOOKUP(D741,Product_Dim[Product_ID],Product_Dim[Cost])</f>
        <v>132</v>
      </c>
      <c r="M741" s="63" t="str">
        <f>VLOOKUP("PROD97",Sales_Fact[[Product_ID]:[Payment_Type]],2,0)</f>
        <v>STORE3</v>
      </c>
      <c r="N741" s="63" t="str">
        <f>HLOOKUP($D$2,Sales_Fact[[Product_ID]:[Payment_Type]],2,0)</f>
        <v>PROD74</v>
      </c>
    </row>
    <row r="742" spans="1:14" x14ac:dyDescent="0.25">
      <c r="A742" s="14" t="s">
        <v>2743</v>
      </c>
      <c r="B742" s="15">
        <v>45313</v>
      </c>
      <c r="C742" s="16" t="s">
        <v>340</v>
      </c>
      <c r="D742" s="17" t="s">
        <v>1894</v>
      </c>
      <c r="E742" s="17" t="s">
        <v>1988</v>
      </c>
      <c r="F742" s="18">
        <v>2</v>
      </c>
      <c r="G742" s="58">
        <v>82</v>
      </c>
      <c r="H742" s="18">
        <v>0.16</v>
      </c>
      <c r="I742" s="55">
        <v>137.76</v>
      </c>
      <c r="J742" s="19" t="s">
        <v>1886</v>
      </c>
      <c r="L742" s="63" t="str">
        <f>_xlfn.XLOOKUP(D742,Product_Dim[Product_ID],Product_Dim[Cost])</f>
        <v>17</v>
      </c>
      <c r="M742" s="63" t="str">
        <f>VLOOKUP("PROD97",Sales_Fact[[Product_ID]:[Payment_Type]],2,0)</f>
        <v>STORE3</v>
      </c>
      <c r="N742" s="63" t="str">
        <f>HLOOKUP($D$2,Sales_Fact[[Product_ID]:[Payment_Type]],2,0)</f>
        <v>PROD74</v>
      </c>
    </row>
    <row r="743" spans="1:14" x14ac:dyDescent="0.25">
      <c r="A743" s="14" t="s">
        <v>2744</v>
      </c>
      <c r="B743" s="15">
        <v>45372</v>
      </c>
      <c r="C743" s="16" t="s">
        <v>21</v>
      </c>
      <c r="D743" s="17" t="s">
        <v>2052</v>
      </c>
      <c r="E743" s="17" t="s">
        <v>1925</v>
      </c>
      <c r="F743" s="18">
        <v>1</v>
      </c>
      <c r="G743" s="58">
        <v>432</v>
      </c>
      <c r="H743" s="18">
        <v>0.09</v>
      </c>
      <c r="I743" s="55">
        <v>393.12</v>
      </c>
      <c r="J743" s="19" t="s">
        <v>1882</v>
      </c>
      <c r="L743" s="63" t="str">
        <f>_xlfn.XLOOKUP(D743,Product_Dim[Product_ID],Product_Dim[Cost])</f>
        <v>176</v>
      </c>
      <c r="M743" s="63" t="str">
        <f>VLOOKUP("PROD97",Sales_Fact[[Product_ID]:[Payment_Type]],2,0)</f>
        <v>STORE3</v>
      </c>
      <c r="N743" s="63" t="str">
        <f>HLOOKUP($D$2,Sales_Fact[[Product_ID]:[Payment_Type]],2,0)</f>
        <v>PROD74</v>
      </c>
    </row>
    <row r="744" spans="1:14" x14ac:dyDescent="0.25">
      <c r="A744" s="14" t="s">
        <v>2745</v>
      </c>
      <c r="B744" s="15">
        <v>45648</v>
      </c>
      <c r="C744" s="16" t="s">
        <v>1271</v>
      </c>
      <c r="D744" s="17" t="s">
        <v>2357</v>
      </c>
      <c r="E744" s="17" t="s">
        <v>1895</v>
      </c>
      <c r="F744" s="18">
        <v>3</v>
      </c>
      <c r="G744" s="58">
        <v>439</v>
      </c>
      <c r="H744" s="18">
        <v>0.28999999999999998</v>
      </c>
      <c r="I744" s="55">
        <v>935.07</v>
      </c>
      <c r="J744" s="19" t="s">
        <v>1886</v>
      </c>
      <c r="L744" s="63" t="str">
        <f>_xlfn.XLOOKUP(D744,Product_Dim[Product_ID],Product_Dim[Cost])</f>
        <v>239</v>
      </c>
      <c r="M744" s="63" t="str">
        <f>VLOOKUP("PROD97",Sales_Fact[[Product_ID]:[Payment_Type]],2,0)</f>
        <v>STORE3</v>
      </c>
      <c r="N744" s="63" t="str">
        <f>HLOOKUP($D$2,Sales_Fact[[Product_ID]:[Payment_Type]],2,0)</f>
        <v>PROD74</v>
      </c>
    </row>
    <row r="745" spans="1:14" x14ac:dyDescent="0.25">
      <c r="A745" s="14" t="s">
        <v>2746</v>
      </c>
      <c r="B745" s="15">
        <v>45384</v>
      </c>
      <c r="C745" s="16" t="s">
        <v>578</v>
      </c>
      <c r="D745" s="17" t="s">
        <v>1966</v>
      </c>
      <c r="E745" s="17" t="s">
        <v>1881</v>
      </c>
      <c r="F745" s="18">
        <v>3</v>
      </c>
      <c r="G745" s="58">
        <v>340</v>
      </c>
      <c r="H745" s="18">
        <v>0.26</v>
      </c>
      <c r="I745" s="55">
        <v>754.8</v>
      </c>
      <c r="J745" s="19" t="s">
        <v>1882</v>
      </c>
      <c r="L745" s="63" t="str">
        <f>_xlfn.XLOOKUP(D745,Product_Dim[Product_ID],Product_Dim[Cost])</f>
        <v>229</v>
      </c>
      <c r="M745" s="63" t="str">
        <f>VLOOKUP("PROD97",Sales_Fact[[Product_ID]:[Payment_Type]],2,0)</f>
        <v>STORE3</v>
      </c>
      <c r="N745" s="63" t="str">
        <f>HLOOKUP($D$2,Sales_Fact[[Product_ID]:[Payment_Type]],2,0)</f>
        <v>PROD74</v>
      </c>
    </row>
    <row r="746" spans="1:14" x14ac:dyDescent="0.25">
      <c r="A746" s="14" t="s">
        <v>2747</v>
      </c>
      <c r="B746" s="15">
        <v>45687</v>
      </c>
      <c r="C746" s="16" t="s">
        <v>1460</v>
      </c>
      <c r="D746" s="17" t="s">
        <v>1966</v>
      </c>
      <c r="E746" s="17" t="s">
        <v>1925</v>
      </c>
      <c r="F746" s="18">
        <v>4</v>
      </c>
      <c r="G746" s="58">
        <v>849</v>
      </c>
      <c r="H746" s="18">
        <v>0.21</v>
      </c>
      <c r="I746" s="55">
        <v>2682.84</v>
      </c>
      <c r="J746" s="19" t="s">
        <v>1892</v>
      </c>
      <c r="L746" s="63" t="str">
        <f>_xlfn.XLOOKUP(D746,Product_Dim[Product_ID],Product_Dim[Cost])</f>
        <v>229</v>
      </c>
      <c r="M746" s="63" t="str">
        <f>VLOOKUP("PROD97",Sales_Fact[[Product_ID]:[Payment_Type]],2,0)</f>
        <v>STORE3</v>
      </c>
      <c r="N746" s="63" t="str">
        <f>HLOOKUP($D$2,Sales_Fact[[Product_ID]:[Payment_Type]],2,0)</f>
        <v>PROD74</v>
      </c>
    </row>
    <row r="747" spans="1:14" x14ac:dyDescent="0.25">
      <c r="A747" s="14" t="s">
        <v>2748</v>
      </c>
      <c r="B747" s="15">
        <v>45747</v>
      </c>
      <c r="C747" s="16" t="s">
        <v>638</v>
      </c>
      <c r="D747" s="17" t="s">
        <v>1946</v>
      </c>
      <c r="E747" s="17" t="s">
        <v>1889</v>
      </c>
      <c r="F747" s="18">
        <v>1</v>
      </c>
      <c r="G747" s="58">
        <v>665</v>
      </c>
      <c r="H747" s="18">
        <v>0.08</v>
      </c>
      <c r="I747" s="55">
        <v>611.79999999999995</v>
      </c>
      <c r="J747" s="19" t="s">
        <v>1886</v>
      </c>
      <c r="L747" s="63" t="str">
        <f>_xlfn.XLOOKUP(D747,Product_Dim[Product_ID],Product_Dim[Cost])</f>
        <v>349</v>
      </c>
      <c r="M747" s="63" t="str">
        <f>VLOOKUP("PROD97",Sales_Fact[[Product_ID]:[Payment_Type]],2,0)</f>
        <v>STORE3</v>
      </c>
      <c r="N747" s="63" t="str">
        <f>HLOOKUP($D$2,Sales_Fact[[Product_ID]:[Payment_Type]],2,0)</f>
        <v>PROD74</v>
      </c>
    </row>
    <row r="748" spans="1:14" x14ac:dyDescent="0.25">
      <c r="A748" s="14" t="s">
        <v>2749</v>
      </c>
      <c r="B748" s="15">
        <v>45687</v>
      </c>
      <c r="C748" s="16" t="s">
        <v>358</v>
      </c>
      <c r="D748" s="17" t="s">
        <v>1911</v>
      </c>
      <c r="E748" s="17" t="s">
        <v>1898</v>
      </c>
      <c r="F748" s="18">
        <v>1</v>
      </c>
      <c r="G748" s="58">
        <v>413</v>
      </c>
      <c r="H748" s="18">
        <v>0.23</v>
      </c>
      <c r="I748" s="55">
        <v>318.01</v>
      </c>
      <c r="J748" s="19" t="s">
        <v>1886</v>
      </c>
      <c r="L748" s="63" t="str">
        <f>_xlfn.XLOOKUP(D748,Product_Dim[Product_ID],Product_Dim[Cost])</f>
        <v>166</v>
      </c>
      <c r="M748" s="63" t="str">
        <f>VLOOKUP("PROD97",Sales_Fact[[Product_ID]:[Payment_Type]],2,0)</f>
        <v>STORE3</v>
      </c>
      <c r="N748" s="63" t="str">
        <f>HLOOKUP($D$2,Sales_Fact[[Product_ID]:[Payment_Type]],2,0)</f>
        <v>PROD74</v>
      </c>
    </row>
    <row r="749" spans="1:14" x14ac:dyDescent="0.25">
      <c r="A749" s="14" t="s">
        <v>2750</v>
      </c>
      <c r="B749" s="15">
        <v>45916</v>
      </c>
      <c r="C749" s="16" t="s">
        <v>428</v>
      </c>
      <c r="D749" s="17" t="s">
        <v>1974</v>
      </c>
      <c r="E749" s="17" t="s">
        <v>1915</v>
      </c>
      <c r="F749" s="18">
        <v>1</v>
      </c>
      <c r="G749" s="58">
        <v>127</v>
      </c>
      <c r="H749" s="18">
        <v>0.05</v>
      </c>
      <c r="I749" s="55">
        <v>120.65</v>
      </c>
      <c r="J749" s="19" t="s">
        <v>1892</v>
      </c>
      <c r="L749" s="63" t="str">
        <f>_xlfn.XLOOKUP(D749,Product_Dim[Product_ID],Product_Dim[Cost])</f>
        <v>358</v>
      </c>
      <c r="M749" s="63" t="str">
        <f>VLOOKUP("PROD97",Sales_Fact[[Product_ID]:[Payment_Type]],2,0)</f>
        <v>STORE3</v>
      </c>
      <c r="N749" s="63" t="str">
        <f>HLOOKUP($D$2,Sales_Fact[[Product_ID]:[Payment_Type]],2,0)</f>
        <v>PROD74</v>
      </c>
    </row>
    <row r="750" spans="1:14" x14ac:dyDescent="0.25">
      <c r="A750" s="14" t="s">
        <v>2751</v>
      </c>
      <c r="B750" s="15">
        <v>45917</v>
      </c>
      <c r="C750" s="16" t="s">
        <v>655</v>
      </c>
      <c r="D750" s="17" t="s">
        <v>1946</v>
      </c>
      <c r="E750" s="17" t="s">
        <v>1942</v>
      </c>
      <c r="F750" s="18">
        <v>4</v>
      </c>
      <c r="G750" s="58">
        <v>603</v>
      </c>
      <c r="H750" s="18">
        <v>0.19</v>
      </c>
      <c r="I750" s="55">
        <v>1953.72</v>
      </c>
      <c r="J750" s="19" t="s">
        <v>1892</v>
      </c>
      <c r="L750" s="63" t="str">
        <f>_xlfn.XLOOKUP(D750,Product_Dim[Product_ID],Product_Dim[Cost])</f>
        <v>349</v>
      </c>
      <c r="M750" s="63" t="str">
        <f>VLOOKUP("PROD97",Sales_Fact[[Product_ID]:[Payment_Type]],2,0)</f>
        <v>STORE3</v>
      </c>
      <c r="N750" s="63" t="str">
        <f>HLOOKUP($D$2,Sales_Fact[[Product_ID]:[Payment_Type]],2,0)</f>
        <v>PROD74</v>
      </c>
    </row>
    <row r="751" spans="1:14" x14ac:dyDescent="0.25">
      <c r="A751" s="14" t="s">
        <v>2752</v>
      </c>
      <c r="B751" s="15">
        <v>45941</v>
      </c>
      <c r="C751" s="16" t="s">
        <v>1033</v>
      </c>
      <c r="D751" s="17" t="s">
        <v>2125</v>
      </c>
      <c r="E751" s="17" t="s">
        <v>1881</v>
      </c>
      <c r="F751" s="18">
        <v>3</v>
      </c>
      <c r="G751" s="58">
        <v>448</v>
      </c>
      <c r="H751" s="18">
        <v>0.02</v>
      </c>
      <c r="I751" s="55">
        <v>1317.12</v>
      </c>
      <c r="J751" s="19" t="s">
        <v>1892</v>
      </c>
      <c r="L751" s="63" t="str">
        <f>_xlfn.XLOOKUP(D751,Product_Dim[Product_ID],Product_Dim[Cost])</f>
        <v>153</v>
      </c>
      <c r="M751" s="63" t="str">
        <f>VLOOKUP("PROD97",Sales_Fact[[Product_ID]:[Payment_Type]],2,0)</f>
        <v>STORE3</v>
      </c>
      <c r="N751" s="63" t="str">
        <f>HLOOKUP($D$2,Sales_Fact[[Product_ID]:[Payment_Type]],2,0)</f>
        <v>PROD74</v>
      </c>
    </row>
    <row r="752" spans="1:14" x14ac:dyDescent="0.25">
      <c r="A752" s="14" t="s">
        <v>2753</v>
      </c>
      <c r="B752" s="15">
        <v>45778</v>
      </c>
      <c r="C752" s="16" t="s">
        <v>804</v>
      </c>
      <c r="D752" s="17" t="s">
        <v>1919</v>
      </c>
      <c r="E752" s="17" t="s">
        <v>1881</v>
      </c>
      <c r="F752" s="18">
        <v>3</v>
      </c>
      <c r="G752" s="58">
        <v>36</v>
      </c>
      <c r="H752" s="18">
        <v>0.04</v>
      </c>
      <c r="I752" s="55">
        <v>103.68</v>
      </c>
      <c r="J752" s="19" t="s">
        <v>1892</v>
      </c>
      <c r="L752" s="63" t="str">
        <f>_xlfn.XLOOKUP(D752,Product_Dim[Product_ID],Product_Dim[Cost])</f>
        <v>419</v>
      </c>
      <c r="M752" s="63" t="str">
        <f>VLOOKUP("PROD97",Sales_Fact[[Product_ID]:[Payment_Type]],2,0)</f>
        <v>STORE3</v>
      </c>
      <c r="N752" s="63" t="str">
        <f>HLOOKUP($D$2,Sales_Fact[[Product_ID]:[Payment_Type]],2,0)</f>
        <v>PROD74</v>
      </c>
    </row>
    <row r="753" spans="1:14" x14ac:dyDescent="0.25">
      <c r="A753" s="14" t="s">
        <v>2754</v>
      </c>
      <c r="B753" s="15">
        <v>45740</v>
      </c>
      <c r="C753" s="16" t="s">
        <v>1048</v>
      </c>
      <c r="D753" s="17" t="s">
        <v>1936</v>
      </c>
      <c r="E753" s="17" t="s">
        <v>1988</v>
      </c>
      <c r="F753" s="18">
        <v>2</v>
      </c>
      <c r="G753" s="58">
        <v>839</v>
      </c>
      <c r="H753" s="18">
        <v>0.18</v>
      </c>
      <c r="I753" s="55">
        <v>1375.96</v>
      </c>
      <c r="J753" s="19" t="s">
        <v>1892</v>
      </c>
      <c r="L753" s="63" t="str">
        <f>_xlfn.XLOOKUP(D753,Product_Dim[Product_ID],Product_Dim[Cost])</f>
        <v>478</v>
      </c>
      <c r="M753" s="63" t="str">
        <f>VLOOKUP("PROD97",Sales_Fact[[Product_ID]:[Payment_Type]],2,0)</f>
        <v>STORE3</v>
      </c>
      <c r="N753" s="63" t="str">
        <f>HLOOKUP($D$2,Sales_Fact[[Product_ID]:[Payment_Type]],2,0)</f>
        <v>PROD74</v>
      </c>
    </row>
    <row r="754" spans="1:14" x14ac:dyDescent="0.25">
      <c r="A754" s="14" t="s">
        <v>2755</v>
      </c>
      <c r="B754" s="15">
        <v>45598</v>
      </c>
      <c r="C754" s="16" t="s">
        <v>326</v>
      </c>
      <c r="D754" s="17" t="s">
        <v>1894</v>
      </c>
      <c r="E754" s="17" t="s">
        <v>1947</v>
      </c>
      <c r="F754" s="18">
        <v>4</v>
      </c>
      <c r="G754" s="58">
        <v>868</v>
      </c>
      <c r="H754" s="18">
        <v>0.26</v>
      </c>
      <c r="I754" s="55">
        <v>2569.2800000000002</v>
      </c>
      <c r="J754" s="19" t="s">
        <v>1886</v>
      </c>
      <c r="L754" s="63" t="str">
        <f>_xlfn.XLOOKUP(D754,Product_Dim[Product_ID],Product_Dim[Cost])</f>
        <v>17</v>
      </c>
      <c r="M754" s="63" t="str">
        <f>VLOOKUP("PROD97",Sales_Fact[[Product_ID]:[Payment_Type]],2,0)</f>
        <v>STORE3</v>
      </c>
      <c r="N754" s="63" t="str">
        <f>HLOOKUP($D$2,Sales_Fact[[Product_ID]:[Payment_Type]],2,0)</f>
        <v>PROD74</v>
      </c>
    </row>
    <row r="755" spans="1:14" x14ac:dyDescent="0.25">
      <c r="A755" s="14" t="s">
        <v>2756</v>
      </c>
      <c r="B755" s="15">
        <v>45591</v>
      </c>
      <c r="C755" s="16" t="s">
        <v>650</v>
      </c>
      <c r="D755" s="17" t="s">
        <v>1914</v>
      </c>
      <c r="E755" s="17" t="s">
        <v>1885</v>
      </c>
      <c r="F755" s="18">
        <v>1</v>
      </c>
      <c r="G755" s="58">
        <v>624</v>
      </c>
      <c r="H755" s="18">
        <v>0.25</v>
      </c>
      <c r="I755" s="55">
        <v>468</v>
      </c>
      <c r="J755" s="19" t="s">
        <v>1882</v>
      </c>
      <c r="L755" s="63" t="str">
        <f>_xlfn.XLOOKUP(D755,Product_Dim[Product_ID],Product_Dim[Cost])</f>
        <v>326</v>
      </c>
      <c r="M755" s="63" t="str">
        <f>VLOOKUP("PROD97",Sales_Fact[[Product_ID]:[Payment_Type]],2,0)</f>
        <v>STORE3</v>
      </c>
      <c r="N755" s="63" t="str">
        <f>HLOOKUP($D$2,Sales_Fact[[Product_ID]:[Payment_Type]],2,0)</f>
        <v>PROD74</v>
      </c>
    </row>
    <row r="756" spans="1:14" x14ac:dyDescent="0.25">
      <c r="A756" s="14" t="s">
        <v>2757</v>
      </c>
      <c r="B756" s="15">
        <v>45546</v>
      </c>
      <c r="C756" s="16" t="s">
        <v>592</v>
      </c>
      <c r="D756" s="17" t="s">
        <v>2077</v>
      </c>
      <c r="E756" s="17" t="s">
        <v>1912</v>
      </c>
      <c r="F756" s="18">
        <v>2</v>
      </c>
      <c r="G756" s="58">
        <v>568</v>
      </c>
      <c r="H756" s="18">
        <v>0.12</v>
      </c>
      <c r="I756" s="55">
        <v>999.68</v>
      </c>
      <c r="J756" s="19" t="s">
        <v>1886</v>
      </c>
      <c r="L756" s="63" t="str">
        <f>_xlfn.XLOOKUP(D756,Product_Dim[Product_ID],Product_Dim[Cost])</f>
        <v>451</v>
      </c>
      <c r="M756" s="63" t="str">
        <f>VLOOKUP("PROD97",Sales_Fact[[Product_ID]:[Payment_Type]],2,0)</f>
        <v>STORE3</v>
      </c>
      <c r="N756" s="63" t="str">
        <f>HLOOKUP($D$2,Sales_Fact[[Product_ID]:[Payment_Type]],2,0)</f>
        <v>PROD74</v>
      </c>
    </row>
    <row r="757" spans="1:14" x14ac:dyDescent="0.25">
      <c r="A757" s="14" t="s">
        <v>2758</v>
      </c>
      <c r="B757" s="15">
        <v>45483</v>
      </c>
      <c r="C757" s="16" t="s">
        <v>1027</v>
      </c>
      <c r="D757" s="17" t="s">
        <v>2009</v>
      </c>
      <c r="E757" s="17" t="s">
        <v>1939</v>
      </c>
      <c r="F757" s="18">
        <v>2</v>
      </c>
      <c r="G757" s="58">
        <v>672</v>
      </c>
      <c r="H757" s="18">
        <v>0.19</v>
      </c>
      <c r="I757" s="55">
        <v>1088.6400000000001</v>
      </c>
      <c r="J757" s="19" t="s">
        <v>1882</v>
      </c>
      <c r="L757" s="63" t="str">
        <f>_xlfn.XLOOKUP(D757,Product_Dim[Product_ID],Product_Dim[Cost])</f>
        <v>204</v>
      </c>
      <c r="M757" s="63" t="str">
        <f>VLOOKUP("PROD97",Sales_Fact[[Product_ID]:[Payment_Type]],2,0)</f>
        <v>STORE3</v>
      </c>
      <c r="N757" s="63" t="str">
        <f>HLOOKUP($D$2,Sales_Fact[[Product_ID]:[Payment_Type]],2,0)</f>
        <v>PROD74</v>
      </c>
    </row>
    <row r="758" spans="1:14" x14ac:dyDescent="0.25">
      <c r="A758" s="14" t="s">
        <v>2759</v>
      </c>
      <c r="B758" s="15">
        <v>45786</v>
      </c>
      <c r="C758" s="16" t="s">
        <v>679</v>
      </c>
      <c r="D758" s="17" t="s">
        <v>2329</v>
      </c>
      <c r="E758" s="17" t="s">
        <v>1898</v>
      </c>
      <c r="F758" s="18">
        <v>2</v>
      </c>
      <c r="G758" s="58">
        <v>258</v>
      </c>
      <c r="H758" s="18">
        <v>0.21</v>
      </c>
      <c r="I758" s="55">
        <v>407.64</v>
      </c>
      <c r="J758" s="19" t="s">
        <v>1886</v>
      </c>
      <c r="L758" s="63" t="str">
        <f>_xlfn.XLOOKUP(D758,Product_Dim[Product_ID],Product_Dim[Cost])</f>
        <v>313</v>
      </c>
      <c r="M758" s="63" t="str">
        <f>VLOOKUP("PROD97",Sales_Fact[[Product_ID]:[Payment_Type]],2,0)</f>
        <v>STORE3</v>
      </c>
      <c r="N758" s="63" t="str">
        <f>HLOOKUP($D$2,Sales_Fact[[Product_ID]:[Payment_Type]],2,0)</f>
        <v>PROD74</v>
      </c>
    </row>
    <row r="759" spans="1:14" x14ac:dyDescent="0.25">
      <c r="A759" s="14" t="s">
        <v>2760</v>
      </c>
      <c r="B759" s="15">
        <v>45475</v>
      </c>
      <c r="C759" s="16" t="s">
        <v>673</v>
      </c>
      <c r="D759" s="17" t="s">
        <v>1951</v>
      </c>
      <c r="E759" s="17" t="s">
        <v>1928</v>
      </c>
      <c r="F759" s="18">
        <v>4</v>
      </c>
      <c r="G759" s="58">
        <v>282</v>
      </c>
      <c r="H759" s="18">
        <v>0.27</v>
      </c>
      <c r="I759" s="55">
        <v>823.44</v>
      </c>
      <c r="J759" s="19" t="s">
        <v>1886</v>
      </c>
      <c r="L759" s="63" t="str">
        <f>_xlfn.XLOOKUP(D759,Product_Dim[Product_ID],Product_Dim[Cost])</f>
        <v>432</v>
      </c>
      <c r="M759" s="63" t="str">
        <f>VLOOKUP("PROD97",Sales_Fact[[Product_ID]:[Payment_Type]],2,0)</f>
        <v>STORE3</v>
      </c>
      <c r="N759" s="63" t="str">
        <f>HLOOKUP($D$2,Sales_Fact[[Product_ID]:[Payment_Type]],2,0)</f>
        <v>PROD74</v>
      </c>
    </row>
    <row r="760" spans="1:14" x14ac:dyDescent="0.25">
      <c r="A760" s="14" t="s">
        <v>2761</v>
      </c>
      <c r="B760" s="15">
        <v>45470</v>
      </c>
      <c r="C760" s="16" t="s">
        <v>1006</v>
      </c>
      <c r="D760" s="17" t="s">
        <v>1999</v>
      </c>
      <c r="E760" s="17" t="s">
        <v>1988</v>
      </c>
      <c r="F760" s="18">
        <v>1</v>
      </c>
      <c r="G760" s="58">
        <v>203</v>
      </c>
      <c r="H760" s="18">
        <v>0.13</v>
      </c>
      <c r="I760" s="55">
        <v>176.61</v>
      </c>
      <c r="J760" s="19" t="s">
        <v>1892</v>
      </c>
      <c r="L760" s="63" t="str">
        <f>_xlfn.XLOOKUP(D760,Product_Dim[Product_ID],Product_Dim[Cost])</f>
        <v>132</v>
      </c>
      <c r="M760" s="63" t="str">
        <f>VLOOKUP("PROD97",Sales_Fact[[Product_ID]:[Payment_Type]],2,0)</f>
        <v>STORE3</v>
      </c>
      <c r="N760" s="63" t="str">
        <f>HLOOKUP($D$2,Sales_Fact[[Product_ID]:[Payment_Type]],2,0)</f>
        <v>PROD74</v>
      </c>
    </row>
    <row r="761" spans="1:14" x14ac:dyDescent="0.25">
      <c r="A761" s="14" t="s">
        <v>2762</v>
      </c>
      <c r="B761" s="15">
        <v>45243</v>
      </c>
      <c r="C761" s="16" t="s">
        <v>873</v>
      </c>
      <c r="D761" s="17" t="s">
        <v>1884</v>
      </c>
      <c r="E761" s="17" t="s">
        <v>1895</v>
      </c>
      <c r="F761" s="18">
        <v>1</v>
      </c>
      <c r="G761" s="58">
        <v>371</v>
      </c>
      <c r="H761" s="18">
        <v>0.01</v>
      </c>
      <c r="I761" s="55">
        <v>367.29</v>
      </c>
      <c r="J761" s="19" t="s">
        <v>1886</v>
      </c>
      <c r="L761" s="63" t="str">
        <f>_xlfn.XLOOKUP(D761,Product_Dim[Product_ID],Product_Dim[Cost])</f>
        <v>404</v>
      </c>
      <c r="M761" s="63" t="str">
        <f>VLOOKUP("PROD97",Sales_Fact[[Product_ID]:[Payment_Type]],2,0)</f>
        <v>STORE3</v>
      </c>
      <c r="N761" s="63" t="str">
        <f>HLOOKUP($D$2,Sales_Fact[[Product_ID]:[Payment_Type]],2,0)</f>
        <v>PROD74</v>
      </c>
    </row>
    <row r="762" spans="1:14" x14ac:dyDescent="0.25">
      <c r="A762" s="14" t="s">
        <v>2763</v>
      </c>
      <c r="B762" s="15">
        <v>45341</v>
      </c>
      <c r="C762" s="16" t="s">
        <v>35</v>
      </c>
      <c r="D762" s="17" t="s">
        <v>2213</v>
      </c>
      <c r="E762" s="17" t="s">
        <v>1961</v>
      </c>
      <c r="F762" s="18">
        <v>4</v>
      </c>
      <c r="G762" s="58">
        <v>732</v>
      </c>
      <c r="H762" s="18">
        <v>0.12</v>
      </c>
      <c r="I762" s="55">
        <v>2576.64</v>
      </c>
      <c r="J762" s="19" t="s">
        <v>1882</v>
      </c>
      <c r="L762" s="63" t="str">
        <f>_xlfn.XLOOKUP(D762,Product_Dim[Product_ID],Product_Dim[Cost])</f>
        <v>103</v>
      </c>
      <c r="M762" s="63" t="str">
        <f>VLOOKUP("PROD97",Sales_Fact[[Product_ID]:[Payment_Type]],2,0)</f>
        <v>STORE3</v>
      </c>
      <c r="N762" s="63" t="str">
        <f>HLOOKUP($D$2,Sales_Fact[[Product_ID]:[Payment_Type]],2,0)</f>
        <v>PROD74</v>
      </c>
    </row>
    <row r="763" spans="1:14" x14ac:dyDescent="0.25">
      <c r="A763" s="14" t="s">
        <v>2764</v>
      </c>
      <c r="B763" s="15">
        <v>45371</v>
      </c>
      <c r="C763" s="16" t="s">
        <v>557</v>
      </c>
      <c r="D763" s="17" t="s">
        <v>1985</v>
      </c>
      <c r="E763" s="17" t="s">
        <v>1915</v>
      </c>
      <c r="F763" s="18">
        <v>3</v>
      </c>
      <c r="G763" s="58">
        <v>469</v>
      </c>
      <c r="H763" s="18">
        <v>7.0000000000000007E-2</v>
      </c>
      <c r="I763" s="55">
        <v>1308.51</v>
      </c>
      <c r="J763" s="19" t="s">
        <v>1886</v>
      </c>
      <c r="L763" s="63" t="str">
        <f>_xlfn.XLOOKUP(D763,Product_Dim[Product_ID],Product_Dim[Cost])</f>
        <v>325</v>
      </c>
      <c r="M763" s="63" t="str">
        <f>VLOOKUP("PROD97",Sales_Fact[[Product_ID]:[Payment_Type]],2,0)</f>
        <v>STORE3</v>
      </c>
      <c r="N763" s="63" t="str">
        <f>HLOOKUP($D$2,Sales_Fact[[Product_ID]:[Payment_Type]],2,0)</f>
        <v>PROD74</v>
      </c>
    </row>
    <row r="764" spans="1:14" x14ac:dyDescent="0.25">
      <c r="A764" s="14" t="s">
        <v>2765</v>
      </c>
      <c r="B764" s="15">
        <v>45360</v>
      </c>
      <c r="C764" s="16" t="s">
        <v>15</v>
      </c>
      <c r="D764" s="17" t="s">
        <v>1946</v>
      </c>
      <c r="E764" s="17" t="s">
        <v>1909</v>
      </c>
      <c r="F764" s="18">
        <v>1</v>
      </c>
      <c r="G764" s="58">
        <v>929</v>
      </c>
      <c r="H764" s="18">
        <v>0.1</v>
      </c>
      <c r="I764" s="55">
        <v>836.1</v>
      </c>
      <c r="J764" s="19" t="s">
        <v>1892</v>
      </c>
      <c r="L764" s="63" t="str">
        <f>_xlfn.XLOOKUP(D764,Product_Dim[Product_ID],Product_Dim[Cost])</f>
        <v>349</v>
      </c>
      <c r="M764" s="63" t="str">
        <f>VLOOKUP("PROD97",Sales_Fact[[Product_ID]:[Payment_Type]],2,0)</f>
        <v>STORE3</v>
      </c>
      <c r="N764" s="63" t="str">
        <f>HLOOKUP($D$2,Sales_Fact[[Product_ID]:[Payment_Type]],2,0)</f>
        <v>PROD74</v>
      </c>
    </row>
    <row r="765" spans="1:14" x14ac:dyDescent="0.25">
      <c r="A765" s="14" t="s">
        <v>2766</v>
      </c>
      <c r="B765" s="15">
        <v>45499</v>
      </c>
      <c r="C765" s="16" t="s">
        <v>365</v>
      </c>
      <c r="D765" s="17" t="s">
        <v>2175</v>
      </c>
      <c r="E765" s="17" t="s">
        <v>1939</v>
      </c>
      <c r="F765" s="18">
        <v>3</v>
      </c>
      <c r="G765" s="58">
        <v>218</v>
      </c>
      <c r="H765" s="18">
        <v>0.06</v>
      </c>
      <c r="I765" s="55">
        <v>614.76</v>
      </c>
      <c r="J765" s="19" t="s">
        <v>1886</v>
      </c>
      <c r="L765" s="63" t="str">
        <f>_xlfn.XLOOKUP(D765,Product_Dim[Product_ID],Product_Dim[Cost])</f>
        <v>306</v>
      </c>
      <c r="M765" s="63" t="str">
        <f>VLOOKUP("PROD97",Sales_Fact[[Product_ID]:[Payment_Type]],2,0)</f>
        <v>STORE3</v>
      </c>
      <c r="N765" s="63" t="str">
        <f>HLOOKUP($D$2,Sales_Fact[[Product_ID]:[Payment_Type]],2,0)</f>
        <v>PROD74</v>
      </c>
    </row>
    <row r="766" spans="1:14" x14ac:dyDescent="0.25">
      <c r="A766" s="14" t="s">
        <v>2767</v>
      </c>
      <c r="B766" s="15">
        <v>45745</v>
      </c>
      <c r="C766" s="16" t="s">
        <v>1271</v>
      </c>
      <c r="D766" s="17" t="s">
        <v>1911</v>
      </c>
      <c r="E766" s="17" t="s">
        <v>1881</v>
      </c>
      <c r="F766" s="18">
        <v>1</v>
      </c>
      <c r="G766" s="58">
        <v>388</v>
      </c>
      <c r="H766" s="18">
        <v>0.3</v>
      </c>
      <c r="I766" s="55">
        <v>271.60000000000002</v>
      </c>
      <c r="J766" s="19" t="s">
        <v>1882</v>
      </c>
      <c r="L766" s="63" t="str">
        <f>_xlfn.XLOOKUP(D766,Product_Dim[Product_ID],Product_Dim[Cost])</f>
        <v>166</v>
      </c>
      <c r="M766" s="63" t="str">
        <f>VLOOKUP("PROD97",Sales_Fact[[Product_ID]:[Payment_Type]],2,0)</f>
        <v>STORE3</v>
      </c>
      <c r="N766" s="63" t="str">
        <f>HLOOKUP($D$2,Sales_Fact[[Product_ID]:[Payment_Type]],2,0)</f>
        <v>PROD74</v>
      </c>
    </row>
    <row r="767" spans="1:14" x14ac:dyDescent="0.25">
      <c r="A767" s="14" t="s">
        <v>2768</v>
      </c>
      <c r="B767" s="15">
        <v>45718</v>
      </c>
      <c r="C767" s="16" t="s">
        <v>1477</v>
      </c>
      <c r="D767" s="17" t="s">
        <v>2357</v>
      </c>
      <c r="E767" s="17" t="s">
        <v>1947</v>
      </c>
      <c r="F767" s="18">
        <v>4</v>
      </c>
      <c r="G767" s="58">
        <v>187</v>
      </c>
      <c r="H767" s="18">
        <v>0.23</v>
      </c>
      <c r="I767" s="55">
        <v>575.96</v>
      </c>
      <c r="J767" s="19" t="s">
        <v>1882</v>
      </c>
      <c r="L767" s="63" t="str">
        <f>_xlfn.XLOOKUP(D767,Product_Dim[Product_ID],Product_Dim[Cost])</f>
        <v>239</v>
      </c>
      <c r="M767" s="63" t="str">
        <f>VLOOKUP("PROD97",Sales_Fact[[Product_ID]:[Payment_Type]],2,0)</f>
        <v>STORE3</v>
      </c>
      <c r="N767" s="63" t="str">
        <f>HLOOKUP($D$2,Sales_Fact[[Product_ID]:[Payment_Type]],2,0)</f>
        <v>PROD74</v>
      </c>
    </row>
    <row r="768" spans="1:14" x14ac:dyDescent="0.25">
      <c r="A768" s="14" t="s">
        <v>2769</v>
      </c>
      <c r="B768" s="15">
        <v>45454</v>
      </c>
      <c r="C768" s="16" t="s">
        <v>947</v>
      </c>
      <c r="D768" s="17" t="s">
        <v>2001</v>
      </c>
      <c r="E768" s="17" t="s">
        <v>1889</v>
      </c>
      <c r="F768" s="18">
        <v>4</v>
      </c>
      <c r="G768" s="58">
        <v>610</v>
      </c>
      <c r="H768" s="18">
        <v>0.22</v>
      </c>
      <c r="I768" s="55">
        <v>1903.2</v>
      </c>
      <c r="J768" s="19" t="s">
        <v>1892</v>
      </c>
      <c r="L768" s="63" t="str">
        <f>_xlfn.XLOOKUP(D768,Product_Dim[Product_ID],Product_Dim[Cost])</f>
        <v>39</v>
      </c>
      <c r="M768" s="63" t="str">
        <f>VLOOKUP("PROD97",Sales_Fact[[Product_ID]:[Payment_Type]],2,0)</f>
        <v>STORE3</v>
      </c>
      <c r="N768" s="63" t="str">
        <f>HLOOKUP($D$2,Sales_Fact[[Product_ID]:[Payment_Type]],2,0)</f>
        <v>PROD74</v>
      </c>
    </row>
    <row r="769" spans="1:14" x14ac:dyDescent="0.25">
      <c r="A769" s="14" t="s">
        <v>2770</v>
      </c>
      <c r="B769" s="15">
        <v>45434</v>
      </c>
      <c r="C769" s="16" t="s">
        <v>1366</v>
      </c>
      <c r="D769" s="17" t="s">
        <v>1908</v>
      </c>
      <c r="E769" s="17" t="s">
        <v>1988</v>
      </c>
      <c r="F769" s="18">
        <v>1</v>
      </c>
      <c r="G769" s="58">
        <v>828</v>
      </c>
      <c r="H769" s="18">
        <v>0.21</v>
      </c>
      <c r="I769" s="55">
        <v>654.12</v>
      </c>
      <c r="J769" s="19" t="s">
        <v>1886</v>
      </c>
      <c r="L769" s="63" t="str">
        <f>_xlfn.XLOOKUP(D769,Product_Dim[Product_ID],Product_Dim[Cost])</f>
        <v>180</v>
      </c>
      <c r="M769" s="63" t="str">
        <f>VLOOKUP("PROD97",Sales_Fact[[Product_ID]:[Payment_Type]],2,0)</f>
        <v>STORE3</v>
      </c>
      <c r="N769" s="63" t="str">
        <f>HLOOKUP($D$2,Sales_Fact[[Product_ID]:[Payment_Type]],2,0)</f>
        <v>PROD74</v>
      </c>
    </row>
    <row r="770" spans="1:14" x14ac:dyDescent="0.25">
      <c r="A770" s="14" t="s">
        <v>2771</v>
      </c>
      <c r="B770" s="15">
        <v>45486</v>
      </c>
      <c r="C770" s="16" t="s">
        <v>589</v>
      </c>
      <c r="D770" s="17" t="s">
        <v>2032</v>
      </c>
      <c r="E770" s="17" t="s">
        <v>1909</v>
      </c>
      <c r="F770" s="18">
        <v>1</v>
      </c>
      <c r="G770" s="58">
        <v>304</v>
      </c>
      <c r="H770" s="18">
        <v>0.24</v>
      </c>
      <c r="I770" s="55">
        <v>231.04</v>
      </c>
      <c r="J770" s="19" t="s">
        <v>1886</v>
      </c>
      <c r="L770" s="63" t="str">
        <f>_xlfn.XLOOKUP(D770,Product_Dim[Product_ID],Product_Dim[Cost])</f>
        <v>239</v>
      </c>
      <c r="M770" s="63" t="str">
        <f>VLOOKUP("PROD97",Sales_Fact[[Product_ID]:[Payment_Type]],2,0)</f>
        <v>STORE3</v>
      </c>
      <c r="N770" s="63" t="str">
        <f>HLOOKUP($D$2,Sales_Fact[[Product_ID]:[Payment_Type]],2,0)</f>
        <v>PROD74</v>
      </c>
    </row>
    <row r="771" spans="1:14" x14ac:dyDescent="0.25">
      <c r="A771" s="14" t="s">
        <v>2772</v>
      </c>
      <c r="B771" s="15">
        <v>45902</v>
      </c>
      <c r="C771" s="16" t="s">
        <v>374</v>
      </c>
      <c r="D771" s="17" t="s">
        <v>2265</v>
      </c>
      <c r="E771" s="17" t="s">
        <v>1947</v>
      </c>
      <c r="F771" s="18">
        <v>2</v>
      </c>
      <c r="G771" s="58">
        <v>366</v>
      </c>
      <c r="H771" s="18">
        <v>0.14000000000000001</v>
      </c>
      <c r="I771" s="55">
        <v>629.52</v>
      </c>
      <c r="J771" s="19" t="s">
        <v>1892</v>
      </c>
      <c r="L771" s="63" t="str">
        <f>_xlfn.XLOOKUP(D771,Product_Dim[Product_ID],Product_Dim[Cost])</f>
        <v>353</v>
      </c>
      <c r="M771" s="63" t="str">
        <f>VLOOKUP("PROD97",Sales_Fact[[Product_ID]:[Payment_Type]],2,0)</f>
        <v>STORE3</v>
      </c>
      <c r="N771" s="63" t="str">
        <f>HLOOKUP($D$2,Sales_Fact[[Product_ID]:[Payment_Type]],2,0)</f>
        <v>PROD74</v>
      </c>
    </row>
    <row r="772" spans="1:14" x14ac:dyDescent="0.25">
      <c r="A772" s="14" t="s">
        <v>2773</v>
      </c>
      <c r="B772" s="15">
        <v>45762</v>
      </c>
      <c r="C772" s="16" t="s">
        <v>260</v>
      </c>
      <c r="D772" s="17" t="s">
        <v>2065</v>
      </c>
      <c r="E772" s="17" t="s">
        <v>1885</v>
      </c>
      <c r="F772" s="18">
        <v>3</v>
      </c>
      <c r="G772" s="58">
        <v>853</v>
      </c>
      <c r="H772" s="18">
        <v>0.16</v>
      </c>
      <c r="I772" s="55">
        <v>2149.56</v>
      </c>
      <c r="J772" s="19" t="s">
        <v>1882</v>
      </c>
      <c r="L772" s="63" t="str">
        <f>_xlfn.XLOOKUP(D772,Product_Dim[Product_ID],Product_Dim[Cost])</f>
        <v>174</v>
      </c>
      <c r="M772" s="63" t="str">
        <f>VLOOKUP("PROD97",Sales_Fact[[Product_ID]:[Payment_Type]],2,0)</f>
        <v>STORE3</v>
      </c>
      <c r="N772" s="63" t="str">
        <f>HLOOKUP($D$2,Sales_Fact[[Product_ID]:[Payment_Type]],2,0)</f>
        <v>PROD74</v>
      </c>
    </row>
    <row r="773" spans="1:14" x14ac:dyDescent="0.25">
      <c r="A773" s="14" t="s">
        <v>2774</v>
      </c>
      <c r="B773" s="15">
        <v>45752</v>
      </c>
      <c r="C773" s="16" t="s">
        <v>801</v>
      </c>
      <c r="D773" s="17" t="s">
        <v>1971</v>
      </c>
      <c r="E773" s="17" t="s">
        <v>1901</v>
      </c>
      <c r="F773" s="18">
        <v>1</v>
      </c>
      <c r="G773" s="58">
        <v>769</v>
      </c>
      <c r="H773" s="18">
        <v>0.18</v>
      </c>
      <c r="I773" s="55">
        <v>630.58000000000004</v>
      </c>
      <c r="J773" s="19" t="s">
        <v>1882</v>
      </c>
      <c r="L773" s="63" t="str">
        <f>_xlfn.XLOOKUP(D773,Product_Dim[Product_ID],Product_Dim[Cost])</f>
        <v>299</v>
      </c>
      <c r="M773" s="63" t="str">
        <f>VLOOKUP("PROD97",Sales_Fact[[Product_ID]:[Payment_Type]],2,0)</f>
        <v>STORE3</v>
      </c>
      <c r="N773" s="63" t="str">
        <f>HLOOKUP($D$2,Sales_Fact[[Product_ID]:[Payment_Type]],2,0)</f>
        <v>PROD74</v>
      </c>
    </row>
    <row r="774" spans="1:14" x14ac:dyDescent="0.25">
      <c r="A774" s="14" t="s">
        <v>2775</v>
      </c>
      <c r="B774" s="15">
        <v>45254</v>
      </c>
      <c r="C774" s="16" t="s">
        <v>1108</v>
      </c>
      <c r="D774" s="17" t="s">
        <v>2159</v>
      </c>
      <c r="E774" s="17" t="s">
        <v>1928</v>
      </c>
      <c r="F774" s="18">
        <v>2</v>
      </c>
      <c r="G774" s="58">
        <v>319</v>
      </c>
      <c r="H774" s="18">
        <v>0.02</v>
      </c>
      <c r="I774" s="55">
        <v>625.24</v>
      </c>
      <c r="J774" s="19" t="s">
        <v>1892</v>
      </c>
      <c r="L774" s="63" t="str">
        <f>_xlfn.XLOOKUP(D774,Product_Dim[Product_ID],Product_Dim[Cost])</f>
        <v>447</v>
      </c>
      <c r="M774" s="63" t="str">
        <f>VLOOKUP("PROD97",Sales_Fact[[Product_ID]:[Payment_Type]],2,0)</f>
        <v>STORE3</v>
      </c>
      <c r="N774" s="63" t="str">
        <f>HLOOKUP($D$2,Sales_Fact[[Product_ID]:[Payment_Type]],2,0)</f>
        <v>PROD74</v>
      </c>
    </row>
    <row r="775" spans="1:14" x14ac:dyDescent="0.25">
      <c r="A775" s="14" t="s">
        <v>2776</v>
      </c>
      <c r="B775" s="15">
        <v>45683</v>
      </c>
      <c r="C775" s="16" t="s">
        <v>193</v>
      </c>
      <c r="D775" s="17" t="s">
        <v>1891</v>
      </c>
      <c r="E775" s="17" t="s">
        <v>1956</v>
      </c>
      <c r="F775" s="18">
        <v>4</v>
      </c>
      <c r="G775" s="58">
        <v>403</v>
      </c>
      <c r="H775" s="18">
        <v>0.14000000000000001</v>
      </c>
      <c r="I775" s="55">
        <v>1386.32</v>
      </c>
      <c r="J775" s="19" t="s">
        <v>1886</v>
      </c>
      <c r="L775" s="63" t="str">
        <f>_xlfn.XLOOKUP(D775,Product_Dim[Product_ID],Product_Dim[Cost])</f>
        <v>393</v>
      </c>
      <c r="M775" s="63" t="str">
        <f>VLOOKUP("PROD97",Sales_Fact[[Product_ID]:[Payment_Type]],2,0)</f>
        <v>STORE3</v>
      </c>
      <c r="N775" s="63" t="str">
        <f>HLOOKUP($D$2,Sales_Fact[[Product_ID]:[Payment_Type]],2,0)</f>
        <v>PROD74</v>
      </c>
    </row>
    <row r="776" spans="1:14" x14ac:dyDescent="0.25">
      <c r="A776" s="14" t="s">
        <v>2777</v>
      </c>
      <c r="B776" s="15">
        <v>45804</v>
      </c>
      <c r="C776" s="16" t="s">
        <v>1280</v>
      </c>
      <c r="D776" s="17" t="s">
        <v>2282</v>
      </c>
      <c r="E776" s="17" t="s">
        <v>1885</v>
      </c>
      <c r="F776" s="18">
        <v>3</v>
      </c>
      <c r="G776" s="58">
        <v>847</v>
      </c>
      <c r="H776" s="18">
        <v>0.18</v>
      </c>
      <c r="I776" s="55">
        <v>2083.62</v>
      </c>
      <c r="J776" s="19" t="s">
        <v>1892</v>
      </c>
      <c r="L776" s="63" t="str">
        <f>_xlfn.XLOOKUP(D776,Product_Dim[Product_ID],Product_Dim[Cost])</f>
        <v>388</v>
      </c>
      <c r="M776" s="63" t="str">
        <f>VLOOKUP("PROD97",Sales_Fact[[Product_ID]:[Payment_Type]],2,0)</f>
        <v>STORE3</v>
      </c>
      <c r="N776" s="63" t="str">
        <f>HLOOKUP($D$2,Sales_Fact[[Product_ID]:[Payment_Type]],2,0)</f>
        <v>PROD74</v>
      </c>
    </row>
    <row r="777" spans="1:14" x14ac:dyDescent="0.25">
      <c r="A777" s="14" t="s">
        <v>2778</v>
      </c>
      <c r="B777" s="15">
        <v>45821</v>
      </c>
      <c r="C777" s="16" t="s">
        <v>566</v>
      </c>
      <c r="D777" s="17" t="s">
        <v>1974</v>
      </c>
      <c r="E777" s="17" t="s">
        <v>1912</v>
      </c>
      <c r="F777" s="18">
        <v>1</v>
      </c>
      <c r="G777" s="58">
        <v>270</v>
      </c>
      <c r="H777" s="18">
        <v>7.0000000000000007E-2</v>
      </c>
      <c r="I777" s="55">
        <v>251.1</v>
      </c>
      <c r="J777" s="19" t="s">
        <v>1892</v>
      </c>
      <c r="L777" s="63" t="str">
        <f>_xlfn.XLOOKUP(D777,Product_Dim[Product_ID],Product_Dim[Cost])</f>
        <v>358</v>
      </c>
      <c r="M777" s="63" t="str">
        <f>VLOOKUP("PROD97",Sales_Fact[[Product_ID]:[Payment_Type]],2,0)</f>
        <v>STORE3</v>
      </c>
      <c r="N777" s="63" t="str">
        <f>HLOOKUP($D$2,Sales_Fact[[Product_ID]:[Payment_Type]],2,0)</f>
        <v>PROD74</v>
      </c>
    </row>
    <row r="778" spans="1:14" x14ac:dyDescent="0.25">
      <c r="A778" s="14" t="s">
        <v>2779</v>
      </c>
      <c r="B778" s="15">
        <v>45472</v>
      </c>
      <c r="C778" s="16" t="s">
        <v>783</v>
      </c>
      <c r="D778" s="17" t="s">
        <v>1999</v>
      </c>
      <c r="E778" s="17" t="s">
        <v>1901</v>
      </c>
      <c r="F778" s="18">
        <v>3</v>
      </c>
      <c r="G778" s="58">
        <v>910</v>
      </c>
      <c r="H778" s="18">
        <v>0.28999999999999998</v>
      </c>
      <c r="I778" s="55">
        <v>1938.3</v>
      </c>
      <c r="J778" s="19" t="s">
        <v>1892</v>
      </c>
      <c r="L778" s="63" t="str">
        <f>_xlfn.XLOOKUP(D778,Product_Dim[Product_ID],Product_Dim[Cost])</f>
        <v>132</v>
      </c>
      <c r="M778" s="63" t="str">
        <f>VLOOKUP("PROD97",Sales_Fact[[Product_ID]:[Payment_Type]],2,0)</f>
        <v>STORE3</v>
      </c>
      <c r="N778" s="63" t="str">
        <f>HLOOKUP($D$2,Sales_Fact[[Product_ID]:[Payment_Type]],2,0)</f>
        <v>PROD74</v>
      </c>
    </row>
    <row r="779" spans="1:14" x14ac:dyDescent="0.25">
      <c r="A779" s="14" t="s">
        <v>2780</v>
      </c>
      <c r="B779" s="15">
        <v>45331</v>
      </c>
      <c r="C779" s="16" t="s">
        <v>1147</v>
      </c>
      <c r="D779" s="17" t="s">
        <v>2038</v>
      </c>
      <c r="E779" s="17" t="s">
        <v>1961</v>
      </c>
      <c r="F779" s="18">
        <v>2</v>
      </c>
      <c r="G779" s="58">
        <v>230</v>
      </c>
      <c r="H779" s="18">
        <v>0.21</v>
      </c>
      <c r="I779" s="55">
        <v>363.4</v>
      </c>
      <c r="J779" s="19" t="s">
        <v>1892</v>
      </c>
      <c r="L779" s="63" t="str">
        <f>_xlfn.XLOOKUP(D779,Product_Dim[Product_ID],Product_Dim[Cost])</f>
        <v>438</v>
      </c>
      <c r="M779" s="63" t="str">
        <f>VLOOKUP("PROD97",Sales_Fact[[Product_ID]:[Payment_Type]],2,0)</f>
        <v>STORE3</v>
      </c>
      <c r="N779" s="63" t="str">
        <f>HLOOKUP($D$2,Sales_Fact[[Product_ID]:[Payment_Type]],2,0)</f>
        <v>PROD74</v>
      </c>
    </row>
    <row r="780" spans="1:14" x14ac:dyDescent="0.25">
      <c r="A780" s="14" t="s">
        <v>2781</v>
      </c>
      <c r="B780" s="15">
        <v>45451</v>
      </c>
      <c r="C780" s="16" t="s">
        <v>152</v>
      </c>
      <c r="D780" s="17" t="s">
        <v>1985</v>
      </c>
      <c r="E780" s="17" t="s">
        <v>1922</v>
      </c>
      <c r="F780" s="18">
        <v>3</v>
      </c>
      <c r="G780" s="58">
        <v>443</v>
      </c>
      <c r="H780" s="18">
        <v>0.06</v>
      </c>
      <c r="I780" s="55">
        <v>1249.26</v>
      </c>
      <c r="J780" s="19" t="s">
        <v>1886</v>
      </c>
      <c r="L780" s="63" t="str">
        <f>_xlfn.XLOOKUP(D780,Product_Dim[Product_ID],Product_Dim[Cost])</f>
        <v>325</v>
      </c>
      <c r="M780" s="63" t="str">
        <f>VLOOKUP("PROD97",Sales_Fact[[Product_ID]:[Payment_Type]],2,0)</f>
        <v>STORE3</v>
      </c>
      <c r="N780" s="63" t="str">
        <f>HLOOKUP($D$2,Sales_Fact[[Product_ID]:[Payment_Type]],2,0)</f>
        <v>PROD74</v>
      </c>
    </row>
    <row r="781" spans="1:14" x14ac:dyDescent="0.25">
      <c r="A781" s="14" t="s">
        <v>2782</v>
      </c>
      <c r="B781" s="15">
        <v>45386</v>
      </c>
      <c r="C781" s="16" t="s">
        <v>777</v>
      </c>
      <c r="D781" s="17" t="s">
        <v>2052</v>
      </c>
      <c r="E781" s="17" t="s">
        <v>1881</v>
      </c>
      <c r="F781" s="18">
        <v>3</v>
      </c>
      <c r="G781" s="58">
        <v>414</v>
      </c>
      <c r="H781" s="18">
        <v>0.01</v>
      </c>
      <c r="I781" s="55">
        <v>1229.58</v>
      </c>
      <c r="J781" s="19" t="s">
        <v>1882</v>
      </c>
      <c r="L781" s="63" t="str">
        <f>_xlfn.XLOOKUP(D781,Product_Dim[Product_ID],Product_Dim[Cost])</f>
        <v>176</v>
      </c>
      <c r="M781" s="63" t="str">
        <f>VLOOKUP("PROD97",Sales_Fact[[Product_ID]:[Payment_Type]],2,0)</f>
        <v>STORE3</v>
      </c>
      <c r="N781" s="63" t="str">
        <f>HLOOKUP($D$2,Sales_Fact[[Product_ID]:[Payment_Type]],2,0)</f>
        <v>PROD74</v>
      </c>
    </row>
    <row r="782" spans="1:14" x14ac:dyDescent="0.25">
      <c r="A782" s="14" t="s">
        <v>2783</v>
      </c>
      <c r="B782" s="15">
        <v>45477</v>
      </c>
      <c r="C782" s="16" t="s">
        <v>1535</v>
      </c>
      <c r="D782" s="17" t="s">
        <v>1997</v>
      </c>
      <c r="E782" s="17" t="s">
        <v>1912</v>
      </c>
      <c r="F782" s="18">
        <v>4</v>
      </c>
      <c r="G782" s="58">
        <v>80</v>
      </c>
      <c r="H782" s="18">
        <v>0.18</v>
      </c>
      <c r="I782" s="55">
        <v>262.39999999999998</v>
      </c>
      <c r="J782" s="19" t="s">
        <v>1886</v>
      </c>
      <c r="L782" s="63" t="str">
        <f>_xlfn.XLOOKUP(D782,Product_Dim[Product_ID],Product_Dim[Cost])</f>
        <v>183</v>
      </c>
      <c r="M782" s="63" t="str">
        <f>VLOOKUP("PROD97",Sales_Fact[[Product_ID]:[Payment_Type]],2,0)</f>
        <v>STORE3</v>
      </c>
      <c r="N782" s="63" t="str">
        <f>HLOOKUP($D$2,Sales_Fact[[Product_ID]:[Payment_Type]],2,0)</f>
        <v>PROD74</v>
      </c>
    </row>
    <row r="783" spans="1:14" x14ac:dyDescent="0.25">
      <c r="A783" s="14" t="s">
        <v>2784</v>
      </c>
      <c r="B783" s="15">
        <v>45433</v>
      </c>
      <c r="C783" s="16" t="s">
        <v>1532</v>
      </c>
      <c r="D783" s="17" t="s">
        <v>2001</v>
      </c>
      <c r="E783" s="17" t="s">
        <v>1961</v>
      </c>
      <c r="F783" s="18">
        <v>4</v>
      </c>
      <c r="G783" s="58">
        <v>96</v>
      </c>
      <c r="H783" s="18">
        <v>0.03</v>
      </c>
      <c r="I783" s="55">
        <v>372.48</v>
      </c>
      <c r="J783" s="19" t="s">
        <v>1882</v>
      </c>
      <c r="L783" s="63" t="str">
        <f>_xlfn.XLOOKUP(D783,Product_Dim[Product_ID],Product_Dim[Cost])</f>
        <v>39</v>
      </c>
      <c r="M783" s="63" t="str">
        <f>VLOOKUP("PROD97",Sales_Fact[[Product_ID]:[Payment_Type]],2,0)</f>
        <v>STORE3</v>
      </c>
      <c r="N783" s="63" t="str">
        <f>HLOOKUP($D$2,Sales_Fact[[Product_ID]:[Payment_Type]],2,0)</f>
        <v>PROD74</v>
      </c>
    </row>
    <row r="784" spans="1:14" x14ac:dyDescent="0.25">
      <c r="A784" s="14" t="s">
        <v>2785</v>
      </c>
      <c r="B784" s="15">
        <v>45759</v>
      </c>
      <c r="C784" s="16" t="s">
        <v>1303</v>
      </c>
      <c r="D784" s="17" t="s">
        <v>1951</v>
      </c>
      <c r="E784" s="17" t="s">
        <v>1898</v>
      </c>
      <c r="F784" s="18">
        <v>4</v>
      </c>
      <c r="G784" s="58">
        <v>108</v>
      </c>
      <c r="H784" s="18">
        <v>0.27</v>
      </c>
      <c r="I784" s="55">
        <v>315.36</v>
      </c>
      <c r="J784" s="19" t="s">
        <v>1892</v>
      </c>
      <c r="L784" s="63" t="str">
        <f>_xlfn.XLOOKUP(D784,Product_Dim[Product_ID],Product_Dim[Cost])</f>
        <v>432</v>
      </c>
      <c r="M784" s="63" t="str">
        <f>VLOOKUP("PROD97",Sales_Fact[[Product_ID]:[Payment_Type]],2,0)</f>
        <v>STORE3</v>
      </c>
      <c r="N784" s="63" t="str">
        <f>HLOOKUP($D$2,Sales_Fact[[Product_ID]:[Payment_Type]],2,0)</f>
        <v>PROD74</v>
      </c>
    </row>
    <row r="785" spans="1:14" x14ac:dyDescent="0.25">
      <c r="A785" s="14" t="s">
        <v>2786</v>
      </c>
      <c r="B785" s="15">
        <v>45794</v>
      </c>
      <c r="C785" s="16" t="s">
        <v>1472</v>
      </c>
      <c r="D785" s="17" t="s">
        <v>1905</v>
      </c>
      <c r="E785" s="17" t="s">
        <v>1939</v>
      </c>
      <c r="F785" s="18">
        <v>1</v>
      </c>
      <c r="G785" s="58">
        <v>874</v>
      </c>
      <c r="H785" s="18">
        <v>0.03</v>
      </c>
      <c r="I785" s="55">
        <v>847.78</v>
      </c>
      <c r="J785" s="19" t="s">
        <v>1892</v>
      </c>
      <c r="L785" s="63" t="str">
        <f>_xlfn.XLOOKUP(D785,Product_Dim[Product_ID],Product_Dim[Cost])</f>
        <v>201</v>
      </c>
      <c r="M785" s="63" t="str">
        <f>VLOOKUP("PROD97",Sales_Fact[[Product_ID]:[Payment_Type]],2,0)</f>
        <v>STORE3</v>
      </c>
      <c r="N785" s="63" t="str">
        <f>HLOOKUP($D$2,Sales_Fact[[Product_ID]:[Payment_Type]],2,0)</f>
        <v>PROD74</v>
      </c>
    </row>
    <row r="786" spans="1:14" x14ac:dyDescent="0.25">
      <c r="A786" s="14" t="s">
        <v>2787</v>
      </c>
      <c r="B786" s="15">
        <v>45764</v>
      </c>
      <c r="C786" s="16" t="s">
        <v>1189</v>
      </c>
      <c r="D786" s="17" t="s">
        <v>1903</v>
      </c>
      <c r="E786" s="17" t="s">
        <v>1939</v>
      </c>
      <c r="F786" s="18">
        <v>1</v>
      </c>
      <c r="G786" s="58">
        <v>915</v>
      </c>
      <c r="H786" s="18">
        <v>0.1</v>
      </c>
      <c r="I786" s="55">
        <v>823.5</v>
      </c>
      <c r="J786" s="19" t="s">
        <v>1892</v>
      </c>
      <c r="L786" s="63" t="str">
        <f>_xlfn.XLOOKUP(D786,Product_Dim[Product_ID],Product_Dim[Cost])</f>
        <v>138</v>
      </c>
      <c r="M786" s="63" t="str">
        <f>VLOOKUP("PROD97",Sales_Fact[[Product_ID]:[Payment_Type]],2,0)</f>
        <v>STORE3</v>
      </c>
      <c r="N786" s="63" t="str">
        <f>HLOOKUP($D$2,Sales_Fact[[Product_ID]:[Payment_Type]],2,0)</f>
        <v>PROD74</v>
      </c>
    </row>
    <row r="787" spans="1:14" x14ac:dyDescent="0.25">
      <c r="A787" s="14" t="s">
        <v>2788</v>
      </c>
      <c r="B787" s="15">
        <v>45279</v>
      </c>
      <c r="C787" s="16" t="s">
        <v>193</v>
      </c>
      <c r="D787" s="17" t="s">
        <v>2144</v>
      </c>
      <c r="E787" s="17" t="s">
        <v>1934</v>
      </c>
      <c r="F787" s="18">
        <v>4</v>
      </c>
      <c r="G787" s="58">
        <v>458</v>
      </c>
      <c r="H787" s="18">
        <v>0.1</v>
      </c>
      <c r="I787" s="55">
        <v>1648.8</v>
      </c>
      <c r="J787" s="19" t="s">
        <v>1882</v>
      </c>
      <c r="L787" s="63" t="str">
        <f>_xlfn.XLOOKUP(D787,Product_Dim[Product_ID],Product_Dim[Cost])</f>
        <v>107</v>
      </c>
      <c r="M787" s="63" t="str">
        <f>VLOOKUP("PROD97",Sales_Fact[[Product_ID]:[Payment_Type]],2,0)</f>
        <v>STORE3</v>
      </c>
      <c r="N787" s="63" t="str">
        <f>HLOOKUP($D$2,Sales_Fact[[Product_ID]:[Payment_Type]],2,0)</f>
        <v>PROD74</v>
      </c>
    </row>
    <row r="788" spans="1:14" x14ac:dyDescent="0.25">
      <c r="A788" s="14" t="s">
        <v>2789</v>
      </c>
      <c r="B788" s="15">
        <v>45602</v>
      </c>
      <c r="C788" s="16" t="s">
        <v>936</v>
      </c>
      <c r="D788" s="17" t="s">
        <v>1905</v>
      </c>
      <c r="E788" s="17" t="s">
        <v>1881</v>
      </c>
      <c r="F788" s="18">
        <v>3</v>
      </c>
      <c r="G788" s="58">
        <v>762</v>
      </c>
      <c r="H788" s="18">
        <v>0.23</v>
      </c>
      <c r="I788" s="55">
        <v>1760.22</v>
      </c>
      <c r="J788" s="19" t="s">
        <v>1886</v>
      </c>
      <c r="L788" s="63" t="str">
        <f>_xlfn.XLOOKUP(D788,Product_Dim[Product_ID],Product_Dim[Cost])</f>
        <v>201</v>
      </c>
      <c r="M788" s="63" t="str">
        <f>VLOOKUP("PROD97",Sales_Fact[[Product_ID]:[Payment_Type]],2,0)</f>
        <v>STORE3</v>
      </c>
      <c r="N788" s="63" t="str">
        <f>HLOOKUP($D$2,Sales_Fact[[Product_ID]:[Payment_Type]],2,0)</f>
        <v>PROD74</v>
      </c>
    </row>
    <row r="789" spans="1:14" x14ac:dyDescent="0.25">
      <c r="A789" s="14" t="s">
        <v>2790</v>
      </c>
      <c r="B789" s="15">
        <v>45793</v>
      </c>
      <c r="C789" s="16" t="s">
        <v>592</v>
      </c>
      <c r="D789" s="17" t="s">
        <v>2265</v>
      </c>
      <c r="E789" s="17" t="s">
        <v>1928</v>
      </c>
      <c r="F789" s="18">
        <v>4</v>
      </c>
      <c r="G789" s="58">
        <v>123</v>
      </c>
      <c r="H789" s="18">
        <v>0.13</v>
      </c>
      <c r="I789" s="55">
        <v>428.04</v>
      </c>
      <c r="J789" s="19" t="s">
        <v>1882</v>
      </c>
      <c r="L789" s="63" t="str">
        <f>_xlfn.XLOOKUP(D789,Product_Dim[Product_ID],Product_Dim[Cost])</f>
        <v>353</v>
      </c>
      <c r="M789" s="63" t="str">
        <f>VLOOKUP("PROD97",Sales_Fact[[Product_ID]:[Payment_Type]],2,0)</f>
        <v>STORE3</v>
      </c>
      <c r="N789" s="63" t="str">
        <f>HLOOKUP($D$2,Sales_Fact[[Product_ID]:[Payment_Type]],2,0)</f>
        <v>PROD74</v>
      </c>
    </row>
    <row r="790" spans="1:14" x14ac:dyDescent="0.25">
      <c r="A790" s="14" t="s">
        <v>2791</v>
      </c>
      <c r="B790" s="15">
        <v>45778</v>
      </c>
      <c r="C790" s="16" t="s">
        <v>1475</v>
      </c>
      <c r="D790" s="17" t="s">
        <v>2144</v>
      </c>
      <c r="E790" s="17" t="s">
        <v>1901</v>
      </c>
      <c r="F790" s="18">
        <v>4</v>
      </c>
      <c r="G790" s="58">
        <v>753</v>
      </c>
      <c r="H790" s="18">
        <v>0.28000000000000003</v>
      </c>
      <c r="I790" s="55">
        <v>2168.64</v>
      </c>
      <c r="J790" s="19" t="s">
        <v>1892</v>
      </c>
      <c r="L790" s="63" t="str">
        <f>_xlfn.XLOOKUP(D790,Product_Dim[Product_ID],Product_Dim[Cost])</f>
        <v>107</v>
      </c>
      <c r="M790" s="63" t="str">
        <f>VLOOKUP("PROD97",Sales_Fact[[Product_ID]:[Payment_Type]],2,0)</f>
        <v>STORE3</v>
      </c>
      <c r="N790" s="63" t="str">
        <f>HLOOKUP($D$2,Sales_Fact[[Product_ID]:[Payment_Type]],2,0)</f>
        <v>PROD74</v>
      </c>
    </row>
    <row r="791" spans="1:14" x14ac:dyDescent="0.25">
      <c r="A791" s="14" t="s">
        <v>2792</v>
      </c>
      <c r="B791" s="15">
        <v>45325</v>
      </c>
      <c r="C791" s="16" t="s">
        <v>1168</v>
      </c>
      <c r="D791" s="17" t="s">
        <v>1949</v>
      </c>
      <c r="E791" s="17" t="s">
        <v>1895</v>
      </c>
      <c r="F791" s="18">
        <v>2</v>
      </c>
      <c r="G791" s="58">
        <v>789</v>
      </c>
      <c r="H791" s="18">
        <v>0.21</v>
      </c>
      <c r="I791" s="55">
        <v>1246.6199999999999</v>
      </c>
      <c r="J791" s="19" t="s">
        <v>1882</v>
      </c>
      <c r="L791" s="63" t="str">
        <f>_xlfn.XLOOKUP(D791,Product_Dim[Product_ID],Product_Dim[Cost])</f>
        <v>261</v>
      </c>
      <c r="M791" s="63" t="str">
        <f>VLOOKUP("PROD97",Sales_Fact[[Product_ID]:[Payment_Type]],2,0)</f>
        <v>STORE3</v>
      </c>
      <c r="N791" s="63" t="str">
        <f>HLOOKUP($D$2,Sales_Fact[[Product_ID]:[Payment_Type]],2,0)</f>
        <v>PROD74</v>
      </c>
    </row>
    <row r="792" spans="1:14" x14ac:dyDescent="0.25">
      <c r="A792" s="14" t="s">
        <v>2793</v>
      </c>
      <c r="B792" s="15">
        <v>45875</v>
      </c>
      <c r="C792" s="16" t="s">
        <v>1436</v>
      </c>
      <c r="D792" s="17" t="s">
        <v>2125</v>
      </c>
      <c r="E792" s="17" t="s">
        <v>1942</v>
      </c>
      <c r="F792" s="18">
        <v>2</v>
      </c>
      <c r="G792" s="58">
        <v>808</v>
      </c>
      <c r="H792" s="18">
        <v>0.28999999999999998</v>
      </c>
      <c r="I792" s="55">
        <v>1147.3599999999999</v>
      </c>
      <c r="J792" s="19" t="s">
        <v>1882</v>
      </c>
      <c r="L792" s="63" t="str">
        <f>_xlfn.XLOOKUP(D792,Product_Dim[Product_ID],Product_Dim[Cost])</f>
        <v>153</v>
      </c>
      <c r="M792" s="63" t="str">
        <f>VLOOKUP("PROD97",Sales_Fact[[Product_ID]:[Payment_Type]],2,0)</f>
        <v>STORE3</v>
      </c>
      <c r="N792" s="63" t="str">
        <f>HLOOKUP($D$2,Sales_Fact[[Product_ID]:[Payment_Type]],2,0)</f>
        <v>PROD74</v>
      </c>
    </row>
    <row r="793" spans="1:14" x14ac:dyDescent="0.25">
      <c r="A793" s="14" t="s">
        <v>2794</v>
      </c>
      <c r="B793" s="15">
        <v>45320</v>
      </c>
      <c r="C793" s="16" t="s">
        <v>465</v>
      </c>
      <c r="D793" s="17" t="s">
        <v>2096</v>
      </c>
      <c r="E793" s="17" t="s">
        <v>1915</v>
      </c>
      <c r="F793" s="18">
        <v>2</v>
      </c>
      <c r="G793" s="58">
        <v>444</v>
      </c>
      <c r="H793" s="18">
        <v>0.02</v>
      </c>
      <c r="I793" s="55">
        <v>870.24</v>
      </c>
      <c r="J793" s="19" t="s">
        <v>1886</v>
      </c>
      <c r="L793" s="63" t="str">
        <f>_xlfn.XLOOKUP(D793,Product_Dim[Product_ID],Product_Dim[Cost])</f>
        <v>439</v>
      </c>
      <c r="M793" s="63" t="str">
        <f>VLOOKUP("PROD97",Sales_Fact[[Product_ID]:[Payment_Type]],2,0)</f>
        <v>STORE3</v>
      </c>
      <c r="N793" s="63" t="str">
        <f>HLOOKUP($D$2,Sales_Fact[[Product_ID]:[Payment_Type]],2,0)</f>
        <v>PROD74</v>
      </c>
    </row>
    <row r="794" spans="1:14" x14ac:dyDescent="0.25">
      <c r="A794" s="14" t="s">
        <v>2795</v>
      </c>
      <c r="B794" s="15">
        <v>45870</v>
      </c>
      <c r="C794" s="16" t="s">
        <v>1454</v>
      </c>
      <c r="D794" s="17" t="s">
        <v>2011</v>
      </c>
      <c r="E794" s="17" t="s">
        <v>1922</v>
      </c>
      <c r="F794" s="18">
        <v>1</v>
      </c>
      <c r="G794" s="58">
        <v>513</v>
      </c>
      <c r="H794" s="18">
        <v>0.02</v>
      </c>
      <c r="I794" s="55">
        <v>502.74</v>
      </c>
      <c r="J794" s="19" t="s">
        <v>1892</v>
      </c>
      <c r="L794" s="63" t="str">
        <f>_xlfn.XLOOKUP(D794,Product_Dim[Product_ID],Product_Dim[Cost])</f>
        <v>21</v>
      </c>
      <c r="M794" s="63" t="str">
        <f>VLOOKUP("PROD97",Sales_Fact[[Product_ID]:[Payment_Type]],2,0)</f>
        <v>STORE3</v>
      </c>
      <c r="N794" s="63" t="str">
        <f>HLOOKUP($D$2,Sales_Fact[[Product_ID]:[Payment_Type]],2,0)</f>
        <v>PROD74</v>
      </c>
    </row>
    <row r="795" spans="1:14" x14ac:dyDescent="0.25">
      <c r="A795" s="14" t="s">
        <v>2796</v>
      </c>
      <c r="B795" s="15">
        <v>45577</v>
      </c>
      <c r="C795" s="16" t="s">
        <v>685</v>
      </c>
      <c r="D795" s="17" t="s">
        <v>2244</v>
      </c>
      <c r="E795" s="17" t="s">
        <v>1939</v>
      </c>
      <c r="F795" s="18">
        <v>2</v>
      </c>
      <c r="G795" s="58">
        <v>603</v>
      </c>
      <c r="H795" s="18">
        <v>0.23</v>
      </c>
      <c r="I795" s="55">
        <v>928.62</v>
      </c>
      <c r="J795" s="19" t="s">
        <v>1892</v>
      </c>
      <c r="L795" s="63" t="str">
        <f>_xlfn.XLOOKUP(D795,Product_Dim[Product_ID],Product_Dim[Cost])</f>
        <v>313</v>
      </c>
      <c r="M795" s="63" t="str">
        <f>VLOOKUP("PROD97",Sales_Fact[[Product_ID]:[Payment_Type]],2,0)</f>
        <v>STORE3</v>
      </c>
      <c r="N795" s="63" t="str">
        <f>HLOOKUP($D$2,Sales_Fact[[Product_ID]:[Payment_Type]],2,0)</f>
        <v>PROD74</v>
      </c>
    </row>
    <row r="796" spans="1:14" x14ac:dyDescent="0.25">
      <c r="A796" s="14" t="s">
        <v>2797</v>
      </c>
      <c r="B796" s="15">
        <v>45745</v>
      </c>
      <c r="C796" s="16" t="s">
        <v>554</v>
      </c>
      <c r="D796" s="17" t="s">
        <v>2077</v>
      </c>
      <c r="E796" s="17" t="s">
        <v>1909</v>
      </c>
      <c r="F796" s="18">
        <v>3</v>
      </c>
      <c r="G796" s="58">
        <v>847</v>
      </c>
      <c r="H796" s="18">
        <v>0.09</v>
      </c>
      <c r="I796" s="55">
        <v>2312.31</v>
      </c>
      <c r="J796" s="19" t="s">
        <v>1892</v>
      </c>
      <c r="L796" s="63" t="str">
        <f>_xlfn.XLOOKUP(D796,Product_Dim[Product_ID],Product_Dim[Cost])</f>
        <v>451</v>
      </c>
      <c r="M796" s="63" t="str">
        <f>VLOOKUP("PROD97",Sales_Fact[[Product_ID]:[Payment_Type]],2,0)</f>
        <v>STORE3</v>
      </c>
      <c r="N796" s="63" t="str">
        <f>HLOOKUP($D$2,Sales_Fact[[Product_ID]:[Payment_Type]],2,0)</f>
        <v>PROD74</v>
      </c>
    </row>
    <row r="797" spans="1:14" x14ac:dyDescent="0.25">
      <c r="A797" s="14" t="s">
        <v>2798</v>
      </c>
      <c r="B797" s="15">
        <v>45772</v>
      </c>
      <c r="C797" s="16" t="s">
        <v>1036</v>
      </c>
      <c r="D797" s="17" t="s">
        <v>1941</v>
      </c>
      <c r="E797" s="17" t="s">
        <v>1889</v>
      </c>
      <c r="F797" s="18">
        <v>1</v>
      </c>
      <c r="G797" s="58">
        <v>507</v>
      </c>
      <c r="H797" s="18">
        <v>0.28999999999999998</v>
      </c>
      <c r="I797" s="55">
        <v>359.97</v>
      </c>
      <c r="J797" s="19" t="s">
        <v>1882</v>
      </c>
      <c r="L797" s="63" t="str">
        <f>_xlfn.XLOOKUP(D797,Product_Dim[Product_ID],Product_Dim[Cost])</f>
        <v>218</v>
      </c>
      <c r="M797" s="63" t="str">
        <f>VLOOKUP("PROD97",Sales_Fact[[Product_ID]:[Payment_Type]],2,0)</f>
        <v>STORE3</v>
      </c>
      <c r="N797" s="63" t="str">
        <f>HLOOKUP($D$2,Sales_Fact[[Product_ID]:[Payment_Type]],2,0)</f>
        <v>PROD74</v>
      </c>
    </row>
    <row r="798" spans="1:14" x14ac:dyDescent="0.25">
      <c r="A798" s="14" t="s">
        <v>2799</v>
      </c>
      <c r="B798" s="15">
        <v>45299</v>
      </c>
      <c r="C798" s="16" t="s">
        <v>203</v>
      </c>
      <c r="D798" s="17" t="s">
        <v>2104</v>
      </c>
      <c r="E798" s="17" t="s">
        <v>1920</v>
      </c>
      <c r="F798" s="18">
        <v>1</v>
      </c>
      <c r="G798" s="58">
        <v>409</v>
      </c>
      <c r="H798" s="18">
        <v>0.13</v>
      </c>
      <c r="I798" s="55">
        <v>355.83</v>
      </c>
      <c r="J798" s="19" t="s">
        <v>1892</v>
      </c>
      <c r="L798" s="63" t="str">
        <f>_xlfn.XLOOKUP(D798,Product_Dim[Product_ID],Product_Dim[Cost])</f>
        <v>88</v>
      </c>
      <c r="M798" s="63" t="str">
        <f>VLOOKUP("PROD97",Sales_Fact[[Product_ID]:[Payment_Type]],2,0)</f>
        <v>STORE3</v>
      </c>
      <c r="N798" s="63" t="str">
        <f>HLOOKUP($D$2,Sales_Fact[[Product_ID]:[Payment_Type]],2,0)</f>
        <v>PROD74</v>
      </c>
    </row>
    <row r="799" spans="1:14" x14ac:dyDescent="0.25">
      <c r="A799" s="14" t="s">
        <v>2800</v>
      </c>
      <c r="B799" s="15">
        <v>45447</v>
      </c>
      <c r="C799" s="16" t="s">
        <v>392</v>
      </c>
      <c r="D799" s="17" t="s">
        <v>2096</v>
      </c>
      <c r="E799" s="17" t="s">
        <v>1885</v>
      </c>
      <c r="F799" s="18">
        <v>3</v>
      </c>
      <c r="G799" s="58">
        <v>171</v>
      </c>
      <c r="H799" s="18">
        <v>0.06</v>
      </c>
      <c r="I799" s="55">
        <v>482.22</v>
      </c>
      <c r="J799" s="19" t="s">
        <v>1892</v>
      </c>
      <c r="L799" s="63" t="str">
        <f>_xlfn.XLOOKUP(D799,Product_Dim[Product_ID],Product_Dim[Cost])</f>
        <v>439</v>
      </c>
      <c r="M799" s="63" t="str">
        <f>VLOOKUP("PROD97",Sales_Fact[[Product_ID]:[Payment_Type]],2,0)</f>
        <v>STORE3</v>
      </c>
      <c r="N799" s="63" t="str">
        <f>HLOOKUP($D$2,Sales_Fact[[Product_ID]:[Payment_Type]],2,0)</f>
        <v>PROD74</v>
      </c>
    </row>
    <row r="800" spans="1:14" x14ac:dyDescent="0.25">
      <c r="A800" s="14" t="s">
        <v>2801</v>
      </c>
      <c r="B800" s="15">
        <v>45717</v>
      </c>
      <c r="C800" s="16" t="s">
        <v>352</v>
      </c>
      <c r="D800" s="17" t="s">
        <v>2357</v>
      </c>
      <c r="E800" s="17" t="s">
        <v>1925</v>
      </c>
      <c r="F800" s="18">
        <v>1</v>
      </c>
      <c r="G800" s="58">
        <v>424</v>
      </c>
      <c r="H800" s="18">
        <v>0.18</v>
      </c>
      <c r="I800" s="55">
        <v>347.68</v>
      </c>
      <c r="J800" s="19" t="s">
        <v>1886</v>
      </c>
      <c r="L800" s="63" t="str">
        <f>_xlfn.XLOOKUP(D800,Product_Dim[Product_ID],Product_Dim[Cost])</f>
        <v>239</v>
      </c>
      <c r="M800" s="63" t="str">
        <f>VLOOKUP("PROD97",Sales_Fact[[Product_ID]:[Payment_Type]],2,0)</f>
        <v>STORE3</v>
      </c>
      <c r="N800" s="63" t="str">
        <f>HLOOKUP($D$2,Sales_Fact[[Product_ID]:[Payment_Type]],2,0)</f>
        <v>PROD74</v>
      </c>
    </row>
    <row r="801" spans="1:14" x14ac:dyDescent="0.25">
      <c r="A801" s="14" t="s">
        <v>2802</v>
      </c>
      <c r="B801" s="15">
        <v>45213</v>
      </c>
      <c r="C801" s="16" t="s">
        <v>765</v>
      </c>
      <c r="D801" s="17" t="s">
        <v>2159</v>
      </c>
      <c r="E801" s="17" t="s">
        <v>1988</v>
      </c>
      <c r="F801" s="18">
        <v>4</v>
      </c>
      <c r="G801" s="58">
        <v>24</v>
      </c>
      <c r="H801" s="18">
        <v>0.1</v>
      </c>
      <c r="I801" s="55">
        <v>86.4</v>
      </c>
      <c r="J801" s="19" t="s">
        <v>1882</v>
      </c>
      <c r="L801" s="63" t="str">
        <f>_xlfn.XLOOKUP(D801,Product_Dim[Product_ID],Product_Dim[Cost])</f>
        <v>447</v>
      </c>
      <c r="M801" s="63" t="str">
        <f>VLOOKUP("PROD97",Sales_Fact[[Product_ID]:[Payment_Type]],2,0)</f>
        <v>STORE3</v>
      </c>
      <c r="N801" s="63" t="str">
        <f>HLOOKUP($D$2,Sales_Fact[[Product_ID]:[Payment_Type]],2,0)</f>
        <v>PROD74</v>
      </c>
    </row>
    <row r="802" spans="1:14" x14ac:dyDescent="0.25">
      <c r="A802" s="14" t="s">
        <v>2803</v>
      </c>
      <c r="B802" s="15">
        <v>45837</v>
      </c>
      <c r="C802" s="16" t="s">
        <v>1201</v>
      </c>
      <c r="D802" s="17" t="s">
        <v>2077</v>
      </c>
      <c r="E802" s="17" t="s">
        <v>1939</v>
      </c>
      <c r="F802" s="18">
        <v>2</v>
      </c>
      <c r="G802" s="58">
        <v>954</v>
      </c>
      <c r="H802" s="18">
        <v>0.1</v>
      </c>
      <c r="I802" s="55">
        <v>1717.2</v>
      </c>
      <c r="J802" s="19" t="s">
        <v>1892</v>
      </c>
      <c r="L802" s="63" t="str">
        <f>_xlfn.XLOOKUP(D802,Product_Dim[Product_ID],Product_Dim[Cost])</f>
        <v>451</v>
      </c>
      <c r="M802" s="63" t="str">
        <f>VLOOKUP("PROD97",Sales_Fact[[Product_ID]:[Payment_Type]],2,0)</f>
        <v>STORE3</v>
      </c>
      <c r="N802" s="63" t="str">
        <f>HLOOKUP($D$2,Sales_Fact[[Product_ID]:[Payment_Type]],2,0)</f>
        <v>PROD74</v>
      </c>
    </row>
    <row r="803" spans="1:14" x14ac:dyDescent="0.25">
      <c r="A803" s="14" t="s">
        <v>2804</v>
      </c>
      <c r="B803" s="15">
        <v>45277</v>
      </c>
      <c r="C803" s="16" t="s">
        <v>1099</v>
      </c>
      <c r="D803" s="17" t="s">
        <v>2144</v>
      </c>
      <c r="E803" s="17" t="s">
        <v>1898</v>
      </c>
      <c r="F803" s="18">
        <v>3</v>
      </c>
      <c r="G803" s="58">
        <v>406</v>
      </c>
      <c r="H803" s="18">
        <v>0.14000000000000001</v>
      </c>
      <c r="I803" s="55">
        <v>1047.48</v>
      </c>
      <c r="J803" s="19" t="s">
        <v>1892</v>
      </c>
      <c r="L803" s="63" t="str">
        <f>_xlfn.XLOOKUP(D803,Product_Dim[Product_ID],Product_Dim[Cost])</f>
        <v>107</v>
      </c>
      <c r="M803" s="63" t="str">
        <f>VLOOKUP("PROD97",Sales_Fact[[Product_ID]:[Payment_Type]],2,0)</f>
        <v>STORE3</v>
      </c>
      <c r="N803" s="63" t="str">
        <f>HLOOKUP($D$2,Sales_Fact[[Product_ID]:[Payment_Type]],2,0)</f>
        <v>PROD74</v>
      </c>
    </row>
    <row r="804" spans="1:14" x14ac:dyDescent="0.25">
      <c r="A804" s="14" t="s">
        <v>2805</v>
      </c>
      <c r="B804" s="15">
        <v>45248</v>
      </c>
      <c r="C804" s="16" t="s">
        <v>1075</v>
      </c>
      <c r="D804" s="17" t="s">
        <v>2317</v>
      </c>
      <c r="E804" s="17" t="s">
        <v>1901</v>
      </c>
      <c r="F804" s="18">
        <v>2</v>
      </c>
      <c r="G804" s="58">
        <v>334</v>
      </c>
      <c r="H804" s="18">
        <v>0.26</v>
      </c>
      <c r="I804" s="55">
        <v>494.32</v>
      </c>
      <c r="J804" s="19" t="s">
        <v>1886</v>
      </c>
      <c r="L804" s="63" t="str">
        <f>_xlfn.XLOOKUP(D804,Product_Dim[Product_ID],Product_Dim[Cost])</f>
        <v>239</v>
      </c>
      <c r="M804" s="63" t="str">
        <f>VLOOKUP("PROD97",Sales_Fact[[Product_ID]:[Payment_Type]],2,0)</f>
        <v>STORE3</v>
      </c>
      <c r="N804" s="63" t="str">
        <f>HLOOKUP($D$2,Sales_Fact[[Product_ID]:[Payment_Type]],2,0)</f>
        <v>PROD74</v>
      </c>
    </row>
    <row r="805" spans="1:14" x14ac:dyDescent="0.25">
      <c r="A805" s="14" t="s">
        <v>2806</v>
      </c>
      <c r="B805" s="15">
        <v>45741</v>
      </c>
      <c r="C805" s="16" t="s">
        <v>1057</v>
      </c>
      <c r="D805" s="17" t="s">
        <v>2038</v>
      </c>
      <c r="E805" s="17" t="s">
        <v>1881</v>
      </c>
      <c r="F805" s="18">
        <v>2</v>
      </c>
      <c r="G805" s="58">
        <v>728</v>
      </c>
      <c r="H805" s="18">
        <v>0.22</v>
      </c>
      <c r="I805" s="55">
        <v>1135.68</v>
      </c>
      <c r="J805" s="19" t="s">
        <v>1886</v>
      </c>
      <c r="L805" s="63" t="str">
        <f>_xlfn.XLOOKUP(D805,Product_Dim[Product_ID],Product_Dim[Cost])</f>
        <v>438</v>
      </c>
      <c r="M805" s="63" t="str">
        <f>VLOOKUP("PROD97",Sales_Fact[[Product_ID]:[Payment_Type]],2,0)</f>
        <v>STORE3</v>
      </c>
      <c r="N805" s="63" t="str">
        <f>HLOOKUP($D$2,Sales_Fact[[Product_ID]:[Payment_Type]],2,0)</f>
        <v>PROD74</v>
      </c>
    </row>
    <row r="806" spans="1:14" x14ac:dyDescent="0.25">
      <c r="A806" s="14" t="s">
        <v>2807</v>
      </c>
      <c r="B806" s="15">
        <v>45778</v>
      </c>
      <c r="C806" s="16" t="s">
        <v>976</v>
      </c>
      <c r="D806" s="17" t="s">
        <v>1949</v>
      </c>
      <c r="E806" s="17" t="s">
        <v>1942</v>
      </c>
      <c r="F806" s="18">
        <v>2</v>
      </c>
      <c r="G806" s="58">
        <v>517</v>
      </c>
      <c r="H806" s="18">
        <v>0.19</v>
      </c>
      <c r="I806" s="55">
        <v>837.54</v>
      </c>
      <c r="J806" s="19" t="s">
        <v>1892</v>
      </c>
      <c r="L806" s="63" t="str">
        <f>_xlfn.XLOOKUP(D806,Product_Dim[Product_ID],Product_Dim[Cost])</f>
        <v>261</v>
      </c>
      <c r="M806" s="63" t="str">
        <f>VLOOKUP("PROD97",Sales_Fact[[Product_ID]:[Payment_Type]],2,0)</f>
        <v>STORE3</v>
      </c>
      <c r="N806" s="63" t="str">
        <f>HLOOKUP($D$2,Sales_Fact[[Product_ID]:[Payment_Type]],2,0)</f>
        <v>PROD74</v>
      </c>
    </row>
    <row r="807" spans="1:14" x14ac:dyDescent="0.25">
      <c r="A807" s="14" t="s">
        <v>2808</v>
      </c>
      <c r="B807" s="15">
        <v>45361</v>
      </c>
      <c r="C807" s="16" t="s">
        <v>942</v>
      </c>
      <c r="D807" s="17" t="s">
        <v>2077</v>
      </c>
      <c r="E807" s="17" t="s">
        <v>1988</v>
      </c>
      <c r="F807" s="18">
        <v>2</v>
      </c>
      <c r="G807" s="58">
        <v>706</v>
      </c>
      <c r="H807" s="18">
        <v>0.28000000000000003</v>
      </c>
      <c r="I807" s="55">
        <v>1016.64</v>
      </c>
      <c r="J807" s="19" t="s">
        <v>1882</v>
      </c>
      <c r="L807" s="63" t="str">
        <f>_xlfn.XLOOKUP(D807,Product_Dim[Product_ID],Product_Dim[Cost])</f>
        <v>451</v>
      </c>
      <c r="M807" s="63" t="str">
        <f>VLOOKUP("PROD97",Sales_Fact[[Product_ID]:[Payment_Type]],2,0)</f>
        <v>STORE3</v>
      </c>
      <c r="N807" s="63" t="str">
        <f>HLOOKUP($D$2,Sales_Fact[[Product_ID]:[Payment_Type]],2,0)</f>
        <v>PROD74</v>
      </c>
    </row>
    <row r="808" spans="1:14" x14ac:dyDescent="0.25">
      <c r="A808" s="14" t="s">
        <v>2809</v>
      </c>
      <c r="B808" s="15">
        <v>45414</v>
      </c>
      <c r="C808" s="16" t="s">
        <v>885</v>
      </c>
      <c r="D808" s="17" t="s">
        <v>2282</v>
      </c>
      <c r="E808" s="17" t="s">
        <v>1889</v>
      </c>
      <c r="F808" s="18">
        <v>3</v>
      </c>
      <c r="G808" s="58">
        <v>655</v>
      </c>
      <c r="H808" s="18">
        <v>0.18</v>
      </c>
      <c r="I808" s="55">
        <v>1611.3</v>
      </c>
      <c r="J808" s="19" t="s">
        <v>1892</v>
      </c>
      <c r="L808" s="63" t="str">
        <f>_xlfn.XLOOKUP(D808,Product_Dim[Product_ID],Product_Dim[Cost])</f>
        <v>388</v>
      </c>
      <c r="M808" s="63" t="str">
        <f>VLOOKUP("PROD97",Sales_Fact[[Product_ID]:[Payment_Type]],2,0)</f>
        <v>STORE3</v>
      </c>
      <c r="N808" s="63" t="str">
        <f>HLOOKUP($D$2,Sales_Fact[[Product_ID]:[Payment_Type]],2,0)</f>
        <v>PROD74</v>
      </c>
    </row>
    <row r="809" spans="1:14" x14ac:dyDescent="0.25">
      <c r="A809" s="14" t="s">
        <v>2810</v>
      </c>
      <c r="B809" s="15">
        <v>45734</v>
      </c>
      <c r="C809" s="16" t="s">
        <v>575</v>
      </c>
      <c r="D809" s="17" t="s">
        <v>1917</v>
      </c>
      <c r="E809" s="17" t="s">
        <v>1922</v>
      </c>
      <c r="F809" s="18">
        <v>2</v>
      </c>
      <c r="G809" s="58">
        <v>316</v>
      </c>
      <c r="H809" s="18">
        <v>0.23</v>
      </c>
      <c r="I809" s="55">
        <v>486.64</v>
      </c>
      <c r="J809" s="19" t="s">
        <v>1882</v>
      </c>
      <c r="L809" s="63" t="str">
        <f>_xlfn.XLOOKUP(D809,Product_Dim[Product_ID],Product_Dim[Cost])</f>
        <v>131</v>
      </c>
      <c r="M809" s="63" t="str">
        <f>VLOOKUP("PROD97",Sales_Fact[[Product_ID]:[Payment_Type]],2,0)</f>
        <v>STORE3</v>
      </c>
      <c r="N809" s="63" t="str">
        <f>HLOOKUP($D$2,Sales_Fact[[Product_ID]:[Payment_Type]],2,0)</f>
        <v>PROD74</v>
      </c>
    </row>
    <row r="810" spans="1:14" x14ac:dyDescent="0.25">
      <c r="A810" s="14" t="s">
        <v>2811</v>
      </c>
      <c r="B810" s="15">
        <v>45623</v>
      </c>
      <c r="C810" s="16" t="s">
        <v>728</v>
      </c>
      <c r="D810" s="17" t="s">
        <v>2139</v>
      </c>
      <c r="E810" s="17" t="s">
        <v>1956</v>
      </c>
      <c r="F810" s="18">
        <v>1</v>
      </c>
      <c r="G810" s="58">
        <v>975</v>
      </c>
      <c r="H810" s="18">
        <v>0.05</v>
      </c>
      <c r="I810" s="55">
        <v>926.25</v>
      </c>
      <c r="J810" s="19" t="s">
        <v>1882</v>
      </c>
      <c r="L810" s="63" t="str">
        <f>_xlfn.XLOOKUP(D810,Product_Dim[Product_ID],Product_Dim[Cost])</f>
        <v>39</v>
      </c>
      <c r="M810" s="63" t="str">
        <f>VLOOKUP("PROD97",Sales_Fact[[Product_ID]:[Payment_Type]],2,0)</f>
        <v>STORE3</v>
      </c>
      <c r="N810" s="63" t="str">
        <f>HLOOKUP($D$2,Sales_Fact[[Product_ID]:[Payment_Type]],2,0)</f>
        <v>PROD74</v>
      </c>
    </row>
    <row r="811" spans="1:14" x14ac:dyDescent="0.25">
      <c r="A811" s="14" t="s">
        <v>2812</v>
      </c>
      <c r="B811" s="15">
        <v>45340</v>
      </c>
      <c r="C811" s="16" t="s">
        <v>252</v>
      </c>
      <c r="D811" s="17" t="s">
        <v>2317</v>
      </c>
      <c r="E811" s="17" t="s">
        <v>1901</v>
      </c>
      <c r="F811" s="18">
        <v>2</v>
      </c>
      <c r="G811" s="58">
        <v>804</v>
      </c>
      <c r="H811" s="18">
        <v>0.17</v>
      </c>
      <c r="I811" s="55">
        <v>1334.64</v>
      </c>
      <c r="J811" s="19" t="s">
        <v>1882</v>
      </c>
      <c r="L811" s="63" t="str">
        <f>_xlfn.XLOOKUP(D811,Product_Dim[Product_ID],Product_Dim[Cost])</f>
        <v>239</v>
      </c>
      <c r="M811" s="63" t="str">
        <f>VLOOKUP("PROD97",Sales_Fact[[Product_ID]:[Payment_Type]],2,0)</f>
        <v>STORE3</v>
      </c>
      <c r="N811" s="63" t="str">
        <f>HLOOKUP($D$2,Sales_Fact[[Product_ID]:[Payment_Type]],2,0)</f>
        <v>PROD74</v>
      </c>
    </row>
    <row r="812" spans="1:14" x14ac:dyDescent="0.25">
      <c r="A812" s="14" t="s">
        <v>2813</v>
      </c>
      <c r="B812" s="15">
        <v>45447</v>
      </c>
      <c r="C812" s="16" t="s">
        <v>67</v>
      </c>
      <c r="D812" s="17" t="s">
        <v>2317</v>
      </c>
      <c r="E812" s="17" t="s">
        <v>1942</v>
      </c>
      <c r="F812" s="18">
        <v>4</v>
      </c>
      <c r="G812" s="58">
        <v>864</v>
      </c>
      <c r="H812" s="18">
        <v>0.21</v>
      </c>
      <c r="I812" s="55">
        <v>2730.24</v>
      </c>
      <c r="J812" s="19" t="s">
        <v>1892</v>
      </c>
      <c r="L812" s="63" t="str">
        <f>_xlfn.XLOOKUP(D812,Product_Dim[Product_ID],Product_Dim[Cost])</f>
        <v>239</v>
      </c>
      <c r="M812" s="63" t="str">
        <f>VLOOKUP("PROD97",Sales_Fact[[Product_ID]:[Payment_Type]],2,0)</f>
        <v>STORE3</v>
      </c>
      <c r="N812" s="63" t="str">
        <f>HLOOKUP($D$2,Sales_Fact[[Product_ID]:[Payment_Type]],2,0)</f>
        <v>PROD74</v>
      </c>
    </row>
    <row r="813" spans="1:14" x14ac:dyDescent="0.25">
      <c r="A813" s="14" t="s">
        <v>2814</v>
      </c>
      <c r="B813" s="15">
        <v>45513</v>
      </c>
      <c r="C813" s="16" t="s">
        <v>1457</v>
      </c>
      <c r="D813" s="17" t="s">
        <v>2067</v>
      </c>
      <c r="E813" s="17" t="s">
        <v>1939</v>
      </c>
      <c r="F813" s="18">
        <v>1</v>
      </c>
      <c r="G813" s="58">
        <v>451</v>
      </c>
      <c r="H813" s="18">
        <v>0.17</v>
      </c>
      <c r="I813" s="55">
        <v>374.33</v>
      </c>
      <c r="J813" s="19" t="s">
        <v>1882</v>
      </c>
      <c r="L813" s="63" t="str">
        <f>_xlfn.XLOOKUP(D813,Product_Dim[Product_ID],Product_Dim[Cost])</f>
        <v>143</v>
      </c>
      <c r="M813" s="63" t="str">
        <f>VLOOKUP("PROD97",Sales_Fact[[Product_ID]:[Payment_Type]],2,0)</f>
        <v>STORE3</v>
      </c>
      <c r="N813" s="63" t="str">
        <f>HLOOKUP($D$2,Sales_Fact[[Product_ID]:[Payment_Type]],2,0)</f>
        <v>PROD74</v>
      </c>
    </row>
    <row r="814" spans="1:14" x14ac:dyDescent="0.25">
      <c r="A814" s="14" t="s">
        <v>2815</v>
      </c>
      <c r="B814" s="15">
        <v>45486</v>
      </c>
      <c r="C814" s="16" t="s">
        <v>750</v>
      </c>
      <c r="D814" s="17" t="s">
        <v>2241</v>
      </c>
      <c r="E814" s="17" t="s">
        <v>1934</v>
      </c>
      <c r="F814" s="18">
        <v>1</v>
      </c>
      <c r="G814" s="58">
        <v>290</v>
      </c>
      <c r="H814" s="18">
        <v>0.18</v>
      </c>
      <c r="I814" s="55">
        <v>237.8</v>
      </c>
      <c r="J814" s="19" t="s">
        <v>1892</v>
      </c>
      <c r="L814" s="63" t="str">
        <f>_xlfn.XLOOKUP(D814,Product_Dim[Product_ID],Product_Dim[Cost])</f>
        <v>244</v>
      </c>
      <c r="M814" s="63" t="str">
        <f>VLOOKUP("PROD97",Sales_Fact[[Product_ID]:[Payment_Type]],2,0)</f>
        <v>STORE3</v>
      </c>
      <c r="N814" s="63" t="str">
        <f>HLOOKUP($D$2,Sales_Fact[[Product_ID]:[Payment_Type]],2,0)</f>
        <v>PROD74</v>
      </c>
    </row>
    <row r="815" spans="1:14" x14ac:dyDescent="0.25">
      <c r="A815" s="14" t="s">
        <v>2816</v>
      </c>
      <c r="B815" s="15">
        <v>45890</v>
      </c>
      <c r="C815" s="16" t="s">
        <v>1060</v>
      </c>
      <c r="D815" s="17" t="s">
        <v>2062</v>
      </c>
      <c r="E815" s="17" t="s">
        <v>1942</v>
      </c>
      <c r="F815" s="18">
        <v>4</v>
      </c>
      <c r="G815" s="58">
        <v>251</v>
      </c>
      <c r="H815" s="18">
        <v>0.1</v>
      </c>
      <c r="I815" s="55">
        <v>903.6</v>
      </c>
      <c r="J815" s="19" t="s">
        <v>1886</v>
      </c>
      <c r="L815" s="63" t="str">
        <f>_xlfn.XLOOKUP(D815,Product_Dim[Product_ID],Product_Dim[Cost])</f>
        <v>435</v>
      </c>
      <c r="M815" s="63" t="str">
        <f>VLOOKUP("PROD97",Sales_Fact[[Product_ID]:[Payment_Type]],2,0)</f>
        <v>STORE3</v>
      </c>
      <c r="N815" s="63" t="str">
        <f>HLOOKUP($D$2,Sales_Fact[[Product_ID]:[Payment_Type]],2,0)</f>
        <v>PROD74</v>
      </c>
    </row>
    <row r="816" spans="1:14" x14ac:dyDescent="0.25">
      <c r="A816" s="14" t="s">
        <v>2817</v>
      </c>
      <c r="B816" s="15">
        <v>45876</v>
      </c>
      <c r="C816" s="16" t="s">
        <v>921</v>
      </c>
      <c r="D816" s="17" t="s">
        <v>1941</v>
      </c>
      <c r="E816" s="17" t="s">
        <v>1928</v>
      </c>
      <c r="F816" s="18">
        <v>4</v>
      </c>
      <c r="G816" s="58">
        <v>374</v>
      </c>
      <c r="H816" s="18">
        <v>0.16</v>
      </c>
      <c r="I816" s="55">
        <v>1256.6400000000001</v>
      </c>
      <c r="J816" s="19" t="s">
        <v>1892</v>
      </c>
      <c r="L816" s="63" t="str">
        <f>_xlfn.XLOOKUP(D816,Product_Dim[Product_ID],Product_Dim[Cost])</f>
        <v>218</v>
      </c>
      <c r="M816" s="63" t="str">
        <f>VLOOKUP("PROD97",Sales_Fact[[Product_ID]:[Payment_Type]],2,0)</f>
        <v>STORE3</v>
      </c>
      <c r="N816" s="63" t="str">
        <f>HLOOKUP($D$2,Sales_Fact[[Product_ID]:[Payment_Type]],2,0)</f>
        <v>PROD74</v>
      </c>
    </row>
    <row r="817" spans="1:14" x14ac:dyDescent="0.25">
      <c r="A817" s="14" t="s">
        <v>2818</v>
      </c>
      <c r="B817" s="15">
        <v>45398</v>
      </c>
      <c r="C817" s="16" t="s">
        <v>249</v>
      </c>
      <c r="D817" s="17" t="s">
        <v>2059</v>
      </c>
      <c r="E817" s="17" t="s">
        <v>1925</v>
      </c>
      <c r="F817" s="18">
        <v>4</v>
      </c>
      <c r="G817" s="58">
        <v>349</v>
      </c>
      <c r="H817" s="18">
        <v>0.18</v>
      </c>
      <c r="I817" s="55">
        <v>1144.72</v>
      </c>
      <c r="J817" s="19" t="s">
        <v>1886</v>
      </c>
      <c r="L817" s="63" t="str">
        <f>_xlfn.XLOOKUP(D817,Product_Dim[Product_ID],Product_Dim[Cost])</f>
        <v>365</v>
      </c>
      <c r="M817" s="63" t="str">
        <f>VLOOKUP("PROD97",Sales_Fact[[Product_ID]:[Payment_Type]],2,0)</f>
        <v>STORE3</v>
      </c>
      <c r="N817" s="63" t="str">
        <f>HLOOKUP($D$2,Sales_Fact[[Product_ID]:[Payment_Type]],2,0)</f>
        <v>PROD74</v>
      </c>
    </row>
    <row r="818" spans="1:14" x14ac:dyDescent="0.25">
      <c r="A818" s="14" t="s">
        <v>2819</v>
      </c>
      <c r="B818" s="15">
        <v>45390</v>
      </c>
      <c r="C818" s="16" t="s">
        <v>392</v>
      </c>
      <c r="D818" s="17" t="s">
        <v>1974</v>
      </c>
      <c r="E818" s="17" t="s">
        <v>1885</v>
      </c>
      <c r="F818" s="18">
        <v>4</v>
      </c>
      <c r="G818" s="58">
        <v>213</v>
      </c>
      <c r="H818" s="18">
        <v>0.17</v>
      </c>
      <c r="I818" s="55">
        <v>707.16</v>
      </c>
      <c r="J818" s="19" t="s">
        <v>1882</v>
      </c>
      <c r="L818" s="63" t="str">
        <f>_xlfn.XLOOKUP(D818,Product_Dim[Product_ID],Product_Dim[Cost])</f>
        <v>358</v>
      </c>
      <c r="M818" s="63" t="str">
        <f>VLOOKUP("PROD97",Sales_Fact[[Product_ID]:[Payment_Type]],2,0)</f>
        <v>STORE3</v>
      </c>
      <c r="N818" s="63" t="str">
        <f>HLOOKUP($D$2,Sales_Fact[[Product_ID]:[Payment_Type]],2,0)</f>
        <v>PROD74</v>
      </c>
    </row>
    <row r="819" spans="1:14" x14ac:dyDescent="0.25">
      <c r="A819" s="14" t="s">
        <v>2820</v>
      </c>
      <c r="B819" s="15">
        <v>45406</v>
      </c>
      <c r="C819" s="16" t="s">
        <v>632</v>
      </c>
      <c r="D819" s="17" t="s">
        <v>1930</v>
      </c>
      <c r="E819" s="17" t="s">
        <v>1928</v>
      </c>
      <c r="F819" s="18">
        <v>3</v>
      </c>
      <c r="G819" s="58">
        <v>872</v>
      </c>
      <c r="H819" s="18">
        <v>0.11</v>
      </c>
      <c r="I819" s="55">
        <v>2328.2399999999998</v>
      </c>
      <c r="J819" s="19" t="s">
        <v>1892</v>
      </c>
      <c r="L819" s="63" t="str">
        <f>_xlfn.XLOOKUP(D819,Product_Dim[Product_ID],Product_Dim[Cost])</f>
        <v>239</v>
      </c>
      <c r="M819" s="63" t="str">
        <f>VLOOKUP("PROD97",Sales_Fact[[Product_ID]:[Payment_Type]],2,0)</f>
        <v>STORE3</v>
      </c>
      <c r="N819" s="63" t="str">
        <f>HLOOKUP($D$2,Sales_Fact[[Product_ID]:[Payment_Type]],2,0)</f>
        <v>PROD74</v>
      </c>
    </row>
    <row r="820" spans="1:14" x14ac:dyDescent="0.25">
      <c r="A820" s="14" t="s">
        <v>2821</v>
      </c>
      <c r="B820" s="15">
        <v>45844</v>
      </c>
      <c r="C820" s="16" t="s">
        <v>361</v>
      </c>
      <c r="D820" s="17" t="s">
        <v>1974</v>
      </c>
      <c r="E820" s="17" t="s">
        <v>1909</v>
      </c>
      <c r="F820" s="18">
        <v>2</v>
      </c>
      <c r="G820" s="58">
        <v>699</v>
      </c>
      <c r="H820" s="18">
        <v>0.06</v>
      </c>
      <c r="I820" s="55">
        <v>1314.12</v>
      </c>
      <c r="J820" s="19" t="s">
        <v>1882</v>
      </c>
      <c r="L820" s="63" t="str">
        <f>_xlfn.XLOOKUP(D820,Product_Dim[Product_ID],Product_Dim[Cost])</f>
        <v>358</v>
      </c>
      <c r="M820" s="63" t="str">
        <f>VLOOKUP("PROD97",Sales_Fact[[Product_ID]:[Payment_Type]],2,0)</f>
        <v>STORE3</v>
      </c>
      <c r="N820" s="63" t="str">
        <f>HLOOKUP($D$2,Sales_Fact[[Product_ID]:[Payment_Type]],2,0)</f>
        <v>PROD74</v>
      </c>
    </row>
    <row r="821" spans="1:14" x14ac:dyDescent="0.25">
      <c r="A821" s="14" t="s">
        <v>2822</v>
      </c>
      <c r="B821" s="15">
        <v>45697</v>
      </c>
      <c r="C821" s="16" t="s">
        <v>1006</v>
      </c>
      <c r="D821" s="17" t="s">
        <v>1884</v>
      </c>
      <c r="E821" s="17" t="s">
        <v>1909</v>
      </c>
      <c r="F821" s="18">
        <v>1</v>
      </c>
      <c r="G821" s="58">
        <v>720</v>
      </c>
      <c r="H821" s="18">
        <v>0.23</v>
      </c>
      <c r="I821" s="55">
        <v>554.4</v>
      </c>
      <c r="J821" s="19" t="s">
        <v>1892</v>
      </c>
      <c r="L821" s="63" t="str">
        <f>_xlfn.XLOOKUP(D821,Product_Dim[Product_ID],Product_Dim[Cost])</f>
        <v>404</v>
      </c>
      <c r="M821" s="63" t="str">
        <f>VLOOKUP("PROD97",Sales_Fact[[Product_ID]:[Payment_Type]],2,0)</f>
        <v>STORE3</v>
      </c>
      <c r="N821" s="63" t="str">
        <f>HLOOKUP($D$2,Sales_Fact[[Product_ID]:[Payment_Type]],2,0)</f>
        <v>PROD74</v>
      </c>
    </row>
    <row r="822" spans="1:14" x14ac:dyDescent="0.25">
      <c r="A822" s="14" t="s">
        <v>2823</v>
      </c>
      <c r="B822" s="15">
        <v>45607</v>
      </c>
      <c r="C822" s="16" t="s">
        <v>39</v>
      </c>
      <c r="D822" s="17" t="s">
        <v>2139</v>
      </c>
      <c r="E822" s="17" t="s">
        <v>1901</v>
      </c>
      <c r="F822" s="18">
        <v>2</v>
      </c>
      <c r="G822" s="58">
        <v>279</v>
      </c>
      <c r="H822" s="18">
        <v>0.22</v>
      </c>
      <c r="I822" s="55">
        <v>435.24</v>
      </c>
      <c r="J822" s="19" t="s">
        <v>1886</v>
      </c>
      <c r="L822" s="63" t="str">
        <f>_xlfn.XLOOKUP(D822,Product_Dim[Product_ID],Product_Dim[Cost])</f>
        <v>39</v>
      </c>
      <c r="M822" s="63" t="str">
        <f>VLOOKUP("PROD97",Sales_Fact[[Product_ID]:[Payment_Type]],2,0)</f>
        <v>STORE3</v>
      </c>
      <c r="N822" s="63" t="str">
        <f>HLOOKUP($D$2,Sales_Fact[[Product_ID]:[Payment_Type]],2,0)</f>
        <v>PROD74</v>
      </c>
    </row>
    <row r="823" spans="1:14" x14ac:dyDescent="0.25">
      <c r="A823" s="14" t="s">
        <v>2824</v>
      </c>
      <c r="B823" s="15">
        <v>45307</v>
      </c>
      <c r="C823" s="16" t="s">
        <v>207</v>
      </c>
      <c r="D823" s="17" t="s">
        <v>1888</v>
      </c>
      <c r="E823" s="17" t="s">
        <v>1895</v>
      </c>
      <c r="F823" s="18">
        <v>1</v>
      </c>
      <c r="G823" s="58">
        <v>679</v>
      </c>
      <c r="H823" s="18">
        <v>0.17</v>
      </c>
      <c r="I823" s="55">
        <v>563.57000000000005</v>
      </c>
      <c r="J823" s="19" t="s">
        <v>1882</v>
      </c>
      <c r="L823" s="63" t="str">
        <f>_xlfn.XLOOKUP(D823,Product_Dim[Product_ID],Product_Dim[Cost])</f>
        <v>43</v>
      </c>
      <c r="M823" s="63" t="str">
        <f>VLOOKUP("PROD97",Sales_Fact[[Product_ID]:[Payment_Type]],2,0)</f>
        <v>STORE3</v>
      </c>
      <c r="N823" s="63" t="str">
        <f>HLOOKUP($D$2,Sales_Fact[[Product_ID]:[Payment_Type]],2,0)</f>
        <v>PROD74</v>
      </c>
    </row>
    <row r="824" spans="1:14" x14ac:dyDescent="0.25">
      <c r="A824" s="14" t="s">
        <v>2825</v>
      </c>
      <c r="B824" s="15">
        <v>45520</v>
      </c>
      <c r="C824" s="16" t="s">
        <v>75</v>
      </c>
      <c r="D824" s="17" t="s">
        <v>2065</v>
      </c>
      <c r="E824" s="17" t="s">
        <v>1922</v>
      </c>
      <c r="F824" s="18">
        <v>4</v>
      </c>
      <c r="G824" s="58">
        <v>95</v>
      </c>
      <c r="H824" s="18">
        <v>0.15</v>
      </c>
      <c r="I824" s="55">
        <v>323</v>
      </c>
      <c r="J824" s="19" t="s">
        <v>1882</v>
      </c>
      <c r="L824" s="63" t="str">
        <f>_xlfn.XLOOKUP(D824,Product_Dim[Product_ID],Product_Dim[Cost])</f>
        <v>174</v>
      </c>
      <c r="M824" s="63" t="str">
        <f>VLOOKUP("PROD97",Sales_Fact[[Product_ID]:[Payment_Type]],2,0)</f>
        <v>STORE3</v>
      </c>
      <c r="N824" s="63" t="str">
        <f>HLOOKUP($D$2,Sales_Fact[[Product_ID]:[Payment_Type]],2,0)</f>
        <v>PROD74</v>
      </c>
    </row>
    <row r="825" spans="1:14" x14ac:dyDescent="0.25">
      <c r="A825" s="14" t="s">
        <v>2826</v>
      </c>
      <c r="B825" s="15">
        <v>45933</v>
      </c>
      <c r="C825" s="16" t="s">
        <v>1376</v>
      </c>
      <c r="D825" s="17" t="s">
        <v>1990</v>
      </c>
      <c r="E825" s="17" t="s">
        <v>1915</v>
      </c>
      <c r="F825" s="18">
        <v>4</v>
      </c>
      <c r="G825" s="58">
        <v>416</v>
      </c>
      <c r="H825" s="18">
        <v>0.01</v>
      </c>
      <c r="I825" s="55">
        <v>1647.36</v>
      </c>
      <c r="J825" s="19" t="s">
        <v>1886</v>
      </c>
      <c r="L825" s="63" t="str">
        <f>_xlfn.XLOOKUP(D825,Product_Dim[Product_ID],Product_Dim[Cost])</f>
        <v>167</v>
      </c>
      <c r="M825" s="63" t="str">
        <f>VLOOKUP("PROD97",Sales_Fact[[Product_ID]:[Payment_Type]],2,0)</f>
        <v>STORE3</v>
      </c>
      <c r="N825" s="63" t="str">
        <f>HLOOKUP($D$2,Sales_Fact[[Product_ID]:[Payment_Type]],2,0)</f>
        <v>PROD74</v>
      </c>
    </row>
    <row r="826" spans="1:14" x14ac:dyDescent="0.25">
      <c r="A826" s="14" t="s">
        <v>2827</v>
      </c>
      <c r="B826" s="15">
        <v>45841</v>
      </c>
      <c r="C826" s="16" t="s">
        <v>200</v>
      </c>
      <c r="D826" s="17" t="s">
        <v>2132</v>
      </c>
      <c r="E826" s="17" t="s">
        <v>1901</v>
      </c>
      <c r="F826" s="18">
        <v>4</v>
      </c>
      <c r="G826" s="58">
        <v>781</v>
      </c>
      <c r="H826" s="18">
        <v>0.03</v>
      </c>
      <c r="I826" s="55">
        <v>3030.28</v>
      </c>
      <c r="J826" s="19" t="s">
        <v>1882</v>
      </c>
      <c r="L826" s="63" t="str">
        <f>_xlfn.XLOOKUP(D826,Product_Dim[Product_ID],Product_Dim[Cost])</f>
        <v>449</v>
      </c>
      <c r="M826" s="63" t="str">
        <f>VLOOKUP("PROD97",Sales_Fact[[Product_ID]:[Payment_Type]],2,0)</f>
        <v>STORE3</v>
      </c>
      <c r="N826" s="63" t="str">
        <f>HLOOKUP($D$2,Sales_Fact[[Product_ID]:[Payment_Type]],2,0)</f>
        <v>PROD74</v>
      </c>
    </row>
    <row r="827" spans="1:14" x14ac:dyDescent="0.25">
      <c r="A827" s="14" t="s">
        <v>2828</v>
      </c>
      <c r="B827" s="15">
        <v>45877</v>
      </c>
      <c r="C827" s="16" t="s">
        <v>1339</v>
      </c>
      <c r="D827" s="17" t="s">
        <v>2265</v>
      </c>
      <c r="E827" s="17" t="s">
        <v>1922</v>
      </c>
      <c r="F827" s="18">
        <v>4</v>
      </c>
      <c r="G827" s="58">
        <v>185</v>
      </c>
      <c r="H827" s="18">
        <v>0.28000000000000003</v>
      </c>
      <c r="I827" s="55">
        <v>532.79999999999995</v>
      </c>
      <c r="J827" s="19" t="s">
        <v>1882</v>
      </c>
      <c r="L827" s="63" t="str">
        <f>_xlfn.XLOOKUP(D827,Product_Dim[Product_ID],Product_Dim[Cost])</f>
        <v>353</v>
      </c>
      <c r="M827" s="63" t="str">
        <f>VLOOKUP("PROD97",Sales_Fact[[Product_ID]:[Payment_Type]],2,0)</f>
        <v>STORE3</v>
      </c>
      <c r="N827" s="63" t="str">
        <f>HLOOKUP($D$2,Sales_Fact[[Product_ID]:[Payment_Type]],2,0)</f>
        <v>PROD74</v>
      </c>
    </row>
    <row r="828" spans="1:14" x14ac:dyDescent="0.25">
      <c r="A828" s="14" t="s">
        <v>2829</v>
      </c>
      <c r="B828" s="15">
        <v>45532</v>
      </c>
      <c r="C828" s="16" t="s">
        <v>921</v>
      </c>
      <c r="D828" s="17" t="s">
        <v>1927</v>
      </c>
      <c r="E828" s="17" t="s">
        <v>1901</v>
      </c>
      <c r="F828" s="18">
        <v>4</v>
      </c>
      <c r="G828" s="58">
        <v>278</v>
      </c>
      <c r="H828" s="18">
        <v>0.22</v>
      </c>
      <c r="I828" s="55">
        <v>867.36</v>
      </c>
      <c r="J828" s="19" t="s">
        <v>1886</v>
      </c>
      <c r="L828" s="63" t="str">
        <f>_xlfn.XLOOKUP(D828,Product_Dim[Product_ID],Product_Dim[Cost])</f>
        <v>241</v>
      </c>
      <c r="M828" s="63" t="str">
        <f>VLOOKUP("PROD97",Sales_Fact[[Product_ID]:[Payment_Type]],2,0)</f>
        <v>STORE3</v>
      </c>
      <c r="N828" s="63" t="str">
        <f>HLOOKUP($D$2,Sales_Fact[[Product_ID]:[Payment_Type]],2,0)</f>
        <v>PROD74</v>
      </c>
    </row>
    <row r="829" spans="1:14" x14ac:dyDescent="0.25">
      <c r="A829" s="14" t="s">
        <v>2830</v>
      </c>
      <c r="B829" s="15">
        <v>45734</v>
      </c>
      <c r="C829" s="16" t="s">
        <v>374</v>
      </c>
      <c r="D829" s="17" t="s">
        <v>2009</v>
      </c>
      <c r="E829" s="17" t="s">
        <v>1881</v>
      </c>
      <c r="F829" s="18">
        <v>1</v>
      </c>
      <c r="G829" s="58">
        <v>37</v>
      </c>
      <c r="H829" s="18">
        <v>0.18</v>
      </c>
      <c r="I829" s="55">
        <v>30.34</v>
      </c>
      <c r="J829" s="19" t="s">
        <v>1882</v>
      </c>
      <c r="L829" s="63" t="str">
        <f>_xlfn.XLOOKUP(D829,Product_Dim[Product_ID],Product_Dim[Cost])</f>
        <v>204</v>
      </c>
      <c r="M829" s="63" t="str">
        <f>VLOOKUP("PROD97",Sales_Fact[[Product_ID]:[Payment_Type]],2,0)</f>
        <v>STORE3</v>
      </c>
      <c r="N829" s="63" t="str">
        <f>HLOOKUP($D$2,Sales_Fact[[Product_ID]:[Payment_Type]],2,0)</f>
        <v>PROD74</v>
      </c>
    </row>
    <row r="830" spans="1:14" x14ac:dyDescent="0.25">
      <c r="A830" s="14" t="s">
        <v>2831</v>
      </c>
      <c r="B830" s="15">
        <v>45809</v>
      </c>
      <c r="C830" s="16" t="s">
        <v>1126</v>
      </c>
      <c r="D830" s="17" t="s">
        <v>1917</v>
      </c>
      <c r="E830" s="17" t="s">
        <v>1947</v>
      </c>
      <c r="F830" s="18">
        <v>1</v>
      </c>
      <c r="G830" s="58">
        <v>540</v>
      </c>
      <c r="H830" s="18">
        <v>0.14000000000000001</v>
      </c>
      <c r="I830" s="55">
        <v>464.4</v>
      </c>
      <c r="J830" s="19" t="s">
        <v>1882</v>
      </c>
      <c r="L830" s="63" t="str">
        <f>_xlfn.XLOOKUP(D830,Product_Dim[Product_ID],Product_Dim[Cost])</f>
        <v>131</v>
      </c>
      <c r="M830" s="63" t="str">
        <f>VLOOKUP("PROD97",Sales_Fact[[Product_ID]:[Payment_Type]],2,0)</f>
        <v>STORE3</v>
      </c>
      <c r="N830" s="63" t="str">
        <f>HLOOKUP($D$2,Sales_Fact[[Product_ID]:[Payment_Type]],2,0)</f>
        <v>PROD74</v>
      </c>
    </row>
    <row r="831" spans="1:14" x14ac:dyDescent="0.25">
      <c r="A831" s="14" t="s">
        <v>2832</v>
      </c>
      <c r="B831" s="15">
        <v>45760</v>
      </c>
      <c r="C831" s="16" t="s">
        <v>326</v>
      </c>
      <c r="D831" s="17" t="s">
        <v>1999</v>
      </c>
      <c r="E831" s="17" t="s">
        <v>1939</v>
      </c>
      <c r="F831" s="18">
        <v>1</v>
      </c>
      <c r="G831" s="58">
        <v>28</v>
      </c>
      <c r="H831" s="18">
        <v>0.3</v>
      </c>
      <c r="I831" s="55">
        <v>19.600000000000001</v>
      </c>
      <c r="J831" s="19" t="s">
        <v>1886</v>
      </c>
      <c r="L831" s="63" t="str">
        <f>_xlfn.XLOOKUP(D831,Product_Dim[Product_ID],Product_Dim[Cost])</f>
        <v>132</v>
      </c>
      <c r="M831" s="63" t="str">
        <f>VLOOKUP("PROD97",Sales_Fact[[Product_ID]:[Payment_Type]],2,0)</f>
        <v>STORE3</v>
      </c>
      <c r="N831" s="63" t="str">
        <f>HLOOKUP($D$2,Sales_Fact[[Product_ID]:[Payment_Type]],2,0)</f>
        <v>PROD74</v>
      </c>
    </row>
    <row r="832" spans="1:14" x14ac:dyDescent="0.25">
      <c r="A832" s="14" t="s">
        <v>2833</v>
      </c>
      <c r="B832" s="15">
        <v>45456</v>
      </c>
      <c r="C832" s="16" t="s">
        <v>909</v>
      </c>
      <c r="D832" s="17" t="s">
        <v>1903</v>
      </c>
      <c r="E832" s="17" t="s">
        <v>1901</v>
      </c>
      <c r="F832" s="18">
        <v>3</v>
      </c>
      <c r="G832" s="58">
        <v>699</v>
      </c>
      <c r="H832" s="18">
        <v>0.28000000000000003</v>
      </c>
      <c r="I832" s="55">
        <v>1509.84</v>
      </c>
      <c r="J832" s="19" t="s">
        <v>1892</v>
      </c>
      <c r="L832" s="63" t="str">
        <f>_xlfn.XLOOKUP(D832,Product_Dim[Product_ID],Product_Dim[Cost])</f>
        <v>138</v>
      </c>
      <c r="M832" s="63" t="str">
        <f>VLOOKUP("PROD97",Sales_Fact[[Product_ID]:[Payment_Type]],2,0)</f>
        <v>STORE3</v>
      </c>
      <c r="N832" s="63" t="str">
        <f>HLOOKUP($D$2,Sales_Fact[[Product_ID]:[Payment_Type]],2,0)</f>
        <v>PROD74</v>
      </c>
    </row>
    <row r="833" spans="1:14" x14ac:dyDescent="0.25">
      <c r="A833" s="14" t="s">
        <v>2834</v>
      </c>
      <c r="B833" s="15">
        <v>45698</v>
      </c>
      <c r="C833" s="16" t="s">
        <v>63</v>
      </c>
      <c r="D833" s="17" t="s">
        <v>1891</v>
      </c>
      <c r="E833" s="17" t="s">
        <v>1934</v>
      </c>
      <c r="F833" s="18">
        <v>4</v>
      </c>
      <c r="G833" s="58">
        <v>529</v>
      </c>
      <c r="H833" s="18">
        <v>0.15</v>
      </c>
      <c r="I833" s="55">
        <v>1798.6</v>
      </c>
      <c r="J833" s="19" t="s">
        <v>1892</v>
      </c>
      <c r="L833" s="63" t="str">
        <f>_xlfn.XLOOKUP(D833,Product_Dim[Product_ID],Product_Dim[Cost])</f>
        <v>393</v>
      </c>
      <c r="M833" s="63" t="str">
        <f>VLOOKUP("PROD97",Sales_Fact[[Product_ID]:[Payment_Type]],2,0)</f>
        <v>STORE3</v>
      </c>
      <c r="N833" s="63" t="str">
        <f>HLOOKUP($D$2,Sales_Fact[[Product_ID]:[Payment_Type]],2,0)</f>
        <v>PROD74</v>
      </c>
    </row>
    <row r="834" spans="1:14" x14ac:dyDescent="0.25">
      <c r="A834" s="14" t="s">
        <v>2835</v>
      </c>
      <c r="B834" s="15">
        <v>45548</v>
      </c>
      <c r="C834" s="16" t="s">
        <v>1524</v>
      </c>
      <c r="D834" s="17" t="s">
        <v>2042</v>
      </c>
      <c r="E834" s="17" t="s">
        <v>1920</v>
      </c>
      <c r="F834" s="18">
        <v>2</v>
      </c>
      <c r="G834" s="58">
        <v>781</v>
      </c>
      <c r="H834" s="18">
        <v>0.24</v>
      </c>
      <c r="I834" s="55">
        <v>1187.1199999999999</v>
      </c>
      <c r="J834" s="19" t="s">
        <v>1886</v>
      </c>
      <c r="L834" s="63" t="str">
        <f>_xlfn.XLOOKUP(D834,Product_Dim[Product_ID],Product_Dim[Cost])</f>
        <v>167</v>
      </c>
      <c r="M834" s="63" t="str">
        <f>VLOOKUP("PROD97",Sales_Fact[[Product_ID]:[Payment_Type]],2,0)</f>
        <v>STORE3</v>
      </c>
      <c r="N834" s="63" t="str">
        <f>HLOOKUP($D$2,Sales_Fact[[Product_ID]:[Payment_Type]],2,0)</f>
        <v>PROD74</v>
      </c>
    </row>
    <row r="835" spans="1:14" x14ac:dyDescent="0.25">
      <c r="A835" s="14" t="s">
        <v>2836</v>
      </c>
      <c r="B835" s="15">
        <v>45236</v>
      </c>
      <c r="C835" s="16" t="s">
        <v>602</v>
      </c>
      <c r="D835" s="17" t="s">
        <v>1992</v>
      </c>
      <c r="E835" s="17" t="s">
        <v>1912</v>
      </c>
      <c r="F835" s="18">
        <v>1</v>
      </c>
      <c r="G835" s="58">
        <v>978</v>
      </c>
      <c r="H835" s="18">
        <v>0.06</v>
      </c>
      <c r="I835" s="55">
        <v>919.32</v>
      </c>
      <c r="J835" s="19" t="s">
        <v>1892</v>
      </c>
      <c r="L835" s="63" t="str">
        <f>_xlfn.XLOOKUP(D835,Product_Dim[Product_ID],Product_Dim[Cost])</f>
        <v>123</v>
      </c>
      <c r="M835" s="63" t="str">
        <f>VLOOKUP("PROD97",Sales_Fact[[Product_ID]:[Payment_Type]],2,0)</f>
        <v>STORE3</v>
      </c>
      <c r="N835" s="63" t="str">
        <f>HLOOKUP($D$2,Sales_Fact[[Product_ID]:[Payment_Type]],2,0)</f>
        <v>PROD74</v>
      </c>
    </row>
    <row r="836" spans="1:14" x14ac:dyDescent="0.25">
      <c r="A836" s="14" t="s">
        <v>2837</v>
      </c>
      <c r="B836" s="15">
        <v>45310</v>
      </c>
      <c r="C836" s="16" t="s">
        <v>1165</v>
      </c>
      <c r="D836" s="17" t="s">
        <v>2032</v>
      </c>
      <c r="E836" s="17" t="s">
        <v>1961</v>
      </c>
      <c r="F836" s="18">
        <v>4</v>
      </c>
      <c r="G836" s="58">
        <v>355</v>
      </c>
      <c r="H836" s="18">
        <v>0.19</v>
      </c>
      <c r="I836" s="55">
        <v>1150.2</v>
      </c>
      <c r="J836" s="19" t="s">
        <v>1882</v>
      </c>
      <c r="L836" s="63" t="str">
        <f>_xlfn.XLOOKUP(D836,Product_Dim[Product_ID],Product_Dim[Cost])</f>
        <v>239</v>
      </c>
      <c r="M836" s="63" t="str">
        <f>VLOOKUP("PROD97",Sales_Fact[[Product_ID]:[Payment_Type]],2,0)</f>
        <v>STORE3</v>
      </c>
      <c r="N836" s="63" t="str">
        <f>HLOOKUP($D$2,Sales_Fact[[Product_ID]:[Payment_Type]],2,0)</f>
        <v>PROD74</v>
      </c>
    </row>
    <row r="837" spans="1:14" x14ac:dyDescent="0.25">
      <c r="A837" s="14" t="s">
        <v>2838</v>
      </c>
      <c r="B837" s="15">
        <v>45376</v>
      </c>
      <c r="C837" s="16" t="s">
        <v>909</v>
      </c>
      <c r="D837" s="17" t="s">
        <v>2241</v>
      </c>
      <c r="E837" s="17" t="s">
        <v>1928</v>
      </c>
      <c r="F837" s="18">
        <v>1</v>
      </c>
      <c r="G837" s="58">
        <v>672</v>
      </c>
      <c r="H837" s="18">
        <v>0.09</v>
      </c>
      <c r="I837" s="55">
        <v>611.52</v>
      </c>
      <c r="J837" s="19" t="s">
        <v>1892</v>
      </c>
      <c r="L837" s="63" t="str">
        <f>_xlfn.XLOOKUP(D837,Product_Dim[Product_ID],Product_Dim[Cost])</f>
        <v>244</v>
      </c>
      <c r="M837" s="63" t="str">
        <f>VLOOKUP("PROD97",Sales_Fact[[Product_ID]:[Payment_Type]],2,0)</f>
        <v>STORE3</v>
      </c>
      <c r="N837" s="63" t="str">
        <f>HLOOKUP($D$2,Sales_Fact[[Product_ID]:[Payment_Type]],2,0)</f>
        <v>PROD74</v>
      </c>
    </row>
    <row r="838" spans="1:14" x14ac:dyDescent="0.25">
      <c r="A838" s="14" t="s">
        <v>2839</v>
      </c>
      <c r="B838" s="15">
        <v>45914</v>
      </c>
      <c r="C838" s="16" t="s">
        <v>1009</v>
      </c>
      <c r="D838" s="17" t="s">
        <v>2125</v>
      </c>
      <c r="E838" s="17" t="s">
        <v>1881</v>
      </c>
      <c r="F838" s="18">
        <v>1</v>
      </c>
      <c r="G838" s="58">
        <v>868</v>
      </c>
      <c r="H838" s="18">
        <v>0.28999999999999998</v>
      </c>
      <c r="I838" s="55">
        <v>616.28</v>
      </c>
      <c r="J838" s="19" t="s">
        <v>1886</v>
      </c>
      <c r="L838" s="63" t="str">
        <f>_xlfn.XLOOKUP(D838,Product_Dim[Product_ID],Product_Dim[Cost])</f>
        <v>153</v>
      </c>
      <c r="M838" s="63" t="str">
        <f>VLOOKUP("PROD97",Sales_Fact[[Product_ID]:[Payment_Type]],2,0)</f>
        <v>STORE3</v>
      </c>
      <c r="N838" s="63" t="str">
        <f>HLOOKUP($D$2,Sales_Fact[[Product_ID]:[Payment_Type]],2,0)</f>
        <v>PROD74</v>
      </c>
    </row>
    <row r="839" spans="1:14" x14ac:dyDescent="0.25">
      <c r="A839" s="14" t="s">
        <v>2840</v>
      </c>
      <c r="B839" s="15">
        <v>45336</v>
      </c>
      <c r="C839" s="16" t="s">
        <v>300</v>
      </c>
      <c r="D839" s="17" t="s">
        <v>1971</v>
      </c>
      <c r="E839" s="17" t="s">
        <v>1961</v>
      </c>
      <c r="F839" s="18">
        <v>3</v>
      </c>
      <c r="G839" s="58">
        <v>241</v>
      </c>
      <c r="H839" s="18">
        <v>0.15</v>
      </c>
      <c r="I839" s="55">
        <v>614.54999999999995</v>
      </c>
      <c r="J839" s="19" t="s">
        <v>1886</v>
      </c>
      <c r="L839" s="63" t="str">
        <f>_xlfn.XLOOKUP(D839,Product_Dim[Product_ID],Product_Dim[Cost])</f>
        <v>299</v>
      </c>
      <c r="M839" s="63" t="str">
        <f>VLOOKUP("PROD97",Sales_Fact[[Product_ID]:[Payment_Type]],2,0)</f>
        <v>STORE3</v>
      </c>
      <c r="N839" s="63" t="str">
        <f>HLOOKUP($D$2,Sales_Fact[[Product_ID]:[Payment_Type]],2,0)</f>
        <v>PROD74</v>
      </c>
    </row>
    <row r="840" spans="1:14" x14ac:dyDescent="0.25">
      <c r="A840" s="14" t="s">
        <v>2841</v>
      </c>
      <c r="B840" s="15">
        <v>45728</v>
      </c>
      <c r="C840" s="16" t="s">
        <v>280</v>
      </c>
      <c r="D840" s="17" t="s">
        <v>2139</v>
      </c>
      <c r="E840" s="17" t="s">
        <v>1920</v>
      </c>
      <c r="F840" s="18">
        <v>2</v>
      </c>
      <c r="G840" s="58">
        <v>620</v>
      </c>
      <c r="H840" s="18">
        <v>0.28000000000000003</v>
      </c>
      <c r="I840" s="55">
        <v>892.8</v>
      </c>
      <c r="J840" s="19" t="s">
        <v>1892</v>
      </c>
      <c r="L840" s="63" t="str">
        <f>_xlfn.XLOOKUP(D840,Product_Dim[Product_ID],Product_Dim[Cost])</f>
        <v>39</v>
      </c>
      <c r="M840" s="63" t="str">
        <f>VLOOKUP("PROD97",Sales_Fact[[Product_ID]:[Payment_Type]],2,0)</f>
        <v>STORE3</v>
      </c>
      <c r="N840" s="63" t="str">
        <f>HLOOKUP($D$2,Sales_Fact[[Product_ID]:[Payment_Type]],2,0)</f>
        <v>PROD74</v>
      </c>
    </row>
    <row r="841" spans="1:14" x14ac:dyDescent="0.25">
      <c r="A841" s="14" t="s">
        <v>2842</v>
      </c>
      <c r="B841" s="15">
        <v>45755</v>
      </c>
      <c r="C841" s="16" t="s">
        <v>700</v>
      </c>
      <c r="D841" s="17" t="s">
        <v>2110</v>
      </c>
      <c r="E841" s="17" t="s">
        <v>1909</v>
      </c>
      <c r="F841" s="18">
        <v>3</v>
      </c>
      <c r="G841" s="58">
        <v>694</v>
      </c>
      <c r="H841" s="18">
        <v>0.08</v>
      </c>
      <c r="I841" s="55">
        <v>1915.44</v>
      </c>
      <c r="J841" s="19" t="s">
        <v>1886</v>
      </c>
      <c r="L841" s="63" t="str">
        <f>_xlfn.XLOOKUP(D841,Product_Dim[Product_ID],Product_Dim[Cost])</f>
        <v>371</v>
      </c>
      <c r="M841" s="63" t="str">
        <f>VLOOKUP("PROD97",Sales_Fact[[Product_ID]:[Payment_Type]],2,0)</f>
        <v>STORE3</v>
      </c>
      <c r="N841" s="63" t="str">
        <f>HLOOKUP($D$2,Sales_Fact[[Product_ID]:[Payment_Type]],2,0)</f>
        <v>PROD74</v>
      </c>
    </row>
    <row r="842" spans="1:14" x14ac:dyDescent="0.25">
      <c r="A842" s="14" t="s">
        <v>2843</v>
      </c>
      <c r="B842" s="15">
        <v>45695</v>
      </c>
      <c r="C842" s="16" t="s">
        <v>386</v>
      </c>
      <c r="D842" s="17" t="s">
        <v>2106</v>
      </c>
      <c r="E842" s="17" t="s">
        <v>1942</v>
      </c>
      <c r="F842" s="18">
        <v>4</v>
      </c>
      <c r="G842" s="58">
        <v>752</v>
      </c>
      <c r="H842" s="18">
        <v>0.28000000000000003</v>
      </c>
      <c r="I842" s="55">
        <v>2165.7600000000002</v>
      </c>
      <c r="J842" s="19" t="s">
        <v>1892</v>
      </c>
      <c r="L842" s="63" t="str">
        <f>_xlfn.XLOOKUP(D842,Product_Dim[Product_ID],Product_Dim[Cost])</f>
        <v>178</v>
      </c>
      <c r="M842" s="63" t="str">
        <f>VLOOKUP("PROD97",Sales_Fact[[Product_ID]:[Payment_Type]],2,0)</f>
        <v>STORE3</v>
      </c>
      <c r="N842" s="63" t="str">
        <f>HLOOKUP($D$2,Sales_Fact[[Product_ID]:[Payment_Type]],2,0)</f>
        <v>PROD74</v>
      </c>
    </row>
    <row r="843" spans="1:14" x14ac:dyDescent="0.25">
      <c r="A843" s="14" t="s">
        <v>2844</v>
      </c>
      <c r="B843" s="15">
        <v>45380</v>
      </c>
      <c r="C843" s="16" t="s">
        <v>392</v>
      </c>
      <c r="D843" s="17" t="s">
        <v>2009</v>
      </c>
      <c r="E843" s="17" t="s">
        <v>1922</v>
      </c>
      <c r="F843" s="18">
        <v>3</v>
      </c>
      <c r="G843" s="58">
        <v>109</v>
      </c>
      <c r="H843" s="18">
        <v>0.19</v>
      </c>
      <c r="I843" s="55">
        <v>264.87</v>
      </c>
      <c r="J843" s="19" t="s">
        <v>1892</v>
      </c>
      <c r="L843" s="63" t="str">
        <f>_xlfn.XLOOKUP(D843,Product_Dim[Product_ID],Product_Dim[Cost])</f>
        <v>204</v>
      </c>
      <c r="M843" s="63" t="str">
        <f>VLOOKUP("PROD97",Sales_Fact[[Product_ID]:[Payment_Type]],2,0)</f>
        <v>STORE3</v>
      </c>
      <c r="N843" s="63" t="str">
        <f>HLOOKUP($D$2,Sales_Fact[[Product_ID]:[Payment_Type]],2,0)</f>
        <v>PROD74</v>
      </c>
    </row>
    <row r="844" spans="1:14" x14ac:dyDescent="0.25">
      <c r="A844" s="14" t="s">
        <v>2845</v>
      </c>
      <c r="B844" s="15">
        <v>45446</v>
      </c>
      <c r="C844" s="16" t="s">
        <v>828</v>
      </c>
      <c r="D844" s="17" t="s">
        <v>1930</v>
      </c>
      <c r="E844" s="17" t="s">
        <v>1901</v>
      </c>
      <c r="F844" s="18">
        <v>1</v>
      </c>
      <c r="G844" s="58">
        <v>965</v>
      </c>
      <c r="H844" s="18">
        <v>0.17</v>
      </c>
      <c r="I844" s="55">
        <v>800.95</v>
      </c>
      <c r="J844" s="19" t="s">
        <v>1892</v>
      </c>
      <c r="L844" s="63" t="str">
        <f>_xlfn.XLOOKUP(D844,Product_Dim[Product_ID],Product_Dim[Cost])</f>
        <v>239</v>
      </c>
      <c r="M844" s="63" t="str">
        <f>VLOOKUP("PROD97",Sales_Fact[[Product_ID]:[Payment_Type]],2,0)</f>
        <v>STORE3</v>
      </c>
      <c r="N844" s="63" t="str">
        <f>HLOOKUP($D$2,Sales_Fact[[Product_ID]:[Payment_Type]],2,0)</f>
        <v>PROD74</v>
      </c>
    </row>
    <row r="845" spans="1:14" x14ac:dyDescent="0.25">
      <c r="A845" s="14" t="s">
        <v>2846</v>
      </c>
      <c r="B845" s="15">
        <v>45525</v>
      </c>
      <c r="C845" s="16" t="s">
        <v>456</v>
      </c>
      <c r="D845" s="17" t="s">
        <v>2011</v>
      </c>
      <c r="E845" s="17" t="s">
        <v>1909</v>
      </c>
      <c r="F845" s="18">
        <v>1</v>
      </c>
      <c r="G845" s="58">
        <v>347</v>
      </c>
      <c r="H845" s="18">
        <v>0.28999999999999998</v>
      </c>
      <c r="I845" s="55">
        <v>246.37</v>
      </c>
      <c r="J845" s="19" t="s">
        <v>1882</v>
      </c>
      <c r="L845" s="63" t="str">
        <f>_xlfn.XLOOKUP(D845,Product_Dim[Product_ID],Product_Dim[Cost])</f>
        <v>21</v>
      </c>
      <c r="M845" s="63" t="str">
        <f>VLOOKUP("PROD97",Sales_Fact[[Product_ID]:[Payment_Type]],2,0)</f>
        <v>STORE3</v>
      </c>
      <c r="N845" s="63" t="str">
        <f>HLOOKUP($D$2,Sales_Fact[[Product_ID]:[Payment_Type]],2,0)</f>
        <v>PROD74</v>
      </c>
    </row>
    <row r="846" spans="1:14" x14ac:dyDescent="0.25">
      <c r="A846" s="14" t="s">
        <v>2847</v>
      </c>
      <c r="B846" s="15">
        <v>45527</v>
      </c>
      <c r="C846" s="16" t="s">
        <v>1422</v>
      </c>
      <c r="D846" s="17" t="s">
        <v>1938</v>
      </c>
      <c r="E846" s="17" t="s">
        <v>1922</v>
      </c>
      <c r="F846" s="18">
        <v>3</v>
      </c>
      <c r="G846" s="58">
        <v>792</v>
      </c>
      <c r="H846" s="18">
        <v>0.28999999999999998</v>
      </c>
      <c r="I846" s="55">
        <v>1686.96</v>
      </c>
      <c r="J846" s="19" t="s">
        <v>1882</v>
      </c>
      <c r="L846" s="63" t="str">
        <f>_xlfn.XLOOKUP(D846,Product_Dim[Product_ID],Product_Dim[Cost])</f>
        <v>253</v>
      </c>
      <c r="M846" s="63" t="str">
        <f>VLOOKUP("PROD97",Sales_Fact[[Product_ID]:[Payment_Type]],2,0)</f>
        <v>STORE3</v>
      </c>
      <c r="N846" s="63" t="str">
        <f>HLOOKUP($D$2,Sales_Fact[[Product_ID]:[Payment_Type]],2,0)</f>
        <v>PROD74</v>
      </c>
    </row>
    <row r="847" spans="1:14" x14ac:dyDescent="0.25">
      <c r="A847" s="14" t="s">
        <v>2848</v>
      </c>
      <c r="B847" s="15">
        <v>45265</v>
      </c>
      <c r="C847" s="16" t="s">
        <v>1015</v>
      </c>
      <c r="D847" s="17" t="s">
        <v>1914</v>
      </c>
      <c r="E847" s="17" t="s">
        <v>1934</v>
      </c>
      <c r="F847" s="18">
        <v>1</v>
      </c>
      <c r="G847" s="58">
        <v>530</v>
      </c>
      <c r="H847" s="18">
        <v>0.13</v>
      </c>
      <c r="I847" s="55">
        <v>461.1</v>
      </c>
      <c r="J847" s="19" t="s">
        <v>1886</v>
      </c>
      <c r="L847" s="63" t="str">
        <f>_xlfn.XLOOKUP(D847,Product_Dim[Product_ID],Product_Dim[Cost])</f>
        <v>326</v>
      </c>
      <c r="M847" s="63" t="str">
        <f>VLOOKUP("PROD97",Sales_Fact[[Product_ID]:[Payment_Type]],2,0)</f>
        <v>STORE3</v>
      </c>
      <c r="N847" s="63" t="str">
        <f>HLOOKUP($D$2,Sales_Fact[[Product_ID]:[Payment_Type]],2,0)</f>
        <v>PROD74</v>
      </c>
    </row>
    <row r="848" spans="1:14" x14ac:dyDescent="0.25">
      <c r="A848" s="14" t="s">
        <v>2849</v>
      </c>
      <c r="B848" s="15">
        <v>45936</v>
      </c>
      <c r="C848" s="16" t="s">
        <v>1463</v>
      </c>
      <c r="D848" s="17" t="s">
        <v>2062</v>
      </c>
      <c r="E848" s="17" t="s">
        <v>1881</v>
      </c>
      <c r="F848" s="18">
        <v>3</v>
      </c>
      <c r="G848" s="58">
        <v>583</v>
      </c>
      <c r="H848" s="18">
        <v>0.11</v>
      </c>
      <c r="I848" s="55">
        <v>1556.61</v>
      </c>
      <c r="J848" s="19" t="s">
        <v>1886</v>
      </c>
      <c r="L848" s="63" t="str">
        <f>_xlfn.XLOOKUP(D848,Product_Dim[Product_ID],Product_Dim[Cost])</f>
        <v>435</v>
      </c>
      <c r="M848" s="63" t="str">
        <f>VLOOKUP("PROD97",Sales_Fact[[Product_ID]:[Payment_Type]],2,0)</f>
        <v>STORE3</v>
      </c>
      <c r="N848" s="63" t="str">
        <f>HLOOKUP($D$2,Sales_Fact[[Product_ID]:[Payment_Type]],2,0)</f>
        <v>PROD74</v>
      </c>
    </row>
    <row r="849" spans="1:14" x14ac:dyDescent="0.25">
      <c r="A849" s="14" t="s">
        <v>2850</v>
      </c>
      <c r="B849" s="15">
        <v>45242</v>
      </c>
      <c r="C849" s="16" t="s">
        <v>694</v>
      </c>
      <c r="D849" s="17" t="s">
        <v>2498</v>
      </c>
      <c r="E849" s="17" t="s">
        <v>1885</v>
      </c>
      <c r="F849" s="18">
        <v>1</v>
      </c>
      <c r="G849" s="58">
        <v>220</v>
      </c>
      <c r="H849" s="18">
        <v>0.22</v>
      </c>
      <c r="I849" s="55">
        <v>171.6</v>
      </c>
      <c r="J849" s="19" t="s">
        <v>1892</v>
      </c>
      <c r="L849" s="63" t="str">
        <f>_xlfn.XLOOKUP(D849,Product_Dim[Product_ID],Product_Dim[Cost])</f>
        <v>61</v>
      </c>
      <c r="M849" s="63" t="str">
        <f>VLOOKUP("PROD97",Sales_Fact[[Product_ID]:[Payment_Type]],2,0)</f>
        <v>STORE3</v>
      </c>
      <c r="N849" s="63" t="str">
        <f>HLOOKUP($D$2,Sales_Fact[[Product_ID]:[Payment_Type]],2,0)</f>
        <v>PROD74</v>
      </c>
    </row>
    <row r="850" spans="1:14" x14ac:dyDescent="0.25">
      <c r="A850" s="14" t="s">
        <v>2851</v>
      </c>
      <c r="B850" s="15">
        <v>45437</v>
      </c>
      <c r="C850" s="16" t="s">
        <v>1538</v>
      </c>
      <c r="D850" s="17" t="s">
        <v>1903</v>
      </c>
      <c r="E850" s="17" t="s">
        <v>1939</v>
      </c>
      <c r="F850" s="18">
        <v>4</v>
      </c>
      <c r="G850" s="58">
        <v>884</v>
      </c>
      <c r="H850" s="18">
        <v>0.27</v>
      </c>
      <c r="I850" s="55">
        <v>2581.2800000000002</v>
      </c>
      <c r="J850" s="19" t="s">
        <v>1882</v>
      </c>
      <c r="L850" s="63" t="str">
        <f>_xlfn.XLOOKUP(D850,Product_Dim[Product_ID],Product_Dim[Cost])</f>
        <v>138</v>
      </c>
      <c r="M850" s="63" t="str">
        <f>VLOOKUP("PROD97",Sales_Fact[[Product_ID]:[Payment_Type]],2,0)</f>
        <v>STORE3</v>
      </c>
      <c r="N850" s="63" t="str">
        <f>HLOOKUP($D$2,Sales_Fact[[Product_ID]:[Payment_Type]],2,0)</f>
        <v>PROD74</v>
      </c>
    </row>
    <row r="851" spans="1:14" x14ac:dyDescent="0.25">
      <c r="A851" s="14" t="s">
        <v>2852</v>
      </c>
      <c r="B851" s="15">
        <v>45627</v>
      </c>
      <c r="C851" s="16" t="s">
        <v>762</v>
      </c>
      <c r="D851" s="17" t="s">
        <v>2040</v>
      </c>
      <c r="E851" s="17" t="s">
        <v>1912</v>
      </c>
      <c r="F851" s="18">
        <v>4</v>
      </c>
      <c r="G851" s="58">
        <v>330</v>
      </c>
      <c r="H851" s="18">
        <v>0.04</v>
      </c>
      <c r="I851" s="55">
        <v>1267.2</v>
      </c>
      <c r="J851" s="19" t="s">
        <v>1892</v>
      </c>
      <c r="L851" s="63" t="str">
        <f>_xlfn.XLOOKUP(D851,Product_Dim[Product_ID],Product_Dim[Cost])</f>
        <v>145</v>
      </c>
      <c r="M851" s="63" t="str">
        <f>VLOOKUP("PROD97",Sales_Fact[[Product_ID]:[Payment_Type]],2,0)</f>
        <v>STORE3</v>
      </c>
      <c r="N851" s="63" t="str">
        <f>HLOOKUP($D$2,Sales_Fact[[Product_ID]:[Payment_Type]],2,0)</f>
        <v>PROD74</v>
      </c>
    </row>
    <row r="852" spans="1:14" x14ac:dyDescent="0.25">
      <c r="A852" s="14" t="s">
        <v>2853</v>
      </c>
      <c r="B852" s="15">
        <v>45678</v>
      </c>
      <c r="C852" s="16" t="s">
        <v>377</v>
      </c>
      <c r="D852" s="17" t="s">
        <v>2241</v>
      </c>
      <c r="E852" s="17" t="s">
        <v>1988</v>
      </c>
      <c r="F852" s="18">
        <v>1</v>
      </c>
      <c r="G852" s="58">
        <v>936</v>
      </c>
      <c r="H852" s="18">
        <v>0.03</v>
      </c>
      <c r="I852" s="55">
        <v>907.92</v>
      </c>
      <c r="J852" s="19" t="s">
        <v>1886</v>
      </c>
      <c r="L852" s="63" t="str">
        <f>_xlfn.XLOOKUP(D852,Product_Dim[Product_ID],Product_Dim[Cost])</f>
        <v>244</v>
      </c>
      <c r="M852" s="63" t="str">
        <f>VLOOKUP("PROD97",Sales_Fact[[Product_ID]:[Payment_Type]],2,0)</f>
        <v>STORE3</v>
      </c>
      <c r="N852" s="63" t="str">
        <f>HLOOKUP($D$2,Sales_Fact[[Product_ID]:[Payment_Type]],2,0)</f>
        <v>PROD74</v>
      </c>
    </row>
    <row r="853" spans="1:14" x14ac:dyDescent="0.25">
      <c r="A853" s="14" t="s">
        <v>2854</v>
      </c>
      <c r="B853" s="15">
        <v>45484</v>
      </c>
      <c r="C853" s="16" t="s">
        <v>1018</v>
      </c>
      <c r="D853" s="17" t="s">
        <v>1933</v>
      </c>
      <c r="E853" s="17" t="s">
        <v>1942</v>
      </c>
      <c r="F853" s="18">
        <v>4</v>
      </c>
      <c r="G853" s="58">
        <v>598</v>
      </c>
      <c r="H853" s="18">
        <v>0.2</v>
      </c>
      <c r="I853" s="55">
        <v>1913.6</v>
      </c>
      <c r="J853" s="19" t="s">
        <v>1882</v>
      </c>
      <c r="L853" s="63" t="str">
        <f>_xlfn.XLOOKUP(D853,Product_Dim[Product_ID],Product_Dim[Cost])</f>
        <v>483</v>
      </c>
      <c r="M853" s="63" t="str">
        <f>VLOOKUP("PROD97",Sales_Fact[[Product_ID]:[Payment_Type]],2,0)</f>
        <v>STORE3</v>
      </c>
      <c r="N853" s="63" t="str">
        <f>HLOOKUP($D$2,Sales_Fact[[Product_ID]:[Payment_Type]],2,0)</f>
        <v>PROD74</v>
      </c>
    </row>
    <row r="854" spans="1:14" x14ac:dyDescent="0.25">
      <c r="A854" s="14" t="s">
        <v>2855</v>
      </c>
      <c r="B854" s="15">
        <v>45700</v>
      </c>
      <c r="C854" s="16" t="s">
        <v>837</v>
      </c>
      <c r="D854" s="17" t="s">
        <v>1955</v>
      </c>
      <c r="E854" s="17" t="s">
        <v>1939</v>
      </c>
      <c r="F854" s="18">
        <v>4</v>
      </c>
      <c r="G854" s="58">
        <v>267</v>
      </c>
      <c r="H854" s="18">
        <v>0.16</v>
      </c>
      <c r="I854" s="55">
        <v>897.12</v>
      </c>
      <c r="J854" s="19" t="s">
        <v>1882</v>
      </c>
      <c r="L854" s="63" t="str">
        <f>_xlfn.XLOOKUP(D854,Product_Dim[Product_ID],Product_Dim[Cost])</f>
        <v>242</v>
      </c>
      <c r="M854" s="63" t="str">
        <f>VLOOKUP("PROD97",Sales_Fact[[Product_ID]:[Payment_Type]],2,0)</f>
        <v>STORE3</v>
      </c>
      <c r="N854" s="63" t="str">
        <f>HLOOKUP($D$2,Sales_Fact[[Product_ID]:[Payment_Type]],2,0)</f>
        <v>PROD74</v>
      </c>
    </row>
    <row r="855" spans="1:14" x14ac:dyDescent="0.25">
      <c r="A855" s="14" t="s">
        <v>2856</v>
      </c>
      <c r="B855" s="15">
        <v>45873</v>
      </c>
      <c r="C855" s="16" t="s">
        <v>1277</v>
      </c>
      <c r="D855" s="17" t="s">
        <v>1903</v>
      </c>
      <c r="E855" s="17" t="s">
        <v>1922</v>
      </c>
      <c r="F855" s="18">
        <v>3</v>
      </c>
      <c r="G855" s="58">
        <v>361</v>
      </c>
      <c r="H855" s="18">
        <v>0.03</v>
      </c>
      <c r="I855" s="55">
        <v>1050.51</v>
      </c>
      <c r="J855" s="19" t="s">
        <v>1882</v>
      </c>
      <c r="L855" s="63" t="str">
        <f>_xlfn.XLOOKUP(D855,Product_Dim[Product_ID],Product_Dim[Cost])</f>
        <v>138</v>
      </c>
      <c r="M855" s="63" t="str">
        <f>VLOOKUP("PROD97",Sales_Fact[[Product_ID]:[Payment_Type]],2,0)</f>
        <v>STORE3</v>
      </c>
      <c r="N855" s="63" t="str">
        <f>HLOOKUP($D$2,Sales_Fact[[Product_ID]:[Payment_Type]],2,0)</f>
        <v>PROD74</v>
      </c>
    </row>
    <row r="856" spans="1:14" x14ac:dyDescent="0.25">
      <c r="A856" s="14" t="s">
        <v>2857</v>
      </c>
      <c r="B856" s="15">
        <v>45860</v>
      </c>
      <c r="C856" s="16" t="s">
        <v>1147</v>
      </c>
      <c r="D856" s="17" t="s">
        <v>1900</v>
      </c>
      <c r="E856" s="17" t="s">
        <v>1909</v>
      </c>
      <c r="F856" s="18">
        <v>3</v>
      </c>
      <c r="G856" s="58">
        <v>248</v>
      </c>
      <c r="H856" s="18">
        <v>0.05</v>
      </c>
      <c r="I856" s="55">
        <v>706.8</v>
      </c>
      <c r="J856" s="19" t="s">
        <v>1892</v>
      </c>
      <c r="L856" s="63" t="str">
        <f>_xlfn.XLOOKUP(D856,Product_Dim[Product_ID],Product_Dim[Cost])</f>
        <v>461</v>
      </c>
      <c r="M856" s="63" t="str">
        <f>VLOOKUP("PROD97",Sales_Fact[[Product_ID]:[Payment_Type]],2,0)</f>
        <v>STORE3</v>
      </c>
      <c r="N856" s="63" t="str">
        <f>HLOOKUP($D$2,Sales_Fact[[Product_ID]:[Payment_Type]],2,0)</f>
        <v>PROD74</v>
      </c>
    </row>
    <row r="857" spans="1:14" x14ac:dyDescent="0.25">
      <c r="A857" s="14" t="s">
        <v>2858</v>
      </c>
      <c r="B857" s="15">
        <v>45235</v>
      </c>
      <c r="C857" s="16" t="s">
        <v>289</v>
      </c>
      <c r="D857" s="17" t="s">
        <v>2026</v>
      </c>
      <c r="E857" s="17" t="s">
        <v>1922</v>
      </c>
      <c r="F857" s="18">
        <v>3</v>
      </c>
      <c r="G857" s="58">
        <v>675</v>
      </c>
      <c r="H857" s="18">
        <v>0.23</v>
      </c>
      <c r="I857" s="55">
        <v>1559.25</v>
      </c>
      <c r="J857" s="19" t="s">
        <v>1882</v>
      </c>
      <c r="L857" s="63" t="str">
        <f>_xlfn.XLOOKUP(D857,Product_Dim[Product_ID],Product_Dim[Cost])</f>
        <v>319</v>
      </c>
      <c r="M857" s="63" t="str">
        <f>VLOOKUP("PROD97",Sales_Fact[[Product_ID]:[Payment_Type]],2,0)</f>
        <v>STORE3</v>
      </c>
      <c r="N857" s="63" t="str">
        <f>HLOOKUP($D$2,Sales_Fact[[Product_ID]:[Payment_Type]],2,0)</f>
        <v>PROD74</v>
      </c>
    </row>
    <row r="858" spans="1:14" x14ac:dyDescent="0.25">
      <c r="A858" s="14" t="s">
        <v>2859</v>
      </c>
      <c r="B858" s="15">
        <v>45874</v>
      </c>
      <c r="C858" s="16" t="s">
        <v>1300</v>
      </c>
      <c r="D858" s="17" t="s">
        <v>2077</v>
      </c>
      <c r="E858" s="17" t="s">
        <v>1901</v>
      </c>
      <c r="F858" s="18">
        <v>1</v>
      </c>
      <c r="G858" s="58">
        <v>914</v>
      </c>
      <c r="H858" s="18">
        <v>0.27</v>
      </c>
      <c r="I858" s="55">
        <v>667.22</v>
      </c>
      <c r="J858" s="19" t="s">
        <v>1886</v>
      </c>
      <c r="L858" s="63" t="str">
        <f>_xlfn.XLOOKUP(D858,Product_Dim[Product_ID],Product_Dim[Cost])</f>
        <v>451</v>
      </c>
      <c r="M858" s="63" t="str">
        <f>VLOOKUP("PROD97",Sales_Fact[[Product_ID]:[Payment_Type]],2,0)</f>
        <v>STORE3</v>
      </c>
      <c r="N858" s="63" t="str">
        <f>HLOOKUP($D$2,Sales_Fact[[Product_ID]:[Payment_Type]],2,0)</f>
        <v>PROD74</v>
      </c>
    </row>
    <row r="859" spans="1:14" x14ac:dyDescent="0.25">
      <c r="A859" s="14" t="s">
        <v>2860</v>
      </c>
      <c r="B859" s="15">
        <v>45769</v>
      </c>
      <c r="C859" s="16" t="s">
        <v>1000</v>
      </c>
      <c r="D859" s="17" t="s">
        <v>2013</v>
      </c>
      <c r="E859" s="17" t="s">
        <v>1942</v>
      </c>
      <c r="F859" s="18">
        <v>4</v>
      </c>
      <c r="G859" s="58">
        <v>371</v>
      </c>
      <c r="H859" s="18">
        <v>0.13</v>
      </c>
      <c r="I859" s="55">
        <v>1291.08</v>
      </c>
      <c r="J859" s="19" t="s">
        <v>1886</v>
      </c>
      <c r="L859" s="63" t="str">
        <f>_xlfn.XLOOKUP(D859,Product_Dim[Product_ID],Product_Dim[Cost])</f>
        <v>378</v>
      </c>
      <c r="M859" s="63" t="str">
        <f>VLOOKUP("PROD97",Sales_Fact[[Product_ID]:[Payment_Type]],2,0)</f>
        <v>STORE3</v>
      </c>
      <c r="N859" s="63" t="str">
        <f>HLOOKUP($D$2,Sales_Fact[[Product_ID]:[Payment_Type]],2,0)</f>
        <v>PROD74</v>
      </c>
    </row>
    <row r="860" spans="1:14" x14ac:dyDescent="0.25">
      <c r="A860" s="14" t="s">
        <v>2861</v>
      </c>
      <c r="B860" s="15">
        <v>45619</v>
      </c>
      <c r="C860" s="16" t="s">
        <v>1132</v>
      </c>
      <c r="D860" s="17" t="s">
        <v>1936</v>
      </c>
      <c r="E860" s="17" t="s">
        <v>1934</v>
      </c>
      <c r="F860" s="18">
        <v>1</v>
      </c>
      <c r="G860" s="58">
        <v>736</v>
      </c>
      <c r="H860" s="18">
        <v>0.1</v>
      </c>
      <c r="I860" s="55">
        <v>662.4</v>
      </c>
      <c r="J860" s="19" t="s">
        <v>1886</v>
      </c>
      <c r="L860" s="63" t="str">
        <f>_xlfn.XLOOKUP(D860,Product_Dim[Product_ID],Product_Dim[Cost])</f>
        <v>478</v>
      </c>
      <c r="M860" s="63" t="str">
        <f>VLOOKUP("PROD97",Sales_Fact[[Product_ID]:[Payment_Type]],2,0)</f>
        <v>STORE3</v>
      </c>
      <c r="N860" s="63" t="str">
        <f>HLOOKUP($D$2,Sales_Fact[[Product_ID]:[Payment_Type]],2,0)</f>
        <v>PROD74</v>
      </c>
    </row>
    <row r="861" spans="1:14" x14ac:dyDescent="0.25">
      <c r="A861" s="14" t="s">
        <v>2862</v>
      </c>
      <c r="B861" s="15">
        <v>45614</v>
      </c>
      <c r="C861" s="16" t="s">
        <v>468</v>
      </c>
      <c r="D861" s="17" t="s">
        <v>1966</v>
      </c>
      <c r="E861" s="17" t="s">
        <v>1956</v>
      </c>
      <c r="F861" s="18">
        <v>3</v>
      </c>
      <c r="G861" s="58">
        <v>449</v>
      </c>
      <c r="H861" s="18">
        <v>0.05</v>
      </c>
      <c r="I861" s="55">
        <v>1279.6500000000001</v>
      </c>
      <c r="J861" s="19" t="s">
        <v>1882</v>
      </c>
      <c r="L861" s="63" t="str">
        <f>_xlfn.XLOOKUP(D861,Product_Dim[Product_ID],Product_Dim[Cost])</f>
        <v>229</v>
      </c>
      <c r="M861" s="63" t="str">
        <f>VLOOKUP("PROD97",Sales_Fact[[Product_ID]:[Payment_Type]],2,0)</f>
        <v>STORE3</v>
      </c>
      <c r="N861" s="63" t="str">
        <f>HLOOKUP($D$2,Sales_Fact[[Product_ID]:[Payment_Type]],2,0)</f>
        <v>PROD74</v>
      </c>
    </row>
    <row r="862" spans="1:14" x14ac:dyDescent="0.25">
      <c r="A862" s="14" t="s">
        <v>2863</v>
      </c>
      <c r="B862" s="15">
        <v>45691</v>
      </c>
      <c r="C862" s="16" t="s">
        <v>226</v>
      </c>
      <c r="D862" s="17" t="s">
        <v>2282</v>
      </c>
      <c r="E862" s="17" t="s">
        <v>1934</v>
      </c>
      <c r="F862" s="18">
        <v>3</v>
      </c>
      <c r="G862" s="58">
        <v>905</v>
      </c>
      <c r="H862" s="18">
        <v>7.0000000000000007E-2</v>
      </c>
      <c r="I862" s="55">
        <v>2524.9499999999998</v>
      </c>
      <c r="J862" s="19" t="s">
        <v>1892</v>
      </c>
      <c r="L862" s="63" t="str">
        <f>_xlfn.XLOOKUP(D862,Product_Dim[Product_ID],Product_Dim[Cost])</f>
        <v>388</v>
      </c>
      <c r="M862" s="63" t="str">
        <f>VLOOKUP("PROD97",Sales_Fact[[Product_ID]:[Payment_Type]],2,0)</f>
        <v>STORE3</v>
      </c>
      <c r="N862" s="63" t="str">
        <f>HLOOKUP($D$2,Sales_Fact[[Product_ID]:[Payment_Type]],2,0)</f>
        <v>PROD74</v>
      </c>
    </row>
    <row r="863" spans="1:14" x14ac:dyDescent="0.25">
      <c r="A863" s="14" t="s">
        <v>2864</v>
      </c>
      <c r="B863" s="15">
        <v>45608</v>
      </c>
      <c r="C863" s="16" t="s">
        <v>1198</v>
      </c>
      <c r="D863" s="17" t="s">
        <v>2241</v>
      </c>
      <c r="E863" s="17" t="s">
        <v>1934</v>
      </c>
      <c r="F863" s="18">
        <v>4</v>
      </c>
      <c r="G863" s="58">
        <v>409</v>
      </c>
      <c r="H863" s="18">
        <v>0.16</v>
      </c>
      <c r="I863" s="55">
        <v>1374.24</v>
      </c>
      <c r="J863" s="19" t="s">
        <v>1892</v>
      </c>
      <c r="L863" s="63" t="str">
        <f>_xlfn.XLOOKUP(D863,Product_Dim[Product_ID],Product_Dim[Cost])</f>
        <v>244</v>
      </c>
      <c r="M863" s="63" t="str">
        <f>VLOOKUP("PROD97",Sales_Fact[[Product_ID]:[Payment_Type]],2,0)</f>
        <v>STORE3</v>
      </c>
      <c r="N863" s="63" t="str">
        <f>HLOOKUP($D$2,Sales_Fact[[Product_ID]:[Payment_Type]],2,0)</f>
        <v>PROD74</v>
      </c>
    </row>
    <row r="864" spans="1:14" x14ac:dyDescent="0.25">
      <c r="A864" s="14" t="s">
        <v>2865</v>
      </c>
      <c r="B864" s="15">
        <v>45412</v>
      </c>
      <c r="C864" s="16" t="s">
        <v>906</v>
      </c>
      <c r="D864" s="17" t="s">
        <v>2036</v>
      </c>
      <c r="E864" s="17" t="s">
        <v>1881</v>
      </c>
      <c r="F864" s="18">
        <v>4</v>
      </c>
      <c r="G864" s="58">
        <v>771</v>
      </c>
      <c r="H864" s="18">
        <v>0.27</v>
      </c>
      <c r="I864" s="55">
        <v>2251.3200000000002</v>
      </c>
      <c r="J864" s="19" t="s">
        <v>1882</v>
      </c>
      <c r="L864" s="63" t="str">
        <f>_xlfn.XLOOKUP(D864,Product_Dim[Product_ID],Product_Dim[Cost])</f>
        <v>214</v>
      </c>
      <c r="M864" s="63" t="str">
        <f>VLOOKUP("PROD97",Sales_Fact[[Product_ID]:[Payment_Type]],2,0)</f>
        <v>STORE3</v>
      </c>
      <c r="N864" s="63" t="str">
        <f>HLOOKUP($D$2,Sales_Fact[[Product_ID]:[Payment_Type]],2,0)</f>
        <v>PROD74</v>
      </c>
    </row>
    <row r="865" spans="1:14" x14ac:dyDescent="0.25">
      <c r="A865" s="14" t="s">
        <v>2866</v>
      </c>
      <c r="B865" s="15">
        <v>45767</v>
      </c>
      <c r="C865" s="16" t="s">
        <v>670</v>
      </c>
      <c r="D865" s="17" t="s">
        <v>1987</v>
      </c>
      <c r="E865" s="17" t="s">
        <v>1947</v>
      </c>
      <c r="F865" s="18">
        <v>1</v>
      </c>
      <c r="G865" s="58">
        <v>650</v>
      </c>
      <c r="H865" s="18">
        <v>0.03</v>
      </c>
      <c r="I865" s="55">
        <v>630.5</v>
      </c>
      <c r="J865" s="19" t="s">
        <v>1892</v>
      </c>
      <c r="L865" s="63" t="str">
        <f>_xlfn.XLOOKUP(D865,Product_Dim[Product_ID],Product_Dim[Cost])</f>
        <v>20</v>
      </c>
      <c r="M865" s="63" t="str">
        <f>VLOOKUP("PROD97",Sales_Fact[[Product_ID]:[Payment_Type]],2,0)</f>
        <v>STORE3</v>
      </c>
      <c r="N865" s="63" t="str">
        <f>HLOOKUP($D$2,Sales_Fact[[Product_ID]:[Payment_Type]],2,0)</f>
        <v>PROD74</v>
      </c>
    </row>
    <row r="866" spans="1:14" x14ac:dyDescent="0.25">
      <c r="A866" s="14" t="s">
        <v>2867</v>
      </c>
      <c r="B866" s="15">
        <v>45428</v>
      </c>
      <c r="C866" s="16" t="s">
        <v>1102</v>
      </c>
      <c r="D866" s="17" t="s">
        <v>1908</v>
      </c>
      <c r="E866" s="17" t="s">
        <v>1942</v>
      </c>
      <c r="F866" s="18">
        <v>2</v>
      </c>
      <c r="G866" s="58">
        <v>380</v>
      </c>
      <c r="H866" s="18">
        <v>0.2</v>
      </c>
      <c r="I866" s="55">
        <v>608</v>
      </c>
      <c r="J866" s="19" t="s">
        <v>1882</v>
      </c>
      <c r="L866" s="63" t="str">
        <f>_xlfn.XLOOKUP(D866,Product_Dim[Product_ID],Product_Dim[Cost])</f>
        <v>180</v>
      </c>
      <c r="M866" s="63" t="str">
        <f>VLOOKUP("PROD97",Sales_Fact[[Product_ID]:[Payment_Type]],2,0)</f>
        <v>STORE3</v>
      </c>
      <c r="N866" s="63" t="str">
        <f>HLOOKUP($D$2,Sales_Fact[[Product_ID]:[Payment_Type]],2,0)</f>
        <v>PROD74</v>
      </c>
    </row>
    <row r="867" spans="1:14" x14ac:dyDescent="0.25">
      <c r="A867" s="14" t="s">
        <v>2868</v>
      </c>
      <c r="B867" s="15">
        <v>45770</v>
      </c>
      <c r="C867" s="16" t="s">
        <v>804</v>
      </c>
      <c r="D867" s="17" t="s">
        <v>1938</v>
      </c>
      <c r="E867" s="17" t="s">
        <v>1889</v>
      </c>
      <c r="F867" s="18">
        <v>3</v>
      </c>
      <c r="G867" s="58">
        <v>925</v>
      </c>
      <c r="H867" s="18">
        <v>0.1</v>
      </c>
      <c r="I867" s="55">
        <v>2497.5</v>
      </c>
      <c r="J867" s="19" t="s">
        <v>1886</v>
      </c>
      <c r="L867" s="63" t="str">
        <f>_xlfn.XLOOKUP(D867,Product_Dim[Product_ID],Product_Dim[Cost])</f>
        <v>253</v>
      </c>
      <c r="M867" s="63" t="str">
        <f>VLOOKUP("PROD97",Sales_Fact[[Product_ID]:[Payment_Type]],2,0)</f>
        <v>STORE3</v>
      </c>
      <c r="N867" s="63" t="str">
        <f>HLOOKUP($D$2,Sales_Fact[[Product_ID]:[Payment_Type]],2,0)</f>
        <v>PROD74</v>
      </c>
    </row>
    <row r="868" spans="1:14" x14ac:dyDescent="0.25">
      <c r="A868" s="14" t="s">
        <v>2869</v>
      </c>
      <c r="B868" s="15">
        <v>45571</v>
      </c>
      <c r="C868" s="16" t="s">
        <v>1457</v>
      </c>
      <c r="D868" s="17" t="s">
        <v>2026</v>
      </c>
      <c r="E868" s="17" t="s">
        <v>1885</v>
      </c>
      <c r="F868" s="18">
        <v>3</v>
      </c>
      <c r="G868" s="58">
        <v>145</v>
      </c>
      <c r="H868" s="18">
        <v>0.28999999999999998</v>
      </c>
      <c r="I868" s="55">
        <v>308.85000000000002</v>
      </c>
      <c r="J868" s="19" t="s">
        <v>1892</v>
      </c>
      <c r="L868" s="63" t="str">
        <f>_xlfn.XLOOKUP(D868,Product_Dim[Product_ID],Product_Dim[Cost])</f>
        <v>319</v>
      </c>
      <c r="M868" s="63" t="str">
        <f>VLOOKUP("PROD97",Sales_Fact[[Product_ID]:[Payment_Type]],2,0)</f>
        <v>STORE3</v>
      </c>
      <c r="N868" s="63" t="str">
        <f>HLOOKUP($D$2,Sales_Fact[[Product_ID]:[Payment_Type]],2,0)</f>
        <v>PROD74</v>
      </c>
    </row>
    <row r="869" spans="1:14" x14ac:dyDescent="0.25">
      <c r="A869" s="14" t="s">
        <v>2870</v>
      </c>
      <c r="B869" s="15">
        <v>45700</v>
      </c>
      <c r="C869" s="16" t="s">
        <v>425</v>
      </c>
      <c r="D869" s="17" t="s">
        <v>1908</v>
      </c>
      <c r="E869" s="17" t="s">
        <v>1922</v>
      </c>
      <c r="F869" s="18">
        <v>2</v>
      </c>
      <c r="G869" s="58">
        <v>668</v>
      </c>
      <c r="H869" s="18">
        <v>0.1</v>
      </c>
      <c r="I869" s="55">
        <v>1202.4000000000001</v>
      </c>
      <c r="J869" s="19" t="s">
        <v>1886</v>
      </c>
      <c r="L869" s="63" t="str">
        <f>_xlfn.XLOOKUP(D869,Product_Dim[Product_ID],Product_Dim[Cost])</f>
        <v>180</v>
      </c>
      <c r="M869" s="63" t="str">
        <f>VLOOKUP("PROD97",Sales_Fact[[Product_ID]:[Payment_Type]],2,0)</f>
        <v>STORE3</v>
      </c>
      <c r="N869" s="63" t="str">
        <f>HLOOKUP($D$2,Sales_Fact[[Product_ID]:[Payment_Type]],2,0)</f>
        <v>PROD74</v>
      </c>
    </row>
    <row r="870" spans="1:14" x14ac:dyDescent="0.25">
      <c r="A870" s="14" t="s">
        <v>2871</v>
      </c>
      <c r="B870" s="15">
        <v>45382</v>
      </c>
      <c r="C870" s="16" t="s">
        <v>1263</v>
      </c>
      <c r="D870" s="17" t="s">
        <v>2119</v>
      </c>
      <c r="E870" s="17" t="s">
        <v>1881</v>
      </c>
      <c r="F870" s="18">
        <v>1</v>
      </c>
      <c r="G870" s="58">
        <v>985</v>
      </c>
      <c r="H870" s="18">
        <v>0.22</v>
      </c>
      <c r="I870" s="55">
        <v>768.3</v>
      </c>
      <c r="J870" s="19" t="s">
        <v>1882</v>
      </c>
      <c r="L870" s="63" t="str">
        <f>_xlfn.XLOOKUP(D870,Product_Dim[Product_ID],Product_Dim[Cost])</f>
        <v>340</v>
      </c>
      <c r="M870" s="63" t="str">
        <f>VLOOKUP("PROD97",Sales_Fact[[Product_ID]:[Payment_Type]],2,0)</f>
        <v>STORE3</v>
      </c>
      <c r="N870" s="63" t="str">
        <f>HLOOKUP($D$2,Sales_Fact[[Product_ID]:[Payment_Type]],2,0)</f>
        <v>PROD74</v>
      </c>
    </row>
    <row r="871" spans="1:14" x14ac:dyDescent="0.25">
      <c r="A871" s="14" t="s">
        <v>2872</v>
      </c>
      <c r="B871" s="15">
        <v>45260</v>
      </c>
      <c r="C871" s="16" t="s">
        <v>897</v>
      </c>
      <c r="D871" s="17" t="s">
        <v>1955</v>
      </c>
      <c r="E871" s="17" t="s">
        <v>1889</v>
      </c>
      <c r="F871" s="18">
        <v>1</v>
      </c>
      <c r="G871" s="58">
        <v>140</v>
      </c>
      <c r="H871" s="18">
        <v>0</v>
      </c>
      <c r="I871" s="55">
        <v>140</v>
      </c>
      <c r="J871" s="19" t="s">
        <v>1882</v>
      </c>
      <c r="L871" s="63" t="str">
        <f>_xlfn.XLOOKUP(D871,Product_Dim[Product_ID],Product_Dim[Cost])</f>
        <v>242</v>
      </c>
      <c r="M871" s="63" t="str">
        <f>VLOOKUP("PROD97",Sales_Fact[[Product_ID]:[Payment_Type]],2,0)</f>
        <v>STORE3</v>
      </c>
      <c r="N871" s="63" t="str">
        <f>HLOOKUP($D$2,Sales_Fact[[Product_ID]:[Payment_Type]],2,0)</f>
        <v>PROD74</v>
      </c>
    </row>
    <row r="872" spans="1:14" x14ac:dyDescent="0.25">
      <c r="A872" s="14" t="s">
        <v>2873</v>
      </c>
      <c r="B872" s="15">
        <v>45702</v>
      </c>
      <c r="C872" s="16" t="s">
        <v>139</v>
      </c>
      <c r="D872" s="17" t="s">
        <v>1968</v>
      </c>
      <c r="E872" s="17" t="s">
        <v>1889</v>
      </c>
      <c r="F872" s="18">
        <v>3</v>
      </c>
      <c r="G872" s="58">
        <v>460</v>
      </c>
      <c r="H872" s="18">
        <v>0.1</v>
      </c>
      <c r="I872" s="55">
        <v>1242</v>
      </c>
      <c r="J872" s="19" t="s">
        <v>1892</v>
      </c>
      <c r="L872" s="63" t="str">
        <f>_xlfn.XLOOKUP(D872,Product_Dim[Product_ID],Product_Dim[Cost])</f>
        <v>337</v>
      </c>
      <c r="M872" s="63" t="str">
        <f>VLOOKUP("PROD97",Sales_Fact[[Product_ID]:[Payment_Type]],2,0)</f>
        <v>STORE3</v>
      </c>
      <c r="N872" s="63" t="str">
        <f>HLOOKUP($D$2,Sales_Fact[[Product_ID]:[Payment_Type]],2,0)</f>
        <v>PROD74</v>
      </c>
    </row>
    <row r="873" spans="1:14" x14ac:dyDescent="0.25">
      <c r="A873" s="14" t="s">
        <v>2874</v>
      </c>
      <c r="B873" s="15">
        <v>45302</v>
      </c>
      <c r="C873" s="16" t="s">
        <v>249</v>
      </c>
      <c r="D873" s="17" t="s">
        <v>2001</v>
      </c>
      <c r="E873" s="17" t="s">
        <v>1922</v>
      </c>
      <c r="F873" s="18">
        <v>1</v>
      </c>
      <c r="G873" s="58">
        <v>518</v>
      </c>
      <c r="H873" s="18">
        <v>0.28999999999999998</v>
      </c>
      <c r="I873" s="55">
        <v>367.78</v>
      </c>
      <c r="J873" s="19" t="s">
        <v>1882</v>
      </c>
      <c r="L873" s="63" t="str">
        <f>_xlfn.XLOOKUP(D873,Product_Dim[Product_ID],Product_Dim[Cost])</f>
        <v>39</v>
      </c>
      <c r="M873" s="63" t="str">
        <f>VLOOKUP("PROD97",Sales_Fact[[Product_ID]:[Payment_Type]],2,0)</f>
        <v>STORE3</v>
      </c>
      <c r="N873" s="63" t="str">
        <f>HLOOKUP($D$2,Sales_Fact[[Product_ID]:[Payment_Type]],2,0)</f>
        <v>PROD74</v>
      </c>
    </row>
    <row r="874" spans="1:14" x14ac:dyDescent="0.25">
      <c r="A874" s="14" t="s">
        <v>2875</v>
      </c>
      <c r="B874" s="15">
        <v>45653</v>
      </c>
      <c r="C874" s="16" t="s">
        <v>1195</v>
      </c>
      <c r="D874" s="17" t="s">
        <v>1891</v>
      </c>
      <c r="E874" s="17" t="s">
        <v>1947</v>
      </c>
      <c r="F874" s="18">
        <v>4</v>
      </c>
      <c r="G874" s="58">
        <v>283</v>
      </c>
      <c r="H874" s="18">
        <v>0.28999999999999998</v>
      </c>
      <c r="I874" s="55">
        <v>803.72</v>
      </c>
      <c r="J874" s="19" t="s">
        <v>1892</v>
      </c>
      <c r="L874" s="63" t="str">
        <f>_xlfn.XLOOKUP(D874,Product_Dim[Product_ID],Product_Dim[Cost])</f>
        <v>393</v>
      </c>
      <c r="M874" s="63" t="str">
        <f>VLOOKUP("PROD97",Sales_Fact[[Product_ID]:[Payment_Type]],2,0)</f>
        <v>STORE3</v>
      </c>
      <c r="N874" s="63" t="str">
        <f>HLOOKUP($D$2,Sales_Fact[[Product_ID]:[Payment_Type]],2,0)</f>
        <v>PROD74</v>
      </c>
    </row>
    <row r="875" spans="1:14" x14ac:dyDescent="0.25">
      <c r="A875" s="14" t="s">
        <v>2876</v>
      </c>
      <c r="B875" s="15">
        <v>45250</v>
      </c>
      <c r="C875" s="16" t="s">
        <v>1416</v>
      </c>
      <c r="D875" s="17" t="s">
        <v>2110</v>
      </c>
      <c r="E875" s="17" t="s">
        <v>1898</v>
      </c>
      <c r="F875" s="18">
        <v>2</v>
      </c>
      <c r="G875" s="58">
        <v>387</v>
      </c>
      <c r="H875" s="18">
        <v>0.23</v>
      </c>
      <c r="I875" s="55">
        <v>595.98</v>
      </c>
      <c r="J875" s="19" t="s">
        <v>1892</v>
      </c>
      <c r="L875" s="63" t="str">
        <f>_xlfn.XLOOKUP(D875,Product_Dim[Product_ID],Product_Dim[Cost])</f>
        <v>371</v>
      </c>
      <c r="M875" s="63" t="str">
        <f>VLOOKUP("PROD97",Sales_Fact[[Product_ID]:[Payment_Type]],2,0)</f>
        <v>STORE3</v>
      </c>
      <c r="N875" s="63" t="str">
        <f>HLOOKUP($D$2,Sales_Fact[[Product_ID]:[Payment_Type]],2,0)</f>
        <v>PROD74</v>
      </c>
    </row>
    <row r="876" spans="1:14" x14ac:dyDescent="0.25">
      <c r="A876" s="14" t="s">
        <v>2877</v>
      </c>
      <c r="B876" s="15">
        <v>45661</v>
      </c>
      <c r="C876" s="16" t="s">
        <v>647</v>
      </c>
      <c r="D876" s="17" t="s">
        <v>2011</v>
      </c>
      <c r="E876" s="17" t="s">
        <v>1881</v>
      </c>
      <c r="F876" s="18">
        <v>1</v>
      </c>
      <c r="G876" s="58">
        <v>271</v>
      </c>
      <c r="H876" s="18">
        <v>0.15</v>
      </c>
      <c r="I876" s="55">
        <v>230.35</v>
      </c>
      <c r="J876" s="19" t="s">
        <v>1892</v>
      </c>
      <c r="L876" s="63" t="str">
        <f>_xlfn.XLOOKUP(D876,Product_Dim[Product_ID],Product_Dim[Cost])</f>
        <v>21</v>
      </c>
      <c r="M876" s="63" t="str">
        <f>VLOOKUP("PROD97",Sales_Fact[[Product_ID]:[Payment_Type]],2,0)</f>
        <v>STORE3</v>
      </c>
      <c r="N876" s="63" t="str">
        <f>HLOOKUP($D$2,Sales_Fact[[Product_ID]:[Payment_Type]],2,0)</f>
        <v>PROD74</v>
      </c>
    </row>
    <row r="877" spans="1:14" x14ac:dyDescent="0.25">
      <c r="A877" s="14" t="s">
        <v>2878</v>
      </c>
      <c r="B877" s="15">
        <v>45493</v>
      </c>
      <c r="C877" s="16" t="s">
        <v>165</v>
      </c>
      <c r="D877" s="17" t="s">
        <v>1891</v>
      </c>
      <c r="E877" s="17" t="s">
        <v>1942</v>
      </c>
      <c r="F877" s="18">
        <v>4</v>
      </c>
      <c r="G877" s="58">
        <v>763</v>
      </c>
      <c r="H877" s="18">
        <v>0.09</v>
      </c>
      <c r="I877" s="55">
        <v>2777.32</v>
      </c>
      <c r="J877" s="19" t="s">
        <v>1892</v>
      </c>
      <c r="L877" s="63" t="str">
        <f>_xlfn.XLOOKUP(D877,Product_Dim[Product_ID],Product_Dim[Cost])</f>
        <v>393</v>
      </c>
      <c r="M877" s="63" t="str">
        <f>VLOOKUP("PROD97",Sales_Fact[[Product_ID]:[Payment_Type]],2,0)</f>
        <v>STORE3</v>
      </c>
      <c r="N877" s="63" t="str">
        <f>HLOOKUP($D$2,Sales_Fact[[Product_ID]:[Payment_Type]],2,0)</f>
        <v>PROD74</v>
      </c>
    </row>
    <row r="878" spans="1:14" x14ac:dyDescent="0.25">
      <c r="A878" s="14" t="s">
        <v>2879</v>
      </c>
      <c r="B878" s="15">
        <v>45242</v>
      </c>
      <c r="C878" s="16" t="s">
        <v>1529</v>
      </c>
      <c r="D878" s="17" t="s">
        <v>2244</v>
      </c>
      <c r="E878" s="17" t="s">
        <v>1934</v>
      </c>
      <c r="F878" s="18">
        <v>1</v>
      </c>
      <c r="G878" s="58">
        <v>410</v>
      </c>
      <c r="H878" s="18">
        <v>0.25</v>
      </c>
      <c r="I878" s="55">
        <v>307.5</v>
      </c>
      <c r="J878" s="19" t="s">
        <v>1892</v>
      </c>
      <c r="L878" s="63" t="str">
        <f>_xlfn.XLOOKUP(D878,Product_Dim[Product_ID],Product_Dim[Cost])</f>
        <v>313</v>
      </c>
      <c r="M878" s="63" t="str">
        <f>VLOOKUP("PROD97",Sales_Fact[[Product_ID]:[Payment_Type]],2,0)</f>
        <v>STORE3</v>
      </c>
      <c r="N878" s="63" t="str">
        <f>HLOOKUP($D$2,Sales_Fact[[Product_ID]:[Payment_Type]],2,0)</f>
        <v>PROD74</v>
      </c>
    </row>
    <row r="879" spans="1:14" x14ac:dyDescent="0.25">
      <c r="A879" s="14" t="s">
        <v>2880</v>
      </c>
      <c r="B879" s="15">
        <v>45411</v>
      </c>
      <c r="C879" s="16" t="s">
        <v>718</v>
      </c>
      <c r="D879" s="17" t="s">
        <v>2592</v>
      </c>
      <c r="E879" s="17" t="s">
        <v>1939</v>
      </c>
      <c r="F879" s="18">
        <v>2</v>
      </c>
      <c r="G879" s="58">
        <v>892</v>
      </c>
      <c r="H879" s="18">
        <v>0.13</v>
      </c>
      <c r="I879" s="55">
        <v>1552.08</v>
      </c>
      <c r="J879" s="19" t="s">
        <v>1882</v>
      </c>
      <c r="L879" s="63" t="str">
        <f>_xlfn.XLOOKUP(D879,Product_Dim[Product_ID],Product_Dim[Cost])</f>
        <v>358</v>
      </c>
      <c r="M879" s="63" t="str">
        <f>VLOOKUP("PROD97",Sales_Fact[[Product_ID]:[Payment_Type]],2,0)</f>
        <v>STORE3</v>
      </c>
      <c r="N879" s="63" t="str">
        <f>HLOOKUP($D$2,Sales_Fact[[Product_ID]:[Payment_Type]],2,0)</f>
        <v>PROD74</v>
      </c>
    </row>
    <row r="880" spans="1:14" x14ac:dyDescent="0.25">
      <c r="A880" s="14" t="s">
        <v>2881</v>
      </c>
      <c r="B880" s="15">
        <v>45593</v>
      </c>
      <c r="C880" s="16" t="s">
        <v>135</v>
      </c>
      <c r="D880" s="17" t="s">
        <v>2159</v>
      </c>
      <c r="E880" s="17" t="s">
        <v>1920</v>
      </c>
      <c r="F880" s="18">
        <v>1</v>
      </c>
      <c r="G880" s="58">
        <v>554</v>
      </c>
      <c r="H880" s="18">
        <v>0.21</v>
      </c>
      <c r="I880" s="55">
        <v>437.66</v>
      </c>
      <c r="J880" s="19" t="s">
        <v>1886</v>
      </c>
      <c r="L880" s="63" t="str">
        <f>_xlfn.XLOOKUP(D880,Product_Dim[Product_ID],Product_Dim[Cost])</f>
        <v>447</v>
      </c>
      <c r="M880" s="63" t="str">
        <f>VLOOKUP("PROD97",Sales_Fact[[Product_ID]:[Payment_Type]],2,0)</f>
        <v>STORE3</v>
      </c>
      <c r="N880" s="63" t="str">
        <f>HLOOKUP($D$2,Sales_Fact[[Product_ID]:[Payment_Type]],2,0)</f>
        <v>PROD74</v>
      </c>
    </row>
    <row r="881" spans="1:14" x14ac:dyDescent="0.25">
      <c r="A881" s="14" t="s">
        <v>2882</v>
      </c>
      <c r="B881" s="15">
        <v>45281</v>
      </c>
      <c r="C881" s="16" t="s">
        <v>542</v>
      </c>
      <c r="D881" s="17" t="s">
        <v>2084</v>
      </c>
      <c r="E881" s="17" t="s">
        <v>1934</v>
      </c>
      <c r="F881" s="18">
        <v>2</v>
      </c>
      <c r="G881" s="58">
        <v>653</v>
      </c>
      <c r="H881" s="18">
        <v>0.16</v>
      </c>
      <c r="I881" s="55">
        <v>1097.04</v>
      </c>
      <c r="J881" s="19" t="s">
        <v>1892</v>
      </c>
      <c r="L881" s="63" t="str">
        <f>_xlfn.XLOOKUP(D881,Product_Dim[Product_ID],Product_Dim[Cost])</f>
        <v>120</v>
      </c>
      <c r="M881" s="63" t="str">
        <f>VLOOKUP("PROD97",Sales_Fact[[Product_ID]:[Payment_Type]],2,0)</f>
        <v>STORE3</v>
      </c>
      <c r="N881" s="63" t="str">
        <f>HLOOKUP($D$2,Sales_Fact[[Product_ID]:[Payment_Type]],2,0)</f>
        <v>PROD74</v>
      </c>
    </row>
    <row r="882" spans="1:14" x14ac:dyDescent="0.25">
      <c r="A882" s="14" t="s">
        <v>2883</v>
      </c>
      <c r="B882" s="15">
        <v>45575</v>
      </c>
      <c r="C882" s="16" t="s">
        <v>428</v>
      </c>
      <c r="D882" s="17" t="s">
        <v>2077</v>
      </c>
      <c r="E882" s="17" t="s">
        <v>1925</v>
      </c>
      <c r="F882" s="18">
        <v>4</v>
      </c>
      <c r="G882" s="58">
        <v>195</v>
      </c>
      <c r="H882" s="18">
        <v>0.18</v>
      </c>
      <c r="I882" s="55">
        <v>639.6</v>
      </c>
      <c r="J882" s="19" t="s">
        <v>1892</v>
      </c>
      <c r="L882" s="63" t="str">
        <f>_xlfn.XLOOKUP(D882,Product_Dim[Product_ID],Product_Dim[Cost])</f>
        <v>451</v>
      </c>
      <c r="M882" s="63" t="str">
        <f>VLOOKUP("PROD97",Sales_Fact[[Product_ID]:[Payment_Type]],2,0)</f>
        <v>STORE3</v>
      </c>
      <c r="N882" s="63" t="str">
        <f>HLOOKUP($D$2,Sales_Fact[[Product_ID]:[Payment_Type]],2,0)</f>
        <v>PROD74</v>
      </c>
    </row>
    <row r="883" spans="1:14" x14ac:dyDescent="0.25">
      <c r="A883" s="14" t="s">
        <v>2884</v>
      </c>
      <c r="B883" s="15">
        <v>45660</v>
      </c>
      <c r="C883" s="16" t="s">
        <v>521</v>
      </c>
      <c r="D883" s="17" t="s">
        <v>2159</v>
      </c>
      <c r="E883" s="17" t="s">
        <v>1915</v>
      </c>
      <c r="F883" s="18">
        <v>3</v>
      </c>
      <c r="G883" s="58">
        <v>477</v>
      </c>
      <c r="H883" s="18">
        <v>0.21</v>
      </c>
      <c r="I883" s="55">
        <v>1130.49</v>
      </c>
      <c r="J883" s="19" t="s">
        <v>1892</v>
      </c>
      <c r="L883" s="63" t="str">
        <f>_xlfn.XLOOKUP(D883,Product_Dim[Product_ID],Product_Dim[Cost])</f>
        <v>447</v>
      </c>
      <c r="M883" s="63" t="str">
        <f>VLOOKUP("PROD97",Sales_Fact[[Product_ID]:[Payment_Type]],2,0)</f>
        <v>STORE3</v>
      </c>
      <c r="N883" s="63" t="str">
        <f>HLOOKUP($D$2,Sales_Fact[[Product_ID]:[Payment_Type]],2,0)</f>
        <v>PROD74</v>
      </c>
    </row>
    <row r="884" spans="1:14" x14ac:dyDescent="0.25">
      <c r="A884" s="14" t="s">
        <v>2885</v>
      </c>
      <c r="B884" s="15">
        <v>45360</v>
      </c>
      <c r="C884" s="16" t="s">
        <v>1153</v>
      </c>
      <c r="D884" s="17" t="s">
        <v>2001</v>
      </c>
      <c r="E884" s="17" t="s">
        <v>1895</v>
      </c>
      <c r="F884" s="18">
        <v>3</v>
      </c>
      <c r="G884" s="58">
        <v>175</v>
      </c>
      <c r="H884" s="18">
        <v>0</v>
      </c>
      <c r="I884" s="55">
        <v>525</v>
      </c>
      <c r="J884" s="19" t="s">
        <v>1886</v>
      </c>
      <c r="L884" s="63" t="str">
        <f>_xlfn.XLOOKUP(D884,Product_Dim[Product_ID],Product_Dim[Cost])</f>
        <v>39</v>
      </c>
      <c r="M884" s="63" t="str">
        <f>VLOOKUP("PROD97",Sales_Fact[[Product_ID]:[Payment_Type]],2,0)</f>
        <v>STORE3</v>
      </c>
      <c r="N884" s="63" t="str">
        <f>HLOOKUP($D$2,Sales_Fact[[Product_ID]:[Payment_Type]],2,0)</f>
        <v>PROD74</v>
      </c>
    </row>
    <row r="885" spans="1:14" x14ac:dyDescent="0.25">
      <c r="A885" s="14" t="s">
        <v>2886</v>
      </c>
      <c r="B885" s="15">
        <v>45526</v>
      </c>
      <c r="C885" s="16" t="s">
        <v>419</v>
      </c>
      <c r="D885" s="17" t="s">
        <v>2084</v>
      </c>
      <c r="E885" s="17" t="s">
        <v>1909</v>
      </c>
      <c r="F885" s="18">
        <v>3</v>
      </c>
      <c r="G885" s="58">
        <v>762</v>
      </c>
      <c r="H885" s="18">
        <v>0.02</v>
      </c>
      <c r="I885" s="55">
        <v>2240.2800000000002</v>
      </c>
      <c r="J885" s="19" t="s">
        <v>1886</v>
      </c>
      <c r="L885" s="63" t="str">
        <f>_xlfn.XLOOKUP(D885,Product_Dim[Product_ID],Product_Dim[Cost])</f>
        <v>120</v>
      </c>
      <c r="M885" s="63" t="str">
        <f>VLOOKUP("PROD97",Sales_Fact[[Product_ID]:[Payment_Type]],2,0)</f>
        <v>STORE3</v>
      </c>
      <c r="N885" s="63" t="str">
        <f>HLOOKUP($D$2,Sales_Fact[[Product_ID]:[Payment_Type]],2,0)</f>
        <v>PROD74</v>
      </c>
    </row>
    <row r="886" spans="1:14" x14ac:dyDescent="0.25">
      <c r="A886" s="14" t="s">
        <v>2887</v>
      </c>
      <c r="B886" s="15">
        <v>45395</v>
      </c>
      <c r="C886" s="16" t="s">
        <v>1330</v>
      </c>
      <c r="D886" s="17" t="s">
        <v>1936</v>
      </c>
      <c r="E886" s="17" t="s">
        <v>1928</v>
      </c>
      <c r="F886" s="18">
        <v>1</v>
      </c>
      <c r="G886" s="58">
        <v>45</v>
      </c>
      <c r="H886" s="18">
        <v>0.05</v>
      </c>
      <c r="I886" s="55">
        <v>42.75</v>
      </c>
      <c r="J886" s="19" t="s">
        <v>1882</v>
      </c>
      <c r="L886" s="63" t="str">
        <f>_xlfn.XLOOKUP(D886,Product_Dim[Product_ID],Product_Dim[Cost])</f>
        <v>478</v>
      </c>
      <c r="M886" s="63" t="str">
        <f>VLOOKUP("PROD97",Sales_Fact[[Product_ID]:[Payment_Type]],2,0)</f>
        <v>STORE3</v>
      </c>
      <c r="N886" s="63" t="str">
        <f>HLOOKUP($D$2,Sales_Fact[[Product_ID]:[Payment_Type]],2,0)</f>
        <v>PROD74</v>
      </c>
    </row>
    <row r="887" spans="1:14" x14ac:dyDescent="0.25">
      <c r="A887" s="14" t="s">
        <v>2888</v>
      </c>
      <c r="B887" s="15">
        <v>45466</v>
      </c>
      <c r="C887" s="16" t="s">
        <v>1532</v>
      </c>
      <c r="D887" s="17" t="s">
        <v>1894</v>
      </c>
      <c r="E887" s="17" t="s">
        <v>1934</v>
      </c>
      <c r="F887" s="18">
        <v>1</v>
      </c>
      <c r="G887" s="58">
        <v>993</v>
      </c>
      <c r="H887" s="18">
        <v>0.24</v>
      </c>
      <c r="I887" s="55">
        <v>754.68</v>
      </c>
      <c r="J887" s="19" t="s">
        <v>1892</v>
      </c>
      <c r="L887" s="63" t="str">
        <f>_xlfn.XLOOKUP(D887,Product_Dim[Product_ID],Product_Dim[Cost])</f>
        <v>17</v>
      </c>
      <c r="M887" s="63" t="str">
        <f>VLOOKUP("PROD97",Sales_Fact[[Product_ID]:[Payment_Type]],2,0)</f>
        <v>STORE3</v>
      </c>
      <c r="N887" s="63" t="str">
        <f>HLOOKUP($D$2,Sales_Fact[[Product_ID]:[Payment_Type]],2,0)</f>
        <v>PROD74</v>
      </c>
    </row>
    <row r="888" spans="1:14" x14ac:dyDescent="0.25">
      <c r="A888" s="14" t="s">
        <v>2889</v>
      </c>
      <c r="B888" s="15">
        <v>45876</v>
      </c>
      <c r="C888" s="16" t="s">
        <v>664</v>
      </c>
      <c r="D888" s="17" t="s">
        <v>2009</v>
      </c>
      <c r="E888" s="17" t="s">
        <v>1942</v>
      </c>
      <c r="F888" s="18">
        <v>3</v>
      </c>
      <c r="G888" s="58">
        <v>466</v>
      </c>
      <c r="H888" s="18">
        <v>0.28999999999999998</v>
      </c>
      <c r="I888" s="55">
        <v>992.58</v>
      </c>
      <c r="J888" s="19" t="s">
        <v>1892</v>
      </c>
      <c r="L888" s="63" t="str">
        <f>_xlfn.XLOOKUP(D888,Product_Dim[Product_ID],Product_Dim[Cost])</f>
        <v>204</v>
      </c>
      <c r="M888" s="63" t="str">
        <f>VLOOKUP("PROD97",Sales_Fact[[Product_ID]:[Payment_Type]],2,0)</f>
        <v>STORE3</v>
      </c>
      <c r="N888" s="63" t="str">
        <f>HLOOKUP($D$2,Sales_Fact[[Product_ID]:[Payment_Type]],2,0)</f>
        <v>PROD74</v>
      </c>
    </row>
    <row r="889" spans="1:14" x14ac:dyDescent="0.25">
      <c r="A889" s="14" t="s">
        <v>2890</v>
      </c>
      <c r="B889" s="15">
        <v>45724</v>
      </c>
      <c r="C889" s="16" t="s">
        <v>1069</v>
      </c>
      <c r="D889" s="17" t="s">
        <v>1968</v>
      </c>
      <c r="E889" s="17" t="s">
        <v>1942</v>
      </c>
      <c r="F889" s="18">
        <v>2</v>
      </c>
      <c r="G889" s="58">
        <v>694</v>
      </c>
      <c r="H889" s="18">
        <v>0.15</v>
      </c>
      <c r="I889" s="55">
        <v>1179.8</v>
      </c>
      <c r="J889" s="19" t="s">
        <v>1886</v>
      </c>
      <c r="L889" s="63" t="str">
        <f>_xlfn.XLOOKUP(D889,Product_Dim[Product_ID],Product_Dim[Cost])</f>
        <v>337</v>
      </c>
      <c r="M889" s="63" t="str">
        <f>VLOOKUP("PROD97",Sales_Fact[[Product_ID]:[Payment_Type]],2,0)</f>
        <v>STORE3</v>
      </c>
      <c r="N889" s="63" t="str">
        <f>HLOOKUP($D$2,Sales_Fact[[Product_ID]:[Payment_Type]],2,0)</f>
        <v>PROD74</v>
      </c>
    </row>
    <row r="890" spans="1:14" x14ac:dyDescent="0.25">
      <c r="A890" s="14" t="s">
        <v>2891</v>
      </c>
      <c r="B890" s="15">
        <v>45801</v>
      </c>
      <c r="C890" s="16" t="s">
        <v>1445</v>
      </c>
      <c r="D890" s="17" t="s">
        <v>1946</v>
      </c>
      <c r="E890" s="17" t="s">
        <v>1889</v>
      </c>
      <c r="F890" s="18">
        <v>2</v>
      </c>
      <c r="G890" s="58">
        <v>996</v>
      </c>
      <c r="H890" s="18">
        <v>0.13</v>
      </c>
      <c r="I890" s="55">
        <v>1733.04</v>
      </c>
      <c r="J890" s="19" t="s">
        <v>1886</v>
      </c>
      <c r="L890" s="63" t="str">
        <f>_xlfn.XLOOKUP(D890,Product_Dim[Product_ID],Product_Dim[Cost])</f>
        <v>349</v>
      </c>
      <c r="M890" s="63" t="str">
        <f>VLOOKUP("PROD97",Sales_Fact[[Product_ID]:[Payment_Type]],2,0)</f>
        <v>STORE3</v>
      </c>
      <c r="N890" s="63" t="str">
        <f>HLOOKUP($D$2,Sales_Fact[[Product_ID]:[Payment_Type]],2,0)</f>
        <v>PROD74</v>
      </c>
    </row>
    <row r="891" spans="1:14" x14ac:dyDescent="0.25">
      <c r="A891" s="14" t="s">
        <v>2892</v>
      </c>
      <c r="B891" s="15">
        <v>45749</v>
      </c>
      <c r="C891" s="16" t="s">
        <v>1201</v>
      </c>
      <c r="D891" s="17" t="s">
        <v>1978</v>
      </c>
      <c r="E891" s="17" t="s">
        <v>1901</v>
      </c>
      <c r="F891" s="18">
        <v>3</v>
      </c>
      <c r="G891" s="58">
        <v>71</v>
      </c>
      <c r="H891" s="18">
        <v>0.06</v>
      </c>
      <c r="I891" s="55">
        <v>200.22</v>
      </c>
      <c r="J891" s="19" t="s">
        <v>1892</v>
      </c>
      <c r="L891" s="63" t="str">
        <f>_xlfn.XLOOKUP(D891,Product_Dim[Product_ID],Product_Dim[Cost])</f>
        <v>239</v>
      </c>
      <c r="M891" s="63" t="str">
        <f>VLOOKUP("PROD97",Sales_Fact[[Product_ID]:[Payment_Type]],2,0)</f>
        <v>STORE3</v>
      </c>
      <c r="N891" s="63" t="str">
        <f>HLOOKUP($D$2,Sales_Fact[[Product_ID]:[Payment_Type]],2,0)</f>
        <v>PROD74</v>
      </c>
    </row>
    <row r="892" spans="1:14" x14ac:dyDescent="0.25">
      <c r="A892" s="14" t="s">
        <v>2893</v>
      </c>
      <c r="B892" s="15">
        <v>45325</v>
      </c>
      <c r="C892" s="16" t="s">
        <v>401</v>
      </c>
      <c r="D892" s="17" t="s">
        <v>2032</v>
      </c>
      <c r="E892" s="17" t="s">
        <v>1925</v>
      </c>
      <c r="F892" s="18">
        <v>3</v>
      </c>
      <c r="G892" s="58">
        <v>471</v>
      </c>
      <c r="H892" s="18">
        <v>0.16</v>
      </c>
      <c r="I892" s="55">
        <v>1186.92</v>
      </c>
      <c r="J892" s="19" t="s">
        <v>1882</v>
      </c>
      <c r="L892" s="63" t="str">
        <f>_xlfn.XLOOKUP(D892,Product_Dim[Product_ID],Product_Dim[Cost])</f>
        <v>239</v>
      </c>
      <c r="M892" s="63" t="str">
        <f>VLOOKUP("PROD97",Sales_Fact[[Product_ID]:[Payment_Type]],2,0)</f>
        <v>STORE3</v>
      </c>
      <c r="N892" s="63" t="str">
        <f>HLOOKUP($D$2,Sales_Fact[[Product_ID]:[Payment_Type]],2,0)</f>
        <v>PROD74</v>
      </c>
    </row>
    <row r="893" spans="1:14" x14ac:dyDescent="0.25">
      <c r="A893" s="14" t="s">
        <v>2894</v>
      </c>
      <c r="B893" s="15">
        <v>45932</v>
      </c>
      <c r="C893" s="16" t="s">
        <v>1000</v>
      </c>
      <c r="D893" s="17" t="s">
        <v>2052</v>
      </c>
      <c r="E893" s="17" t="s">
        <v>1920</v>
      </c>
      <c r="F893" s="18">
        <v>2</v>
      </c>
      <c r="G893" s="58">
        <v>216</v>
      </c>
      <c r="H893" s="18">
        <v>0.18</v>
      </c>
      <c r="I893" s="55">
        <v>354.24</v>
      </c>
      <c r="J893" s="19" t="s">
        <v>1882</v>
      </c>
      <c r="L893" s="63" t="str">
        <f>_xlfn.XLOOKUP(D893,Product_Dim[Product_ID],Product_Dim[Cost])</f>
        <v>176</v>
      </c>
      <c r="M893" s="63" t="str">
        <f>VLOOKUP("PROD97",Sales_Fact[[Product_ID]:[Payment_Type]],2,0)</f>
        <v>STORE3</v>
      </c>
      <c r="N893" s="63" t="str">
        <f>HLOOKUP($D$2,Sales_Fact[[Product_ID]:[Payment_Type]],2,0)</f>
        <v>PROD74</v>
      </c>
    </row>
    <row r="894" spans="1:14" x14ac:dyDescent="0.25">
      <c r="A894" s="14" t="s">
        <v>2895</v>
      </c>
      <c r="B894" s="15">
        <v>45895</v>
      </c>
      <c r="C894" s="16" t="s">
        <v>777</v>
      </c>
      <c r="D894" s="17" t="s">
        <v>2159</v>
      </c>
      <c r="E894" s="17" t="s">
        <v>1909</v>
      </c>
      <c r="F894" s="18">
        <v>1</v>
      </c>
      <c r="G894" s="58">
        <v>534</v>
      </c>
      <c r="H894" s="18">
        <v>0.27</v>
      </c>
      <c r="I894" s="55">
        <v>389.82</v>
      </c>
      <c r="J894" s="19" t="s">
        <v>1892</v>
      </c>
      <c r="L894" s="63" t="str">
        <f>_xlfn.XLOOKUP(D894,Product_Dim[Product_ID],Product_Dim[Cost])</f>
        <v>447</v>
      </c>
      <c r="M894" s="63" t="str">
        <f>VLOOKUP("PROD97",Sales_Fact[[Product_ID]:[Payment_Type]],2,0)</f>
        <v>STORE3</v>
      </c>
      <c r="N894" s="63" t="str">
        <f>HLOOKUP($D$2,Sales_Fact[[Product_ID]:[Payment_Type]],2,0)</f>
        <v>PROD74</v>
      </c>
    </row>
    <row r="895" spans="1:14" x14ac:dyDescent="0.25">
      <c r="A895" s="14" t="s">
        <v>2896</v>
      </c>
      <c r="B895" s="15">
        <v>45614</v>
      </c>
      <c r="C895" s="16" t="s">
        <v>340</v>
      </c>
      <c r="D895" s="17" t="s">
        <v>2146</v>
      </c>
      <c r="E895" s="17" t="s">
        <v>1881</v>
      </c>
      <c r="F895" s="18">
        <v>2</v>
      </c>
      <c r="G895" s="58">
        <v>733</v>
      </c>
      <c r="H895" s="18">
        <v>0.24</v>
      </c>
      <c r="I895" s="55">
        <v>1114.1600000000001</v>
      </c>
      <c r="J895" s="19" t="s">
        <v>1886</v>
      </c>
      <c r="L895" s="63" t="str">
        <f>_xlfn.XLOOKUP(D895,Product_Dim[Product_ID],Product_Dim[Cost])</f>
        <v>284</v>
      </c>
      <c r="M895" s="63" t="str">
        <f>VLOOKUP("PROD97",Sales_Fact[[Product_ID]:[Payment_Type]],2,0)</f>
        <v>STORE3</v>
      </c>
      <c r="N895" s="63" t="str">
        <f>HLOOKUP($D$2,Sales_Fact[[Product_ID]:[Payment_Type]],2,0)</f>
        <v>PROD74</v>
      </c>
    </row>
    <row r="896" spans="1:14" x14ac:dyDescent="0.25">
      <c r="A896" s="14" t="s">
        <v>2897</v>
      </c>
      <c r="B896" s="15">
        <v>45247</v>
      </c>
      <c r="C896" s="16" t="s">
        <v>1515</v>
      </c>
      <c r="D896" s="17" t="s">
        <v>1933</v>
      </c>
      <c r="E896" s="17" t="s">
        <v>1934</v>
      </c>
      <c r="F896" s="18">
        <v>4</v>
      </c>
      <c r="G896" s="58">
        <v>107</v>
      </c>
      <c r="H896" s="18">
        <v>0.1</v>
      </c>
      <c r="I896" s="55">
        <v>385.2</v>
      </c>
      <c r="J896" s="19" t="s">
        <v>1892</v>
      </c>
      <c r="L896" s="63" t="str">
        <f>_xlfn.XLOOKUP(D896,Product_Dim[Product_ID],Product_Dim[Cost])</f>
        <v>483</v>
      </c>
      <c r="M896" s="63" t="str">
        <f>VLOOKUP("PROD97",Sales_Fact[[Product_ID]:[Payment_Type]],2,0)</f>
        <v>STORE3</v>
      </c>
      <c r="N896" s="63" t="str">
        <f>HLOOKUP($D$2,Sales_Fact[[Product_ID]:[Payment_Type]],2,0)</f>
        <v>PROD74</v>
      </c>
    </row>
    <row r="897" spans="1:14" x14ac:dyDescent="0.25">
      <c r="A897" s="14" t="s">
        <v>2898</v>
      </c>
      <c r="B897" s="15">
        <v>45696</v>
      </c>
      <c r="C897" s="16" t="s">
        <v>377</v>
      </c>
      <c r="D897" s="17" t="s">
        <v>2108</v>
      </c>
      <c r="E897" s="17" t="s">
        <v>1881</v>
      </c>
      <c r="F897" s="18">
        <v>1</v>
      </c>
      <c r="G897" s="58">
        <v>39</v>
      </c>
      <c r="H897" s="18">
        <v>0.28000000000000003</v>
      </c>
      <c r="I897" s="55">
        <v>28.08</v>
      </c>
      <c r="J897" s="19" t="s">
        <v>1882</v>
      </c>
      <c r="L897" s="63" t="str">
        <f>_xlfn.XLOOKUP(D897,Product_Dim[Product_ID],Product_Dim[Cost])</f>
        <v>31</v>
      </c>
      <c r="M897" s="63" t="str">
        <f>VLOOKUP("PROD97",Sales_Fact[[Product_ID]:[Payment_Type]],2,0)</f>
        <v>STORE3</v>
      </c>
      <c r="N897" s="63" t="str">
        <f>HLOOKUP($D$2,Sales_Fact[[Product_ID]:[Payment_Type]],2,0)</f>
        <v>PROD74</v>
      </c>
    </row>
    <row r="898" spans="1:14" x14ac:dyDescent="0.25">
      <c r="A898" s="14" t="s">
        <v>2899</v>
      </c>
      <c r="B898" s="15">
        <v>45294</v>
      </c>
      <c r="C898" s="16" t="s">
        <v>1348</v>
      </c>
      <c r="D898" s="17" t="s">
        <v>2592</v>
      </c>
      <c r="E898" s="17" t="s">
        <v>1920</v>
      </c>
      <c r="F898" s="18">
        <v>1</v>
      </c>
      <c r="G898" s="58">
        <v>836</v>
      </c>
      <c r="H898" s="18">
        <v>0.02</v>
      </c>
      <c r="I898" s="55">
        <v>819.28</v>
      </c>
      <c r="J898" s="19" t="s">
        <v>1892</v>
      </c>
      <c r="L898" s="63" t="str">
        <f>_xlfn.XLOOKUP(D898,Product_Dim[Product_ID],Product_Dim[Cost])</f>
        <v>358</v>
      </c>
      <c r="M898" s="63" t="str">
        <f>VLOOKUP("PROD97",Sales_Fact[[Product_ID]:[Payment_Type]],2,0)</f>
        <v>STORE3</v>
      </c>
      <c r="N898" s="63" t="str">
        <f>HLOOKUP($D$2,Sales_Fact[[Product_ID]:[Payment_Type]],2,0)</f>
        <v>PROD74</v>
      </c>
    </row>
    <row r="899" spans="1:14" x14ac:dyDescent="0.25">
      <c r="A899" s="14" t="s">
        <v>2900</v>
      </c>
      <c r="B899" s="15">
        <v>45389</v>
      </c>
      <c r="C899" s="16" t="s">
        <v>465</v>
      </c>
      <c r="D899" s="17" t="s">
        <v>2032</v>
      </c>
      <c r="E899" s="17" t="s">
        <v>1881</v>
      </c>
      <c r="F899" s="18">
        <v>1</v>
      </c>
      <c r="G899" s="58">
        <v>114</v>
      </c>
      <c r="H899" s="18">
        <v>0.24</v>
      </c>
      <c r="I899" s="55">
        <v>86.64</v>
      </c>
      <c r="J899" s="19" t="s">
        <v>1882</v>
      </c>
      <c r="L899" s="63" t="str">
        <f>_xlfn.XLOOKUP(D899,Product_Dim[Product_ID],Product_Dim[Cost])</f>
        <v>239</v>
      </c>
      <c r="M899" s="63" t="str">
        <f>VLOOKUP("PROD97",Sales_Fact[[Product_ID]:[Payment_Type]],2,0)</f>
        <v>STORE3</v>
      </c>
      <c r="N899" s="63" t="str">
        <f>HLOOKUP($D$2,Sales_Fact[[Product_ID]:[Payment_Type]],2,0)</f>
        <v>PROD74</v>
      </c>
    </row>
    <row r="900" spans="1:14" x14ac:dyDescent="0.25">
      <c r="A900" s="14" t="s">
        <v>2901</v>
      </c>
      <c r="B900" s="15">
        <v>45930</v>
      </c>
      <c r="C900" s="16" t="s">
        <v>1448</v>
      </c>
      <c r="D900" s="17" t="s">
        <v>1974</v>
      </c>
      <c r="E900" s="17" t="s">
        <v>1961</v>
      </c>
      <c r="F900" s="18">
        <v>2</v>
      </c>
      <c r="G900" s="58">
        <v>452</v>
      </c>
      <c r="H900" s="18">
        <v>0.23</v>
      </c>
      <c r="I900" s="55">
        <v>696.08</v>
      </c>
      <c r="J900" s="19" t="s">
        <v>1892</v>
      </c>
      <c r="L900" s="63" t="str">
        <f>_xlfn.XLOOKUP(D900,Product_Dim[Product_ID],Product_Dim[Cost])</f>
        <v>358</v>
      </c>
      <c r="M900" s="63" t="str">
        <f>VLOOKUP("PROD97",Sales_Fact[[Product_ID]:[Payment_Type]],2,0)</f>
        <v>STORE3</v>
      </c>
      <c r="N900" s="63" t="str">
        <f>HLOOKUP($D$2,Sales_Fact[[Product_ID]:[Payment_Type]],2,0)</f>
        <v>PROD74</v>
      </c>
    </row>
    <row r="901" spans="1:14" x14ac:dyDescent="0.25">
      <c r="A901" s="14" t="s">
        <v>2902</v>
      </c>
      <c r="B901" s="15">
        <v>45456</v>
      </c>
      <c r="C901" s="16" t="s">
        <v>1174</v>
      </c>
      <c r="D901" s="17" t="s">
        <v>2052</v>
      </c>
      <c r="E901" s="17" t="s">
        <v>1947</v>
      </c>
      <c r="F901" s="18">
        <v>3</v>
      </c>
      <c r="G901" s="58">
        <v>620</v>
      </c>
      <c r="H901" s="18">
        <v>0.16</v>
      </c>
      <c r="I901" s="55">
        <v>1562.4</v>
      </c>
      <c r="J901" s="19" t="s">
        <v>1892</v>
      </c>
      <c r="L901" s="63" t="str">
        <f>_xlfn.XLOOKUP(D901,Product_Dim[Product_ID],Product_Dim[Cost])</f>
        <v>176</v>
      </c>
      <c r="M901" s="63" t="str">
        <f>VLOOKUP("PROD97",Sales_Fact[[Product_ID]:[Payment_Type]],2,0)</f>
        <v>STORE3</v>
      </c>
      <c r="N901" s="63" t="str">
        <f>HLOOKUP($D$2,Sales_Fact[[Product_ID]:[Payment_Type]],2,0)</f>
        <v>PROD74</v>
      </c>
    </row>
    <row r="902" spans="1:14" x14ac:dyDescent="0.25">
      <c r="A902" s="14" t="s">
        <v>2903</v>
      </c>
      <c r="B902" s="15">
        <v>45713</v>
      </c>
      <c r="C902" s="16" t="s">
        <v>386</v>
      </c>
      <c r="D902" s="17" t="s">
        <v>2191</v>
      </c>
      <c r="E902" s="17" t="s">
        <v>1898</v>
      </c>
      <c r="F902" s="18">
        <v>4</v>
      </c>
      <c r="G902" s="58">
        <v>47</v>
      </c>
      <c r="H902" s="18">
        <v>0.26</v>
      </c>
      <c r="I902" s="55">
        <v>139.12</v>
      </c>
      <c r="J902" s="19" t="s">
        <v>1886</v>
      </c>
      <c r="L902" s="63" t="str">
        <f>_xlfn.XLOOKUP(D902,Product_Dim[Product_ID],Product_Dim[Cost])</f>
        <v>86</v>
      </c>
      <c r="M902" s="63" t="str">
        <f>VLOOKUP("PROD97",Sales_Fact[[Product_ID]:[Payment_Type]],2,0)</f>
        <v>STORE3</v>
      </c>
      <c r="N902" s="63" t="str">
        <f>HLOOKUP($D$2,Sales_Fact[[Product_ID]:[Payment_Type]],2,0)</f>
        <v>PROD74</v>
      </c>
    </row>
    <row r="903" spans="1:14" x14ac:dyDescent="0.25">
      <c r="A903" s="14" t="s">
        <v>2904</v>
      </c>
      <c r="B903" s="15">
        <v>45784</v>
      </c>
      <c r="C903" s="16" t="s">
        <v>614</v>
      </c>
      <c r="D903" s="17" t="s">
        <v>2042</v>
      </c>
      <c r="E903" s="17" t="s">
        <v>1956</v>
      </c>
      <c r="F903" s="18">
        <v>2</v>
      </c>
      <c r="G903" s="58">
        <v>72</v>
      </c>
      <c r="H903" s="18">
        <v>0.14000000000000001</v>
      </c>
      <c r="I903" s="55">
        <v>123.84</v>
      </c>
      <c r="J903" s="19" t="s">
        <v>1892</v>
      </c>
      <c r="L903" s="63" t="str">
        <f>_xlfn.XLOOKUP(D903,Product_Dim[Product_ID],Product_Dim[Cost])</f>
        <v>167</v>
      </c>
      <c r="M903" s="63" t="str">
        <f>VLOOKUP("PROD97",Sales_Fact[[Product_ID]:[Payment_Type]],2,0)</f>
        <v>STORE3</v>
      </c>
      <c r="N903" s="63" t="str">
        <f>HLOOKUP($D$2,Sales_Fact[[Product_ID]:[Payment_Type]],2,0)</f>
        <v>PROD74</v>
      </c>
    </row>
    <row r="904" spans="1:14" x14ac:dyDescent="0.25">
      <c r="A904" s="14" t="s">
        <v>2905</v>
      </c>
      <c r="B904" s="15">
        <v>45812</v>
      </c>
      <c r="C904" s="16" t="s">
        <v>8</v>
      </c>
      <c r="D904" s="17" t="s">
        <v>1900</v>
      </c>
      <c r="E904" s="17" t="s">
        <v>1928</v>
      </c>
      <c r="F904" s="18">
        <v>2</v>
      </c>
      <c r="G904" s="58">
        <v>405</v>
      </c>
      <c r="H904" s="18">
        <v>7.0000000000000007E-2</v>
      </c>
      <c r="I904" s="55">
        <v>753.3</v>
      </c>
      <c r="J904" s="19" t="s">
        <v>1882</v>
      </c>
      <c r="L904" s="63" t="str">
        <f>_xlfn.XLOOKUP(D904,Product_Dim[Product_ID],Product_Dim[Cost])</f>
        <v>461</v>
      </c>
      <c r="M904" s="63" t="str">
        <f>VLOOKUP("PROD97",Sales_Fact[[Product_ID]:[Payment_Type]],2,0)</f>
        <v>STORE3</v>
      </c>
      <c r="N904" s="63" t="str">
        <f>HLOOKUP($D$2,Sales_Fact[[Product_ID]:[Payment_Type]],2,0)</f>
        <v>PROD74</v>
      </c>
    </row>
    <row r="905" spans="1:14" x14ac:dyDescent="0.25">
      <c r="A905" s="14" t="s">
        <v>2906</v>
      </c>
      <c r="B905" s="15">
        <v>45653</v>
      </c>
      <c r="C905" s="16" t="s">
        <v>852</v>
      </c>
      <c r="D905" s="17" t="s">
        <v>2040</v>
      </c>
      <c r="E905" s="17" t="s">
        <v>1920</v>
      </c>
      <c r="F905" s="18">
        <v>1</v>
      </c>
      <c r="G905" s="58">
        <v>520</v>
      </c>
      <c r="H905" s="18">
        <v>0.05</v>
      </c>
      <c r="I905" s="55">
        <v>494</v>
      </c>
      <c r="J905" s="19" t="s">
        <v>1892</v>
      </c>
      <c r="L905" s="63" t="str">
        <f>_xlfn.XLOOKUP(D905,Product_Dim[Product_ID],Product_Dim[Cost])</f>
        <v>145</v>
      </c>
      <c r="M905" s="63" t="str">
        <f>VLOOKUP("PROD97",Sales_Fact[[Product_ID]:[Payment_Type]],2,0)</f>
        <v>STORE3</v>
      </c>
      <c r="N905" s="63" t="str">
        <f>HLOOKUP($D$2,Sales_Fact[[Product_ID]:[Payment_Type]],2,0)</f>
        <v>PROD74</v>
      </c>
    </row>
    <row r="906" spans="1:14" x14ac:dyDescent="0.25">
      <c r="A906" s="14" t="s">
        <v>2907</v>
      </c>
      <c r="B906" s="15">
        <v>45672</v>
      </c>
      <c r="C906" s="16" t="s">
        <v>497</v>
      </c>
      <c r="D906" s="17" t="s">
        <v>2106</v>
      </c>
      <c r="E906" s="17" t="s">
        <v>1934</v>
      </c>
      <c r="F906" s="18">
        <v>3</v>
      </c>
      <c r="G906" s="58">
        <v>567</v>
      </c>
      <c r="H906" s="18">
        <v>0.05</v>
      </c>
      <c r="I906" s="55">
        <v>1615.95</v>
      </c>
      <c r="J906" s="19" t="s">
        <v>1886</v>
      </c>
      <c r="L906" s="63" t="str">
        <f>_xlfn.XLOOKUP(D906,Product_Dim[Product_ID],Product_Dim[Cost])</f>
        <v>178</v>
      </c>
      <c r="M906" s="63" t="str">
        <f>VLOOKUP("PROD97",Sales_Fact[[Product_ID]:[Payment_Type]],2,0)</f>
        <v>STORE3</v>
      </c>
      <c r="N906" s="63" t="str">
        <f>HLOOKUP($D$2,Sales_Fact[[Product_ID]:[Payment_Type]],2,0)</f>
        <v>PROD74</v>
      </c>
    </row>
    <row r="907" spans="1:14" x14ac:dyDescent="0.25">
      <c r="A907" s="14" t="s">
        <v>2908</v>
      </c>
      <c r="B907" s="15">
        <v>45799</v>
      </c>
      <c r="C907" s="16" t="s">
        <v>1234</v>
      </c>
      <c r="D907" s="17" t="s">
        <v>1994</v>
      </c>
      <c r="E907" s="17" t="s">
        <v>1942</v>
      </c>
      <c r="F907" s="18">
        <v>2</v>
      </c>
      <c r="G907" s="58">
        <v>296</v>
      </c>
      <c r="H907" s="18">
        <v>0.09</v>
      </c>
      <c r="I907" s="55">
        <v>538.72</v>
      </c>
      <c r="J907" s="19" t="s">
        <v>1892</v>
      </c>
      <c r="L907" s="63" t="str">
        <f>_xlfn.XLOOKUP(D907,Product_Dim[Product_ID],Product_Dim[Cost])</f>
        <v>212</v>
      </c>
      <c r="M907" s="63" t="str">
        <f>VLOOKUP("PROD97",Sales_Fact[[Product_ID]:[Payment_Type]],2,0)</f>
        <v>STORE3</v>
      </c>
      <c r="N907" s="63" t="str">
        <f>HLOOKUP($D$2,Sales_Fact[[Product_ID]:[Payment_Type]],2,0)</f>
        <v>PROD74</v>
      </c>
    </row>
    <row r="908" spans="1:14" x14ac:dyDescent="0.25">
      <c r="A908" s="14" t="s">
        <v>2909</v>
      </c>
      <c r="B908" s="15">
        <v>45848</v>
      </c>
      <c r="C908" s="16" t="s">
        <v>389</v>
      </c>
      <c r="D908" s="17" t="s">
        <v>1919</v>
      </c>
      <c r="E908" s="17" t="s">
        <v>1988</v>
      </c>
      <c r="F908" s="18">
        <v>2</v>
      </c>
      <c r="G908" s="58">
        <v>415</v>
      </c>
      <c r="H908" s="18">
        <v>0.25</v>
      </c>
      <c r="I908" s="55">
        <v>622.5</v>
      </c>
      <c r="J908" s="19" t="s">
        <v>1886</v>
      </c>
      <c r="L908" s="63" t="str">
        <f>_xlfn.XLOOKUP(D908,Product_Dim[Product_ID],Product_Dim[Cost])</f>
        <v>419</v>
      </c>
      <c r="M908" s="63" t="str">
        <f>VLOOKUP("PROD97",Sales_Fact[[Product_ID]:[Payment_Type]],2,0)</f>
        <v>STORE3</v>
      </c>
      <c r="N908" s="63" t="str">
        <f>HLOOKUP($D$2,Sales_Fact[[Product_ID]:[Payment_Type]],2,0)</f>
        <v>PROD74</v>
      </c>
    </row>
    <row r="909" spans="1:14" x14ac:dyDescent="0.25">
      <c r="A909" s="14" t="s">
        <v>2910</v>
      </c>
      <c r="B909" s="15">
        <v>45918</v>
      </c>
      <c r="C909" s="16" t="s">
        <v>864</v>
      </c>
      <c r="D909" s="17" t="s">
        <v>2223</v>
      </c>
      <c r="E909" s="17" t="s">
        <v>1889</v>
      </c>
      <c r="F909" s="18">
        <v>2</v>
      </c>
      <c r="G909" s="58">
        <v>434</v>
      </c>
      <c r="H909" s="18">
        <v>0</v>
      </c>
      <c r="I909" s="55">
        <v>868</v>
      </c>
      <c r="J909" s="19" t="s">
        <v>1882</v>
      </c>
      <c r="L909" s="63" t="str">
        <f>_xlfn.XLOOKUP(D909,Product_Dim[Product_ID],Product_Dim[Cost])</f>
        <v>114</v>
      </c>
      <c r="M909" s="63" t="str">
        <f>VLOOKUP("PROD97",Sales_Fact[[Product_ID]:[Payment_Type]],2,0)</f>
        <v>STORE3</v>
      </c>
      <c r="N909" s="63" t="str">
        <f>HLOOKUP($D$2,Sales_Fact[[Product_ID]:[Payment_Type]],2,0)</f>
        <v>PROD74</v>
      </c>
    </row>
    <row r="910" spans="1:14" x14ac:dyDescent="0.25">
      <c r="A910" s="14" t="s">
        <v>2911</v>
      </c>
      <c r="B910" s="15">
        <v>45288</v>
      </c>
      <c r="C910" s="16" t="s">
        <v>903</v>
      </c>
      <c r="D910" s="17" t="s">
        <v>2084</v>
      </c>
      <c r="E910" s="17" t="s">
        <v>1928</v>
      </c>
      <c r="F910" s="18">
        <v>3</v>
      </c>
      <c r="G910" s="58">
        <v>105</v>
      </c>
      <c r="H910" s="18">
        <v>0.13</v>
      </c>
      <c r="I910" s="55">
        <v>274.05</v>
      </c>
      <c r="J910" s="19" t="s">
        <v>1892</v>
      </c>
      <c r="L910" s="63" t="str">
        <f>_xlfn.XLOOKUP(D910,Product_Dim[Product_ID],Product_Dim[Cost])</f>
        <v>120</v>
      </c>
      <c r="M910" s="63" t="str">
        <f>VLOOKUP("PROD97",Sales_Fact[[Product_ID]:[Payment_Type]],2,0)</f>
        <v>STORE3</v>
      </c>
      <c r="N910" s="63" t="str">
        <f>HLOOKUP($D$2,Sales_Fact[[Product_ID]:[Payment_Type]],2,0)</f>
        <v>PROD74</v>
      </c>
    </row>
    <row r="911" spans="1:14" x14ac:dyDescent="0.25">
      <c r="A911" s="14" t="s">
        <v>2912</v>
      </c>
      <c r="B911" s="15">
        <v>45477</v>
      </c>
      <c r="C911" s="16" t="s">
        <v>1907</v>
      </c>
      <c r="D911" s="17" t="s">
        <v>2175</v>
      </c>
      <c r="E911" s="17" t="s">
        <v>1961</v>
      </c>
      <c r="F911" s="18">
        <v>1</v>
      </c>
      <c r="G911" s="58">
        <v>222</v>
      </c>
      <c r="H911" s="18">
        <v>0.04</v>
      </c>
      <c r="I911" s="55">
        <v>213.12</v>
      </c>
      <c r="J911" s="19" t="s">
        <v>1882</v>
      </c>
      <c r="L911" s="63" t="str">
        <f>_xlfn.XLOOKUP(D911,Product_Dim[Product_ID],Product_Dim[Cost])</f>
        <v>306</v>
      </c>
      <c r="M911" s="63" t="str">
        <f>VLOOKUP("PROD97",Sales_Fact[[Product_ID]:[Payment_Type]],2,0)</f>
        <v>STORE3</v>
      </c>
      <c r="N911" s="63" t="str">
        <f>HLOOKUP($D$2,Sales_Fact[[Product_ID]:[Payment_Type]],2,0)</f>
        <v>PROD74</v>
      </c>
    </row>
    <row r="912" spans="1:14" x14ac:dyDescent="0.25">
      <c r="A912" s="14" t="s">
        <v>2913</v>
      </c>
      <c r="B912" s="15">
        <v>45796</v>
      </c>
      <c r="C912" s="16" t="s">
        <v>694</v>
      </c>
      <c r="D912" s="17" t="s">
        <v>1946</v>
      </c>
      <c r="E912" s="17" t="s">
        <v>1895</v>
      </c>
      <c r="F912" s="18">
        <v>2</v>
      </c>
      <c r="G912" s="58">
        <v>492</v>
      </c>
      <c r="H912" s="18">
        <v>0.14000000000000001</v>
      </c>
      <c r="I912" s="55">
        <v>846.24</v>
      </c>
      <c r="J912" s="19" t="s">
        <v>1892</v>
      </c>
      <c r="L912" s="63" t="str">
        <f>_xlfn.XLOOKUP(D912,Product_Dim[Product_ID],Product_Dim[Cost])</f>
        <v>349</v>
      </c>
      <c r="M912" s="63" t="str">
        <f>VLOOKUP("PROD97",Sales_Fact[[Product_ID]:[Payment_Type]],2,0)</f>
        <v>STORE3</v>
      </c>
      <c r="N912" s="63" t="str">
        <f>HLOOKUP($D$2,Sales_Fact[[Product_ID]:[Payment_Type]],2,0)</f>
        <v>PROD74</v>
      </c>
    </row>
    <row r="913" spans="1:14" x14ac:dyDescent="0.25">
      <c r="A913" s="14" t="s">
        <v>2914</v>
      </c>
      <c r="B913" s="15">
        <v>45630</v>
      </c>
      <c r="C913" s="16" t="s">
        <v>605</v>
      </c>
      <c r="D913" s="17" t="s">
        <v>2265</v>
      </c>
      <c r="E913" s="17" t="s">
        <v>1889</v>
      </c>
      <c r="F913" s="18">
        <v>4</v>
      </c>
      <c r="G913" s="58">
        <v>924</v>
      </c>
      <c r="H913" s="18">
        <v>0.15</v>
      </c>
      <c r="I913" s="55">
        <v>3141.6</v>
      </c>
      <c r="J913" s="19" t="s">
        <v>1882</v>
      </c>
      <c r="L913" s="63" t="str">
        <f>_xlfn.XLOOKUP(D913,Product_Dim[Product_ID],Product_Dim[Cost])</f>
        <v>353</v>
      </c>
      <c r="M913" s="63" t="str">
        <f>VLOOKUP("PROD97",Sales_Fact[[Product_ID]:[Payment_Type]],2,0)</f>
        <v>STORE3</v>
      </c>
      <c r="N913" s="63" t="str">
        <f>HLOOKUP($D$2,Sales_Fact[[Product_ID]:[Payment_Type]],2,0)</f>
        <v>PROD74</v>
      </c>
    </row>
    <row r="914" spans="1:14" x14ac:dyDescent="0.25">
      <c r="A914" s="14" t="s">
        <v>2915</v>
      </c>
      <c r="B914" s="15">
        <v>45625</v>
      </c>
      <c r="C914" s="16" t="s">
        <v>641</v>
      </c>
      <c r="D914" s="17" t="s">
        <v>2261</v>
      </c>
      <c r="E914" s="17" t="s">
        <v>1898</v>
      </c>
      <c r="F914" s="18">
        <v>2</v>
      </c>
      <c r="G914" s="58">
        <v>748</v>
      </c>
      <c r="H914" s="18">
        <v>0.08</v>
      </c>
      <c r="I914" s="55">
        <v>1376.32</v>
      </c>
      <c r="J914" s="19" t="s">
        <v>1882</v>
      </c>
      <c r="L914" s="63" t="str">
        <f>_xlfn.XLOOKUP(D914,Product_Dim[Product_ID],Product_Dim[Cost])</f>
        <v>299</v>
      </c>
      <c r="M914" s="63" t="str">
        <f>VLOOKUP("PROD97",Sales_Fact[[Product_ID]:[Payment_Type]],2,0)</f>
        <v>STORE3</v>
      </c>
      <c r="N914" s="63" t="str">
        <f>HLOOKUP($D$2,Sales_Fact[[Product_ID]:[Payment_Type]],2,0)</f>
        <v>PROD74</v>
      </c>
    </row>
    <row r="915" spans="1:14" x14ac:dyDescent="0.25">
      <c r="A915" s="14" t="s">
        <v>2916</v>
      </c>
      <c r="B915" s="15">
        <v>45773</v>
      </c>
      <c r="C915" s="16" t="s">
        <v>389</v>
      </c>
      <c r="D915" s="17" t="s">
        <v>2077</v>
      </c>
      <c r="E915" s="17" t="s">
        <v>1898</v>
      </c>
      <c r="F915" s="18">
        <v>3</v>
      </c>
      <c r="G915" s="58">
        <v>95</v>
      </c>
      <c r="H915" s="18">
        <v>0.13</v>
      </c>
      <c r="I915" s="55">
        <v>247.95</v>
      </c>
      <c r="J915" s="19" t="s">
        <v>1892</v>
      </c>
      <c r="L915" s="63" t="str">
        <f>_xlfn.XLOOKUP(D915,Product_Dim[Product_ID],Product_Dim[Cost])</f>
        <v>451</v>
      </c>
      <c r="M915" s="63" t="str">
        <f>VLOOKUP("PROD97",Sales_Fact[[Product_ID]:[Payment_Type]],2,0)</f>
        <v>STORE3</v>
      </c>
      <c r="N915" s="63" t="str">
        <f>HLOOKUP($D$2,Sales_Fact[[Product_ID]:[Payment_Type]],2,0)</f>
        <v>PROD74</v>
      </c>
    </row>
    <row r="916" spans="1:14" x14ac:dyDescent="0.25">
      <c r="A916" s="14" t="s">
        <v>2917</v>
      </c>
      <c r="B916" s="15">
        <v>45308</v>
      </c>
      <c r="C916" s="16" t="s">
        <v>158</v>
      </c>
      <c r="D916" s="17" t="s">
        <v>1897</v>
      </c>
      <c r="E916" s="17" t="s">
        <v>1928</v>
      </c>
      <c r="F916" s="18">
        <v>3</v>
      </c>
      <c r="G916" s="58">
        <v>621</v>
      </c>
      <c r="H916" s="18">
        <v>0.06</v>
      </c>
      <c r="I916" s="55">
        <v>1751.22</v>
      </c>
      <c r="J916" s="19" t="s">
        <v>1882</v>
      </c>
      <c r="L916" s="63" t="str">
        <f>_xlfn.XLOOKUP(D916,Product_Dim[Product_ID],Product_Dim[Cost])</f>
        <v>465</v>
      </c>
      <c r="M916" s="63" t="str">
        <f>VLOOKUP("PROD97",Sales_Fact[[Product_ID]:[Payment_Type]],2,0)</f>
        <v>STORE3</v>
      </c>
      <c r="N916" s="63" t="str">
        <f>HLOOKUP($D$2,Sales_Fact[[Product_ID]:[Payment_Type]],2,0)</f>
        <v>PROD74</v>
      </c>
    </row>
    <row r="917" spans="1:14" x14ac:dyDescent="0.25">
      <c r="A917" s="14" t="s">
        <v>2918</v>
      </c>
      <c r="B917" s="15">
        <v>45869</v>
      </c>
      <c r="C917" s="16" t="s">
        <v>1506</v>
      </c>
      <c r="D917" s="17" t="s">
        <v>1941</v>
      </c>
      <c r="E917" s="17" t="s">
        <v>1947</v>
      </c>
      <c r="F917" s="18">
        <v>2</v>
      </c>
      <c r="G917" s="58">
        <v>355</v>
      </c>
      <c r="H917" s="18">
        <v>0.12</v>
      </c>
      <c r="I917" s="55">
        <v>624.79999999999995</v>
      </c>
      <c r="J917" s="19" t="s">
        <v>1892</v>
      </c>
      <c r="L917" s="63" t="str">
        <f>_xlfn.XLOOKUP(D917,Product_Dim[Product_ID],Product_Dim[Cost])</f>
        <v>218</v>
      </c>
      <c r="M917" s="63" t="str">
        <f>VLOOKUP("PROD97",Sales_Fact[[Product_ID]:[Payment_Type]],2,0)</f>
        <v>STORE3</v>
      </c>
      <c r="N917" s="63" t="str">
        <f>HLOOKUP($D$2,Sales_Fact[[Product_ID]:[Payment_Type]],2,0)</f>
        <v>PROD74</v>
      </c>
    </row>
    <row r="918" spans="1:14" x14ac:dyDescent="0.25">
      <c r="A918" s="14" t="s">
        <v>2919</v>
      </c>
      <c r="B918" s="15">
        <v>45621</v>
      </c>
      <c r="C918" s="16" t="s">
        <v>453</v>
      </c>
      <c r="D918" s="17" t="s">
        <v>1960</v>
      </c>
      <c r="E918" s="17" t="s">
        <v>1895</v>
      </c>
      <c r="F918" s="18">
        <v>3</v>
      </c>
      <c r="G918" s="58">
        <v>215</v>
      </c>
      <c r="H918" s="18">
        <v>0.22</v>
      </c>
      <c r="I918" s="55">
        <v>503.1</v>
      </c>
      <c r="J918" s="19" t="s">
        <v>1892</v>
      </c>
      <c r="L918" s="63" t="str">
        <f>_xlfn.XLOOKUP(D918,Product_Dim[Product_ID],Product_Dim[Cost])</f>
        <v>387</v>
      </c>
      <c r="M918" s="63" t="str">
        <f>VLOOKUP("PROD97",Sales_Fact[[Product_ID]:[Payment_Type]],2,0)</f>
        <v>STORE3</v>
      </c>
      <c r="N918" s="63" t="str">
        <f>HLOOKUP($D$2,Sales_Fact[[Product_ID]:[Payment_Type]],2,0)</f>
        <v>PROD74</v>
      </c>
    </row>
    <row r="919" spans="1:14" x14ac:dyDescent="0.25">
      <c r="A919" s="14" t="s">
        <v>2920</v>
      </c>
      <c r="B919" s="15">
        <v>45428</v>
      </c>
      <c r="C919" s="16" t="s">
        <v>658</v>
      </c>
      <c r="D919" s="17" t="s">
        <v>2280</v>
      </c>
      <c r="E919" s="17" t="s">
        <v>1961</v>
      </c>
      <c r="F919" s="18">
        <v>2</v>
      </c>
      <c r="G919" s="58">
        <v>310</v>
      </c>
      <c r="H919" s="18">
        <v>0.16</v>
      </c>
      <c r="I919" s="55">
        <v>520.79999999999995</v>
      </c>
      <c r="J919" s="19" t="s">
        <v>1882</v>
      </c>
      <c r="L919" s="63" t="str">
        <f>_xlfn.XLOOKUP(D919,Product_Dim[Product_ID],Product_Dim[Cost])</f>
        <v>496</v>
      </c>
      <c r="M919" s="63" t="str">
        <f>VLOOKUP("PROD97",Sales_Fact[[Product_ID]:[Payment_Type]],2,0)</f>
        <v>STORE3</v>
      </c>
      <c r="N919" s="63" t="str">
        <f>HLOOKUP($D$2,Sales_Fact[[Product_ID]:[Payment_Type]],2,0)</f>
        <v>PROD74</v>
      </c>
    </row>
    <row r="920" spans="1:14" x14ac:dyDescent="0.25">
      <c r="A920" s="14" t="s">
        <v>2921</v>
      </c>
      <c r="B920" s="15">
        <v>45807</v>
      </c>
      <c r="C920" s="16" t="s">
        <v>260</v>
      </c>
      <c r="D920" s="17" t="s">
        <v>1955</v>
      </c>
      <c r="E920" s="17" t="s">
        <v>1881</v>
      </c>
      <c r="F920" s="18">
        <v>2</v>
      </c>
      <c r="G920" s="58">
        <v>184</v>
      </c>
      <c r="H920" s="18">
        <v>0.14000000000000001</v>
      </c>
      <c r="I920" s="55">
        <v>316.48</v>
      </c>
      <c r="J920" s="19" t="s">
        <v>1886</v>
      </c>
      <c r="L920" s="63" t="str">
        <f>_xlfn.XLOOKUP(D920,Product_Dim[Product_ID],Product_Dim[Cost])</f>
        <v>242</v>
      </c>
      <c r="M920" s="63" t="str">
        <f>VLOOKUP("PROD97",Sales_Fact[[Product_ID]:[Payment_Type]],2,0)</f>
        <v>STORE3</v>
      </c>
      <c r="N920" s="63" t="str">
        <f>HLOOKUP($D$2,Sales_Fact[[Product_ID]:[Payment_Type]],2,0)</f>
        <v>PROD74</v>
      </c>
    </row>
    <row r="921" spans="1:14" x14ac:dyDescent="0.25">
      <c r="A921" s="14" t="s">
        <v>2922</v>
      </c>
      <c r="B921" s="15">
        <v>45238</v>
      </c>
      <c r="C921" s="16" t="s">
        <v>1283</v>
      </c>
      <c r="D921" s="17" t="s">
        <v>1903</v>
      </c>
      <c r="E921" s="17" t="s">
        <v>1909</v>
      </c>
      <c r="F921" s="18">
        <v>1</v>
      </c>
      <c r="G921" s="58">
        <v>551</v>
      </c>
      <c r="H921" s="18">
        <v>0.01</v>
      </c>
      <c r="I921" s="55">
        <v>545.49</v>
      </c>
      <c r="J921" s="19" t="s">
        <v>1882</v>
      </c>
      <c r="L921" s="63" t="str">
        <f>_xlfn.XLOOKUP(D921,Product_Dim[Product_ID],Product_Dim[Cost])</f>
        <v>138</v>
      </c>
      <c r="M921" s="63" t="str">
        <f>VLOOKUP("PROD97",Sales_Fact[[Product_ID]:[Payment_Type]],2,0)</f>
        <v>STORE3</v>
      </c>
      <c r="N921" s="63" t="str">
        <f>HLOOKUP($D$2,Sales_Fact[[Product_ID]:[Payment_Type]],2,0)</f>
        <v>PROD74</v>
      </c>
    </row>
    <row r="922" spans="1:14" x14ac:dyDescent="0.25">
      <c r="A922" s="14" t="s">
        <v>2923</v>
      </c>
      <c r="B922" s="15">
        <v>45253</v>
      </c>
      <c r="C922" s="16" t="s">
        <v>126</v>
      </c>
      <c r="D922" s="17" t="s">
        <v>1966</v>
      </c>
      <c r="E922" s="17" t="s">
        <v>1901</v>
      </c>
      <c r="F922" s="18">
        <v>2</v>
      </c>
      <c r="G922" s="58">
        <v>33</v>
      </c>
      <c r="H922" s="18">
        <v>0.13</v>
      </c>
      <c r="I922" s="55">
        <v>57.42</v>
      </c>
      <c r="J922" s="19" t="s">
        <v>1892</v>
      </c>
      <c r="L922" s="63" t="str">
        <f>_xlfn.XLOOKUP(D922,Product_Dim[Product_ID],Product_Dim[Cost])</f>
        <v>229</v>
      </c>
      <c r="M922" s="63" t="str">
        <f>VLOOKUP("PROD97",Sales_Fact[[Product_ID]:[Payment_Type]],2,0)</f>
        <v>STORE3</v>
      </c>
      <c r="N922" s="63" t="str">
        <f>HLOOKUP($D$2,Sales_Fact[[Product_ID]:[Payment_Type]],2,0)</f>
        <v>PROD74</v>
      </c>
    </row>
    <row r="923" spans="1:14" x14ac:dyDescent="0.25">
      <c r="A923" s="14" t="s">
        <v>2924</v>
      </c>
      <c r="B923" s="15">
        <v>45460</v>
      </c>
      <c r="C923" s="16" t="s">
        <v>477</v>
      </c>
      <c r="D923" s="17" t="s">
        <v>1908</v>
      </c>
      <c r="E923" s="17" t="s">
        <v>1928</v>
      </c>
      <c r="F923" s="18">
        <v>2</v>
      </c>
      <c r="G923" s="58">
        <v>893</v>
      </c>
      <c r="H923" s="18">
        <v>0.08</v>
      </c>
      <c r="I923" s="55">
        <v>1643.12</v>
      </c>
      <c r="J923" s="19" t="s">
        <v>1882</v>
      </c>
      <c r="L923" s="63" t="str">
        <f>_xlfn.XLOOKUP(D923,Product_Dim[Product_ID],Product_Dim[Cost])</f>
        <v>180</v>
      </c>
      <c r="M923" s="63" t="str">
        <f>VLOOKUP("PROD97",Sales_Fact[[Product_ID]:[Payment_Type]],2,0)</f>
        <v>STORE3</v>
      </c>
      <c r="N923" s="63" t="str">
        <f>HLOOKUP($D$2,Sales_Fact[[Product_ID]:[Payment_Type]],2,0)</f>
        <v>PROD74</v>
      </c>
    </row>
    <row r="924" spans="1:14" x14ac:dyDescent="0.25">
      <c r="A924" s="14" t="s">
        <v>2925</v>
      </c>
      <c r="B924" s="15">
        <v>45628</v>
      </c>
      <c r="C924" s="16" t="s">
        <v>1466</v>
      </c>
      <c r="D924" s="17" t="s">
        <v>2223</v>
      </c>
      <c r="E924" s="17" t="s">
        <v>1947</v>
      </c>
      <c r="F924" s="18">
        <v>1</v>
      </c>
      <c r="G924" s="58">
        <v>128</v>
      </c>
      <c r="H924" s="18">
        <v>0.16</v>
      </c>
      <c r="I924" s="55">
        <v>107.52</v>
      </c>
      <c r="J924" s="19" t="s">
        <v>1892</v>
      </c>
      <c r="L924" s="63" t="str">
        <f>_xlfn.XLOOKUP(D924,Product_Dim[Product_ID],Product_Dim[Cost])</f>
        <v>114</v>
      </c>
      <c r="M924" s="63" t="str">
        <f>VLOOKUP("PROD97",Sales_Fact[[Product_ID]:[Payment_Type]],2,0)</f>
        <v>STORE3</v>
      </c>
      <c r="N924" s="63" t="str">
        <f>HLOOKUP($D$2,Sales_Fact[[Product_ID]:[Payment_Type]],2,0)</f>
        <v>PROD74</v>
      </c>
    </row>
    <row r="925" spans="1:14" x14ac:dyDescent="0.25">
      <c r="A925" s="14" t="s">
        <v>2926</v>
      </c>
      <c r="B925" s="15">
        <v>45778</v>
      </c>
      <c r="C925" s="16" t="s">
        <v>1222</v>
      </c>
      <c r="D925" s="17" t="s">
        <v>1953</v>
      </c>
      <c r="E925" s="17" t="s">
        <v>1912</v>
      </c>
      <c r="F925" s="18">
        <v>3</v>
      </c>
      <c r="G925" s="58">
        <v>213</v>
      </c>
      <c r="H925" s="18">
        <v>0.18</v>
      </c>
      <c r="I925" s="55">
        <v>523.98</v>
      </c>
      <c r="J925" s="19" t="s">
        <v>1882</v>
      </c>
      <c r="L925" s="63" t="str">
        <f>_xlfn.XLOOKUP(D925,Product_Dim[Product_ID],Product_Dim[Cost])</f>
        <v>481</v>
      </c>
      <c r="M925" s="63" t="str">
        <f>VLOOKUP("PROD97",Sales_Fact[[Product_ID]:[Payment_Type]],2,0)</f>
        <v>STORE3</v>
      </c>
      <c r="N925" s="63" t="str">
        <f>HLOOKUP($D$2,Sales_Fact[[Product_ID]:[Payment_Type]],2,0)</f>
        <v>PROD74</v>
      </c>
    </row>
    <row r="926" spans="1:14" x14ac:dyDescent="0.25">
      <c r="A926" s="14" t="s">
        <v>2927</v>
      </c>
      <c r="B926" s="15">
        <v>45471</v>
      </c>
      <c r="C926" s="16" t="s">
        <v>605</v>
      </c>
      <c r="D926" s="17" t="s">
        <v>2173</v>
      </c>
      <c r="E926" s="17" t="s">
        <v>1898</v>
      </c>
      <c r="F926" s="18">
        <v>1</v>
      </c>
      <c r="G926" s="58">
        <v>27</v>
      </c>
      <c r="H926" s="18">
        <v>0.3</v>
      </c>
      <c r="I926" s="55">
        <v>18.899999999999999</v>
      </c>
      <c r="J926" s="19" t="s">
        <v>1892</v>
      </c>
      <c r="L926" s="63" t="str">
        <f>_xlfn.XLOOKUP(D926,Product_Dim[Product_ID],Product_Dim[Cost])</f>
        <v>286</v>
      </c>
      <c r="M926" s="63" t="str">
        <f>VLOOKUP("PROD97",Sales_Fact[[Product_ID]:[Payment_Type]],2,0)</f>
        <v>STORE3</v>
      </c>
      <c r="N926" s="63" t="str">
        <f>HLOOKUP($D$2,Sales_Fact[[Product_ID]:[Payment_Type]],2,0)</f>
        <v>PROD74</v>
      </c>
    </row>
    <row r="927" spans="1:14" x14ac:dyDescent="0.25">
      <c r="A927" s="14" t="s">
        <v>2928</v>
      </c>
      <c r="B927" s="15">
        <v>45770</v>
      </c>
      <c r="C927" s="16" t="s">
        <v>1448</v>
      </c>
      <c r="D927" s="17" t="s">
        <v>1919</v>
      </c>
      <c r="E927" s="17" t="s">
        <v>1939</v>
      </c>
      <c r="F927" s="18">
        <v>4</v>
      </c>
      <c r="G927" s="58">
        <v>954</v>
      </c>
      <c r="H927" s="18">
        <v>0.16</v>
      </c>
      <c r="I927" s="55">
        <v>3205.44</v>
      </c>
      <c r="J927" s="19" t="s">
        <v>1882</v>
      </c>
      <c r="L927" s="63" t="str">
        <f>_xlfn.XLOOKUP(D927,Product_Dim[Product_ID],Product_Dim[Cost])</f>
        <v>419</v>
      </c>
      <c r="M927" s="63" t="str">
        <f>VLOOKUP("PROD97",Sales_Fact[[Product_ID]:[Payment_Type]],2,0)</f>
        <v>STORE3</v>
      </c>
      <c r="N927" s="63" t="str">
        <f>HLOOKUP($D$2,Sales_Fact[[Product_ID]:[Payment_Type]],2,0)</f>
        <v>PROD74</v>
      </c>
    </row>
    <row r="928" spans="1:14" x14ac:dyDescent="0.25">
      <c r="A928" s="14" t="s">
        <v>2929</v>
      </c>
      <c r="B928" s="15">
        <v>45369</v>
      </c>
      <c r="C928" s="16" t="s">
        <v>706</v>
      </c>
      <c r="D928" s="17" t="s">
        <v>1946</v>
      </c>
      <c r="E928" s="17" t="s">
        <v>1928</v>
      </c>
      <c r="F928" s="18">
        <v>3</v>
      </c>
      <c r="G928" s="58">
        <v>969</v>
      </c>
      <c r="H928" s="18">
        <v>0.15</v>
      </c>
      <c r="I928" s="55">
        <v>2470.9499999999998</v>
      </c>
      <c r="J928" s="19" t="s">
        <v>1882</v>
      </c>
      <c r="L928" s="63" t="str">
        <f>_xlfn.XLOOKUP(D928,Product_Dim[Product_ID],Product_Dim[Cost])</f>
        <v>349</v>
      </c>
      <c r="M928" s="63" t="str">
        <f>VLOOKUP("PROD97",Sales_Fact[[Product_ID]:[Payment_Type]],2,0)</f>
        <v>STORE3</v>
      </c>
      <c r="N928" s="63" t="str">
        <f>HLOOKUP($D$2,Sales_Fact[[Product_ID]:[Payment_Type]],2,0)</f>
        <v>PROD74</v>
      </c>
    </row>
    <row r="929" spans="1:14" x14ac:dyDescent="0.25">
      <c r="A929" s="14" t="s">
        <v>2930</v>
      </c>
      <c r="B929" s="15">
        <v>45910</v>
      </c>
      <c r="C929" s="16" t="s">
        <v>623</v>
      </c>
      <c r="D929" s="17" t="s">
        <v>1891</v>
      </c>
      <c r="E929" s="17" t="s">
        <v>1939</v>
      </c>
      <c r="F929" s="18">
        <v>1</v>
      </c>
      <c r="G929" s="58">
        <v>534</v>
      </c>
      <c r="H929" s="18">
        <v>0.11</v>
      </c>
      <c r="I929" s="55">
        <v>475.26</v>
      </c>
      <c r="J929" s="19" t="s">
        <v>1886</v>
      </c>
      <c r="L929" s="63" t="str">
        <f>_xlfn.XLOOKUP(D929,Product_Dim[Product_ID],Product_Dim[Cost])</f>
        <v>393</v>
      </c>
      <c r="M929" s="63" t="str">
        <f>VLOOKUP("PROD97",Sales_Fact[[Product_ID]:[Payment_Type]],2,0)</f>
        <v>STORE3</v>
      </c>
      <c r="N929" s="63" t="str">
        <f>HLOOKUP($D$2,Sales_Fact[[Product_ID]:[Payment_Type]],2,0)</f>
        <v>PROD74</v>
      </c>
    </row>
    <row r="930" spans="1:14" x14ac:dyDescent="0.25">
      <c r="A930" s="14" t="s">
        <v>2931</v>
      </c>
      <c r="B930" s="15">
        <v>45637</v>
      </c>
      <c r="C930" s="16" t="s">
        <v>1201</v>
      </c>
      <c r="D930" s="17" t="s">
        <v>2173</v>
      </c>
      <c r="E930" s="17" t="s">
        <v>1915</v>
      </c>
      <c r="F930" s="18">
        <v>3</v>
      </c>
      <c r="G930" s="58">
        <v>139</v>
      </c>
      <c r="H930" s="18">
        <v>0.11</v>
      </c>
      <c r="I930" s="55">
        <v>371.13</v>
      </c>
      <c r="J930" s="19" t="s">
        <v>1886</v>
      </c>
      <c r="L930" s="63" t="str">
        <f>_xlfn.XLOOKUP(D930,Product_Dim[Product_ID],Product_Dim[Cost])</f>
        <v>286</v>
      </c>
      <c r="M930" s="63" t="str">
        <f>VLOOKUP("PROD97",Sales_Fact[[Product_ID]:[Payment_Type]],2,0)</f>
        <v>STORE3</v>
      </c>
      <c r="N930" s="63" t="str">
        <f>HLOOKUP($D$2,Sales_Fact[[Product_ID]:[Payment_Type]],2,0)</f>
        <v>PROD74</v>
      </c>
    </row>
    <row r="931" spans="1:14" x14ac:dyDescent="0.25">
      <c r="A931" s="14" t="s">
        <v>2932</v>
      </c>
      <c r="B931" s="15">
        <v>45706</v>
      </c>
      <c r="C931" s="16" t="s">
        <v>539</v>
      </c>
      <c r="D931" s="17" t="s">
        <v>2074</v>
      </c>
      <c r="E931" s="17" t="s">
        <v>1909</v>
      </c>
      <c r="F931" s="18">
        <v>1</v>
      </c>
      <c r="G931" s="58">
        <v>589</v>
      </c>
      <c r="H931" s="18">
        <v>0.03</v>
      </c>
      <c r="I931" s="55">
        <v>571.33000000000004</v>
      </c>
      <c r="J931" s="19" t="s">
        <v>1892</v>
      </c>
      <c r="L931" s="63" t="str">
        <f>_xlfn.XLOOKUP(D931,Product_Dim[Product_ID],Product_Dim[Cost])</f>
        <v>485</v>
      </c>
      <c r="M931" s="63" t="str">
        <f>VLOOKUP("PROD97",Sales_Fact[[Product_ID]:[Payment_Type]],2,0)</f>
        <v>STORE3</v>
      </c>
      <c r="N931" s="63" t="str">
        <f>HLOOKUP($D$2,Sales_Fact[[Product_ID]:[Payment_Type]],2,0)</f>
        <v>PROD74</v>
      </c>
    </row>
    <row r="932" spans="1:14" x14ac:dyDescent="0.25">
      <c r="A932" s="14" t="s">
        <v>2933</v>
      </c>
      <c r="B932" s="15">
        <v>45557</v>
      </c>
      <c r="C932" s="16" t="s">
        <v>1265</v>
      </c>
      <c r="D932" s="17" t="s">
        <v>1994</v>
      </c>
      <c r="E932" s="17" t="s">
        <v>1895</v>
      </c>
      <c r="F932" s="18">
        <v>2</v>
      </c>
      <c r="G932" s="58">
        <v>577</v>
      </c>
      <c r="H932" s="18">
        <v>0.19</v>
      </c>
      <c r="I932" s="55">
        <v>934.74</v>
      </c>
      <c r="J932" s="19" t="s">
        <v>1886</v>
      </c>
      <c r="L932" s="63" t="str">
        <f>_xlfn.XLOOKUP(D932,Product_Dim[Product_ID],Product_Dim[Cost])</f>
        <v>212</v>
      </c>
      <c r="M932" s="63" t="str">
        <f>VLOOKUP("PROD97",Sales_Fact[[Product_ID]:[Payment_Type]],2,0)</f>
        <v>STORE3</v>
      </c>
      <c r="N932" s="63" t="str">
        <f>HLOOKUP($D$2,Sales_Fact[[Product_ID]:[Payment_Type]],2,0)</f>
        <v>PROD74</v>
      </c>
    </row>
    <row r="933" spans="1:14" x14ac:dyDescent="0.25">
      <c r="A933" s="14" t="s">
        <v>2934</v>
      </c>
      <c r="B933" s="15">
        <v>45338</v>
      </c>
      <c r="C933" s="16" t="s">
        <v>1027</v>
      </c>
      <c r="D933" s="17" t="s">
        <v>1927</v>
      </c>
      <c r="E933" s="17" t="s">
        <v>1961</v>
      </c>
      <c r="F933" s="18">
        <v>1</v>
      </c>
      <c r="G933" s="58">
        <v>682</v>
      </c>
      <c r="H933" s="18">
        <v>0.05</v>
      </c>
      <c r="I933" s="55">
        <v>647.9</v>
      </c>
      <c r="J933" s="19" t="s">
        <v>1882</v>
      </c>
      <c r="L933" s="63" t="str">
        <f>_xlfn.XLOOKUP(D933,Product_Dim[Product_ID],Product_Dim[Cost])</f>
        <v>241</v>
      </c>
      <c r="M933" s="63" t="str">
        <f>VLOOKUP("PROD97",Sales_Fact[[Product_ID]:[Payment_Type]],2,0)</f>
        <v>STORE3</v>
      </c>
      <c r="N933" s="63" t="str">
        <f>HLOOKUP($D$2,Sales_Fact[[Product_ID]:[Payment_Type]],2,0)</f>
        <v>PROD74</v>
      </c>
    </row>
    <row r="934" spans="1:14" x14ac:dyDescent="0.25">
      <c r="A934" s="14" t="s">
        <v>2935</v>
      </c>
      <c r="B934" s="15">
        <v>45441</v>
      </c>
      <c r="C934" s="16" t="s">
        <v>1422</v>
      </c>
      <c r="D934" s="17" t="s">
        <v>2065</v>
      </c>
      <c r="E934" s="17" t="s">
        <v>1922</v>
      </c>
      <c r="F934" s="18">
        <v>3</v>
      </c>
      <c r="G934" s="58">
        <v>505</v>
      </c>
      <c r="H934" s="18">
        <v>0.3</v>
      </c>
      <c r="I934" s="55">
        <v>1060.5</v>
      </c>
      <c r="J934" s="19" t="s">
        <v>1882</v>
      </c>
      <c r="L934" s="63" t="str">
        <f>_xlfn.XLOOKUP(D934,Product_Dim[Product_ID],Product_Dim[Cost])</f>
        <v>174</v>
      </c>
      <c r="M934" s="63" t="str">
        <f>VLOOKUP("PROD97",Sales_Fact[[Product_ID]:[Payment_Type]],2,0)</f>
        <v>STORE3</v>
      </c>
      <c r="N934" s="63" t="str">
        <f>HLOOKUP($D$2,Sales_Fact[[Product_ID]:[Payment_Type]],2,0)</f>
        <v>PROD74</v>
      </c>
    </row>
    <row r="935" spans="1:14" x14ac:dyDescent="0.25">
      <c r="A935" s="14" t="s">
        <v>2936</v>
      </c>
      <c r="B935" s="15">
        <v>45396</v>
      </c>
      <c r="C935" s="16" t="s">
        <v>229</v>
      </c>
      <c r="D935" s="17" t="s">
        <v>2024</v>
      </c>
      <c r="E935" s="17" t="s">
        <v>1988</v>
      </c>
      <c r="F935" s="18">
        <v>3</v>
      </c>
      <c r="G935" s="58">
        <v>650</v>
      </c>
      <c r="H935" s="18">
        <v>0.1</v>
      </c>
      <c r="I935" s="55">
        <v>1755</v>
      </c>
      <c r="J935" s="19" t="s">
        <v>1886</v>
      </c>
      <c r="L935" s="63" t="str">
        <f>_xlfn.XLOOKUP(D935,Product_Dim[Product_ID],Product_Dim[Cost])</f>
        <v>136</v>
      </c>
      <c r="M935" s="63" t="str">
        <f>VLOOKUP("PROD97",Sales_Fact[[Product_ID]:[Payment_Type]],2,0)</f>
        <v>STORE3</v>
      </c>
      <c r="N935" s="63" t="str">
        <f>HLOOKUP($D$2,Sales_Fact[[Product_ID]:[Payment_Type]],2,0)</f>
        <v>PROD74</v>
      </c>
    </row>
    <row r="936" spans="1:14" x14ac:dyDescent="0.25">
      <c r="A936" s="14" t="s">
        <v>2937</v>
      </c>
      <c r="B936" s="15">
        <v>45317</v>
      </c>
      <c r="C936" s="16" t="s">
        <v>795</v>
      </c>
      <c r="D936" s="17" t="s">
        <v>1914</v>
      </c>
      <c r="E936" s="17" t="s">
        <v>1925</v>
      </c>
      <c r="F936" s="18">
        <v>2</v>
      </c>
      <c r="G936" s="58">
        <v>987</v>
      </c>
      <c r="H936" s="18">
        <v>0.05</v>
      </c>
      <c r="I936" s="55">
        <v>1875.3</v>
      </c>
      <c r="J936" s="19" t="s">
        <v>1886</v>
      </c>
      <c r="L936" s="63" t="str">
        <f>_xlfn.XLOOKUP(D936,Product_Dim[Product_ID],Product_Dim[Cost])</f>
        <v>326</v>
      </c>
      <c r="M936" s="63" t="str">
        <f>VLOOKUP("PROD97",Sales_Fact[[Product_ID]:[Payment_Type]],2,0)</f>
        <v>STORE3</v>
      </c>
      <c r="N936" s="63" t="str">
        <f>HLOOKUP($D$2,Sales_Fact[[Product_ID]:[Payment_Type]],2,0)</f>
        <v>PROD74</v>
      </c>
    </row>
    <row r="937" spans="1:14" x14ac:dyDescent="0.25">
      <c r="A937" s="14" t="s">
        <v>2938</v>
      </c>
      <c r="B937" s="15">
        <v>45235</v>
      </c>
      <c r="C937" s="16" t="s">
        <v>419</v>
      </c>
      <c r="D937" s="17" t="s">
        <v>1955</v>
      </c>
      <c r="E937" s="17" t="s">
        <v>1922</v>
      </c>
      <c r="F937" s="18">
        <v>2</v>
      </c>
      <c r="G937" s="58">
        <v>66</v>
      </c>
      <c r="H937" s="18">
        <v>0.05</v>
      </c>
      <c r="I937" s="55">
        <v>125.4</v>
      </c>
      <c r="J937" s="19" t="s">
        <v>1886</v>
      </c>
      <c r="L937" s="63" t="str">
        <f>_xlfn.XLOOKUP(D937,Product_Dim[Product_ID],Product_Dim[Cost])</f>
        <v>242</v>
      </c>
      <c r="M937" s="63" t="str">
        <f>VLOOKUP("PROD97",Sales_Fact[[Product_ID]:[Payment_Type]],2,0)</f>
        <v>STORE3</v>
      </c>
      <c r="N937" s="63" t="str">
        <f>HLOOKUP($D$2,Sales_Fact[[Product_ID]:[Payment_Type]],2,0)</f>
        <v>PROD74</v>
      </c>
    </row>
    <row r="938" spans="1:14" x14ac:dyDescent="0.25">
      <c r="A938" s="14" t="s">
        <v>2939</v>
      </c>
      <c r="B938" s="15">
        <v>45824</v>
      </c>
      <c r="C938" s="16" t="s">
        <v>1207</v>
      </c>
      <c r="D938" s="17" t="s">
        <v>2170</v>
      </c>
      <c r="E938" s="17" t="s">
        <v>1934</v>
      </c>
      <c r="F938" s="18">
        <v>3</v>
      </c>
      <c r="G938" s="58">
        <v>954</v>
      </c>
      <c r="H938" s="18">
        <v>0.04</v>
      </c>
      <c r="I938" s="55">
        <v>2747.52</v>
      </c>
      <c r="J938" s="19" t="s">
        <v>1882</v>
      </c>
      <c r="L938" s="63" t="str">
        <f>_xlfn.XLOOKUP(D938,Product_Dim[Product_ID],Product_Dim[Cost])</f>
        <v>267</v>
      </c>
      <c r="M938" s="63" t="str">
        <f>VLOOKUP("PROD97",Sales_Fact[[Product_ID]:[Payment_Type]],2,0)</f>
        <v>STORE3</v>
      </c>
      <c r="N938" s="63" t="str">
        <f>HLOOKUP($D$2,Sales_Fact[[Product_ID]:[Payment_Type]],2,0)</f>
        <v>PROD74</v>
      </c>
    </row>
    <row r="939" spans="1:14" x14ac:dyDescent="0.25">
      <c r="A939" s="14" t="s">
        <v>2940</v>
      </c>
      <c r="B939" s="15">
        <v>45543</v>
      </c>
      <c r="C939" s="16" t="s">
        <v>252</v>
      </c>
      <c r="D939" s="17" t="s">
        <v>1891</v>
      </c>
      <c r="E939" s="17" t="s">
        <v>1942</v>
      </c>
      <c r="F939" s="18">
        <v>3</v>
      </c>
      <c r="G939" s="58">
        <v>905</v>
      </c>
      <c r="H939" s="18">
        <v>0.21</v>
      </c>
      <c r="I939" s="55">
        <v>2144.85</v>
      </c>
      <c r="J939" s="19" t="s">
        <v>1886</v>
      </c>
      <c r="L939" s="63" t="str">
        <f>_xlfn.XLOOKUP(D939,Product_Dim[Product_ID],Product_Dim[Cost])</f>
        <v>393</v>
      </c>
      <c r="M939" s="63" t="str">
        <f>VLOOKUP("PROD97",Sales_Fact[[Product_ID]:[Payment_Type]],2,0)</f>
        <v>STORE3</v>
      </c>
      <c r="N939" s="63" t="str">
        <f>HLOOKUP($D$2,Sales_Fact[[Product_ID]:[Payment_Type]],2,0)</f>
        <v>PROD74</v>
      </c>
    </row>
    <row r="940" spans="1:14" x14ac:dyDescent="0.25">
      <c r="A940" s="14" t="s">
        <v>2941</v>
      </c>
      <c r="B940" s="15">
        <v>45595</v>
      </c>
      <c r="C940" s="16" t="s">
        <v>1524</v>
      </c>
      <c r="D940" s="17" t="s">
        <v>2191</v>
      </c>
      <c r="E940" s="17" t="s">
        <v>1922</v>
      </c>
      <c r="F940" s="18">
        <v>3</v>
      </c>
      <c r="G940" s="58">
        <v>921</v>
      </c>
      <c r="H940" s="18">
        <v>0.1</v>
      </c>
      <c r="I940" s="55">
        <v>2486.6999999999998</v>
      </c>
      <c r="J940" s="19" t="s">
        <v>1886</v>
      </c>
      <c r="L940" s="63" t="str">
        <f>_xlfn.XLOOKUP(D940,Product_Dim[Product_ID],Product_Dim[Cost])</f>
        <v>86</v>
      </c>
      <c r="M940" s="63" t="str">
        <f>VLOOKUP("PROD97",Sales_Fact[[Product_ID]:[Payment_Type]],2,0)</f>
        <v>STORE3</v>
      </c>
      <c r="N940" s="63" t="str">
        <f>HLOOKUP($D$2,Sales_Fact[[Product_ID]:[Payment_Type]],2,0)</f>
        <v>PROD74</v>
      </c>
    </row>
    <row r="941" spans="1:14" x14ac:dyDescent="0.25">
      <c r="A941" s="14" t="s">
        <v>2942</v>
      </c>
      <c r="B941" s="15">
        <v>45803</v>
      </c>
      <c r="C941" s="16" t="s">
        <v>973</v>
      </c>
      <c r="D941" s="17" t="s">
        <v>2139</v>
      </c>
      <c r="E941" s="17" t="s">
        <v>1915</v>
      </c>
      <c r="F941" s="18">
        <v>1</v>
      </c>
      <c r="G941" s="58">
        <v>183</v>
      </c>
      <c r="H941" s="18">
        <v>0.15</v>
      </c>
      <c r="I941" s="55">
        <v>155.55000000000001</v>
      </c>
      <c r="J941" s="19" t="s">
        <v>1892</v>
      </c>
      <c r="L941" s="63" t="str">
        <f>_xlfn.XLOOKUP(D941,Product_Dim[Product_ID],Product_Dim[Cost])</f>
        <v>39</v>
      </c>
      <c r="M941" s="63" t="str">
        <f>VLOOKUP("PROD97",Sales_Fact[[Product_ID]:[Payment_Type]],2,0)</f>
        <v>STORE3</v>
      </c>
      <c r="N941" s="63" t="str">
        <f>HLOOKUP($D$2,Sales_Fact[[Product_ID]:[Payment_Type]],2,0)</f>
        <v>PROD74</v>
      </c>
    </row>
    <row r="942" spans="1:14" x14ac:dyDescent="0.25">
      <c r="A942" s="14" t="s">
        <v>2943</v>
      </c>
      <c r="B942" s="15">
        <v>45880</v>
      </c>
      <c r="C942" s="16" t="s">
        <v>1388</v>
      </c>
      <c r="D942" s="17" t="s">
        <v>2009</v>
      </c>
      <c r="E942" s="17" t="s">
        <v>1920</v>
      </c>
      <c r="F942" s="18">
        <v>3</v>
      </c>
      <c r="G942" s="58">
        <v>939</v>
      </c>
      <c r="H942" s="18">
        <v>0.14000000000000001</v>
      </c>
      <c r="I942" s="55">
        <v>2422.62</v>
      </c>
      <c r="J942" s="19" t="s">
        <v>1882</v>
      </c>
      <c r="L942" s="63" t="str">
        <f>_xlfn.XLOOKUP(D942,Product_Dim[Product_ID],Product_Dim[Cost])</f>
        <v>204</v>
      </c>
      <c r="M942" s="63" t="str">
        <f>VLOOKUP("PROD97",Sales_Fact[[Product_ID]:[Payment_Type]],2,0)</f>
        <v>STORE3</v>
      </c>
      <c r="N942" s="63" t="str">
        <f>HLOOKUP($D$2,Sales_Fact[[Product_ID]:[Payment_Type]],2,0)</f>
        <v>PROD74</v>
      </c>
    </row>
    <row r="943" spans="1:14" x14ac:dyDescent="0.25">
      <c r="A943" s="14" t="s">
        <v>2944</v>
      </c>
      <c r="B943" s="15">
        <v>45690</v>
      </c>
      <c r="C943" s="16" t="s">
        <v>300</v>
      </c>
      <c r="D943" s="17" t="s">
        <v>2038</v>
      </c>
      <c r="E943" s="17" t="s">
        <v>1895</v>
      </c>
      <c r="F943" s="18">
        <v>3</v>
      </c>
      <c r="G943" s="58">
        <v>220</v>
      </c>
      <c r="H943" s="18">
        <v>0.18</v>
      </c>
      <c r="I943" s="55">
        <v>541.20000000000005</v>
      </c>
      <c r="J943" s="19" t="s">
        <v>1886</v>
      </c>
      <c r="L943" s="63" t="str">
        <f>_xlfn.XLOOKUP(D943,Product_Dim[Product_ID],Product_Dim[Cost])</f>
        <v>438</v>
      </c>
      <c r="M943" s="63" t="str">
        <f>VLOOKUP("PROD97",Sales_Fact[[Product_ID]:[Payment_Type]],2,0)</f>
        <v>STORE3</v>
      </c>
      <c r="N943" s="63" t="str">
        <f>HLOOKUP($D$2,Sales_Fact[[Product_ID]:[Payment_Type]],2,0)</f>
        <v>PROD74</v>
      </c>
    </row>
    <row r="944" spans="1:14" x14ac:dyDescent="0.25">
      <c r="A944" s="14" t="s">
        <v>2945</v>
      </c>
      <c r="B944" s="15">
        <v>45841</v>
      </c>
      <c r="C944" s="16" t="s">
        <v>1469</v>
      </c>
      <c r="D944" s="17" t="s">
        <v>2036</v>
      </c>
      <c r="E944" s="17" t="s">
        <v>1939</v>
      </c>
      <c r="F944" s="18">
        <v>3</v>
      </c>
      <c r="G944" s="58">
        <v>386</v>
      </c>
      <c r="H944" s="18">
        <v>0.27</v>
      </c>
      <c r="I944" s="55">
        <v>845.34</v>
      </c>
      <c r="J944" s="19" t="s">
        <v>1882</v>
      </c>
      <c r="L944" s="63" t="str">
        <f>_xlfn.XLOOKUP(D944,Product_Dim[Product_ID],Product_Dim[Cost])</f>
        <v>214</v>
      </c>
      <c r="M944" s="63" t="str">
        <f>VLOOKUP("PROD97",Sales_Fact[[Product_ID]:[Payment_Type]],2,0)</f>
        <v>STORE3</v>
      </c>
      <c r="N944" s="63" t="str">
        <f>HLOOKUP($D$2,Sales_Fact[[Product_ID]:[Payment_Type]],2,0)</f>
        <v>PROD74</v>
      </c>
    </row>
    <row r="945" spans="1:14" x14ac:dyDescent="0.25">
      <c r="A945" s="14" t="s">
        <v>2946</v>
      </c>
      <c r="B945" s="15">
        <v>45380</v>
      </c>
      <c r="C945" s="16" t="s">
        <v>1411</v>
      </c>
      <c r="D945" s="17" t="s">
        <v>2173</v>
      </c>
      <c r="E945" s="17" t="s">
        <v>1939</v>
      </c>
      <c r="F945" s="18">
        <v>2</v>
      </c>
      <c r="G945" s="58">
        <v>831</v>
      </c>
      <c r="H945" s="18">
        <v>0.28000000000000003</v>
      </c>
      <c r="I945" s="55">
        <v>1196.6400000000001</v>
      </c>
      <c r="J945" s="19" t="s">
        <v>1886</v>
      </c>
      <c r="L945" s="63" t="str">
        <f>_xlfn.XLOOKUP(D945,Product_Dim[Product_ID],Product_Dim[Cost])</f>
        <v>286</v>
      </c>
      <c r="M945" s="63" t="str">
        <f>VLOOKUP("PROD97",Sales_Fact[[Product_ID]:[Payment_Type]],2,0)</f>
        <v>STORE3</v>
      </c>
      <c r="N945" s="63" t="str">
        <f>HLOOKUP($D$2,Sales_Fact[[Product_ID]:[Payment_Type]],2,0)</f>
        <v>PROD74</v>
      </c>
    </row>
    <row r="946" spans="1:14" x14ac:dyDescent="0.25">
      <c r="A946" s="14" t="s">
        <v>2947</v>
      </c>
      <c r="B946" s="15">
        <v>45503</v>
      </c>
      <c r="C946" s="16" t="s">
        <v>1207</v>
      </c>
      <c r="D946" s="17" t="s">
        <v>2059</v>
      </c>
      <c r="E946" s="17" t="s">
        <v>1925</v>
      </c>
      <c r="F946" s="18">
        <v>3</v>
      </c>
      <c r="G946" s="58">
        <v>463</v>
      </c>
      <c r="H946" s="18">
        <v>0.22</v>
      </c>
      <c r="I946" s="55">
        <v>1083.42</v>
      </c>
      <c r="J946" s="19" t="s">
        <v>1886</v>
      </c>
      <c r="L946" s="63" t="str">
        <f>_xlfn.XLOOKUP(D946,Product_Dim[Product_ID],Product_Dim[Cost])</f>
        <v>365</v>
      </c>
      <c r="M946" s="63" t="str">
        <f>VLOOKUP("PROD97",Sales_Fact[[Product_ID]:[Payment_Type]],2,0)</f>
        <v>STORE3</v>
      </c>
      <c r="N946" s="63" t="str">
        <f>HLOOKUP($D$2,Sales_Fact[[Product_ID]:[Payment_Type]],2,0)</f>
        <v>PROD74</v>
      </c>
    </row>
    <row r="947" spans="1:14" x14ac:dyDescent="0.25">
      <c r="A947" s="14" t="s">
        <v>2948</v>
      </c>
      <c r="B947" s="15">
        <v>45567</v>
      </c>
      <c r="C947" s="16" t="s">
        <v>252</v>
      </c>
      <c r="D947" s="17" t="s">
        <v>2094</v>
      </c>
      <c r="E947" s="17" t="s">
        <v>1922</v>
      </c>
      <c r="F947" s="18">
        <v>4</v>
      </c>
      <c r="G947" s="58">
        <v>974</v>
      </c>
      <c r="H947" s="18">
        <v>0.02</v>
      </c>
      <c r="I947" s="55">
        <v>3818.08</v>
      </c>
      <c r="J947" s="19" t="s">
        <v>1892</v>
      </c>
      <c r="L947" s="63" t="str">
        <f>_xlfn.XLOOKUP(D947,Product_Dim[Product_ID],Product_Dim[Cost])</f>
        <v>48</v>
      </c>
      <c r="M947" s="63" t="str">
        <f>VLOOKUP("PROD97",Sales_Fact[[Product_ID]:[Payment_Type]],2,0)</f>
        <v>STORE3</v>
      </c>
      <c r="N947" s="63" t="str">
        <f>HLOOKUP($D$2,Sales_Fact[[Product_ID]:[Payment_Type]],2,0)</f>
        <v>PROD74</v>
      </c>
    </row>
    <row r="948" spans="1:14" x14ac:dyDescent="0.25">
      <c r="A948" s="14" t="s">
        <v>2949</v>
      </c>
      <c r="B948" s="15">
        <v>45600</v>
      </c>
      <c r="C948" s="16" t="s">
        <v>482</v>
      </c>
      <c r="D948" s="17" t="s">
        <v>2098</v>
      </c>
      <c r="E948" s="17" t="s">
        <v>1915</v>
      </c>
      <c r="F948" s="18">
        <v>2</v>
      </c>
      <c r="G948" s="58">
        <v>158</v>
      </c>
      <c r="H948" s="18">
        <v>0.15</v>
      </c>
      <c r="I948" s="55">
        <v>268.60000000000002</v>
      </c>
      <c r="J948" s="19" t="s">
        <v>1882</v>
      </c>
      <c r="L948" s="63" t="str">
        <f>_xlfn.XLOOKUP(D948,Product_Dim[Product_ID],Product_Dim[Cost])</f>
        <v>382</v>
      </c>
      <c r="M948" s="63" t="str">
        <f>VLOOKUP("PROD97",Sales_Fact[[Product_ID]:[Payment_Type]],2,0)</f>
        <v>STORE3</v>
      </c>
      <c r="N948" s="63" t="str">
        <f>HLOOKUP($D$2,Sales_Fact[[Product_ID]:[Payment_Type]],2,0)</f>
        <v>PROD74</v>
      </c>
    </row>
    <row r="949" spans="1:14" x14ac:dyDescent="0.25">
      <c r="A949" s="14" t="s">
        <v>2950</v>
      </c>
      <c r="B949" s="15">
        <v>45415</v>
      </c>
      <c r="C949" s="16" t="s">
        <v>67</v>
      </c>
      <c r="D949" s="17" t="s">
        <v>2144</v>
      </c>
      <c r="E949" s="17" t="s">
        <v>1934</v>
      </c>
      <c r="F949" s="18">
        <v>3</v>
      </c>
      <c r="G949" s="58">
        <v>240</v>
      </c>
      <c r="H949" s="18">
        <v>0.16</v>
      </c>
      <c r="I949" s="55">
        <v>604.79999999999995</v>
      </c>
      <c r="J949" s="19" t="s">
        <v>1882</v>
      </c>
      <c r="L949" s="63" t="str">
        <f>_xlfn.XLOOKUP(D949,Product_Dim[Product_ID],Product_Dim[Cost])</f>
        <v>107</v>
      </c>
      <c r="M949" s="63" t="str">
        <f>VLOOKUP("PROD97",Sales_Fact[[Product_ID]:[Payment_Type]],2,0)</f>
        <v>STORE3</v>
      </c>
      <c r="N949" s="63" t="str">
        <f>HLOOKUP($D$2,Sales_Fact[[Product_ID]:[Payment_Type]],2,0)</f>
        <v>PROD74</v>
      </c>
    </row>
    <row r="950" spans="1:14" x14ac:dyDescent="0.25">
      <c r="A950" s="14" t="s">
        <v>2951</v>
      </c>
      <c r="B950" s="15">
        <v>45343</v>
      </c>
      <c r="C950" s="16" t="s">
        <v>1039</v>
      </c>
      <c r="D950" s="17" t="s">
        <v>2280</v>
      </c>
      <c r="E950" s="17" t="s">
        <v>1920</v>
      </c>
      <c r="F950" s="18">
        <v>4</v>
      </c>
      <c r="G950" s="58">
        <v>584</v>
      </c>
      <c r="H950" s="18">
        <v>0.2</v>
      </c>
      <c r="I950" s="55">
        <v>1868.8</v>
      </c>
      <c r="J950" s="19" t="s">
        <v>1882</v>
      </c>
      <c r="L950" s="63" t="str">
        <f>_xlfn.XLOOKUP(D950,Product_Dim[Product_ID],Product_Dim[Cost])</f>
        <v>496</v>
      </c>
      <c r="M950" s="63" t="str">
        <f>VLOOKUP("PROD97",Sales_Fact[[Product_ID]:[Payment_Type]],2,0)</f>
        <v>STORE3</v>
      </c>
      <c r="N950" s="63" t="str">
        <f>HLOOKUP($D$2,Sales_Fact[[Product_ID]:[Payment_Type]],2,0)</f>
        <v>PROD74</v>
      </c>
    </row>
    <row r="951" spans="1:14" x14ac:dyDescent="0.25">
      <c r="A951" s="14" t="s">
        <v>2952</v>
      </c>
      <c r="B951" s="15">
        <v>45399</v>
      </c>
      <c r="C951" s="16" t="s">
        <v>1294</v>
      </c>
      <c r="D951" s="17" t="s">
        <v>2173</v>
      </c>
      <c r="E951" s="17" t="s">
        <v>1889</v>
      </c>
      <c r="F951" s="18">
        <v>3</v>
      </c>
      <c r="G951" s="58">
        <v>759</v>
      </c>
      <c r="H951" s="18">
        <v>0.27</v>
      </c>
      <c r="I951" s="55">
        <v>1662.21</v>
      </c>
      <c r="J951" s="19" t="s">
        <v>1886</v>
      </c>
      <c r="L951" s="63" t="str">
        <f>_xlfn.XLOOKUP(D951,Product_Dim[Product_ID],Product_Dim[Cost])</f>
        <v>286</v>
      </c>
      <c r="M951" s="63" t="str">
        <f>VLOOKUP("PROD97",Sales_Fact[[Product_ID]:[Payment_Type]],2,0)</f>
        <v>STORE3</v>
      </c>
      <c r="N951" s="63" t="str">
        <f>HLOOKUP($D$2,Sales_Fact[[Product_ID]:[Payment_Type]],2,0)</f>
        <v>PROD74</v>
      </c>
    </row>
    <row r="952" spans="1:14" x14ac:dyDescent="0.25">
      <c r="A952" s="14" t="s">
        <v>2953</v>
      </c>
      <c r="B952" s="15">
        <v>45689</v>
      </c>
      <c r="C952" s="16" t="s">
        <v>985</v>
      </c>
      <c r="D952" s="17" t="s">
        <v>2213</v>
      </c>
      <c r="E952" s="17" t="s">
        <v>1895</v>
      </c>
      <c r="F952" s="18">
        <v>4</v>
      </c>
      <c r="G952" s="58">
        <v>373</v>
      </c>
      <c r="H952" s="18">
        <v>0.19</v>
      </c>
      <c r="I952" s="55">
        <v>1208.52</v>
      </c>
      <c r="J952" s="19" t="s">
        <v>1882</v>
      </c>
      <c r="L952" s="63" t="str">
        <f>_xlfn.XLOOKUP(D952,Product_Dim[Product_ID],Product_Dim[Cost])</f>
        <v>103</v>
      </c>
      <c r="M952" s="63" t="str">
        <f>VLOOKUP("PROD97",Sales_Fact[[Product_ID]:[Payment_Type]],2,0)</f>
        <v>STORE3</v>
      </c>
      <c r="N952" s="63" t="str">
        <f>HLOOKUP($D$2,Sales_Fact[[Product_ID]:[Payment_Type]],2,0)</f>
        <v>PROD74</v>
      </c>
    </row>
    <row r="953" spans="1:14" x14ac:dyDescent="0.25">
      <c r="A953" s="14" t="s">
        <v>2954</v>
      </c>
      <c r="B953" s="15">
        <v>45699</v>
      </c>
      <c r="C953" s="16" t="s">
        <v>524</v>
      </c>
      <c r="D953" s="17" t="s">
        <v>2170</v>
      </c>
      <c r="E953" s="17" t="s">
        <v>1928</v>
      </c>
      <c r="F953" s="18">
        <v>4</v>
      </c>
      <c r="G953" s="58">
        <v>287</v>
      </c>
      <c r="H953" s="18">
        <v>0.28000000000000003</v>
      </c>
      <c r="I953" s="55">
        <v>826.56</v>
      </c>
      <c r="J953" s="19" t="s">
        <v>1886</v>
      </c>
      <c r="L953" s="63" t="str">
        <f>_xlfn.XLOOKUP(D953,Product_Dim[Product_ID],Product_Dim[Cost])</f>
        <v>267</v>
      </c>
      <c r="M953" s="63" t="str">
        <f>VLOOKUP("PROD97",Sales_Fact[[Product_ID]:[Payment_Type]],2,0)</f>
        <v>STORE3</v>
      </c>
      <c r="N953" s="63" t="str">
        <f>HLOOKUP($D$2,Sales_Fact[[Product_ID]:[Payment_Type]],2,0)</f>
        <v>PROD74</v>
      </c>
    </row>
    <row r="954" spans="1:14" x14ac:dyDescent="0.25">
      <c r="A954" s="14" t="s">
        <v>2955</v>
      </c>
      <c r="B954" s="15">
        <v>45663</v>
      </c>
      <c r="C954" s="16" t="s">
        <v>897</v>
      </c>
      <c r="D954" s="17" t="s">
        <v>2144</v>
      </c>
      <c r="E954" s="17" t="s">
        <v>1988</v>
      </c>
      <c r="F954" s="18">
        <v>3</v>
      </c>
      <c r="G954" s="58">
        <v>489</v>
      </c>
      <c r="H954" s="18">
        <v>0.27</v>
      </c>
      <c r="I954" s="55">
        <v>1070.9100000000001</v>
      </c>
      <c r="J954" s="19" t="s">
        <v>1892</v>
      </c>
      <c r="L954" s="63" t="str">
        <f>_xlfn.XLOOKUP(D954,Product_Dim[Product_ID],Product_Dim[Cost])</f>
        <v>107</v>
      </c>
      <c r="M954" s="63" t="str">
        <f>VLOOKUP("PROD97",Sales_Fact[[Product_ID]:[Payment_Type]],2,0)</f>
        <v>STORE3</v>
      </c>
      <c r="N954" s="63" t="str">
        <f>HLOOKUP($D$2,Sales_Fact[[Product_ID]:[Payment_Type]],2,0)</f>
        <v>PROD74</v>
      </c>
    </row>
    <row r="955" spans="1:14" x14ac:dyDescent="0.25">
      <c r="A955" s="14" t="s">
        <v>2956</v>
      </c>
      <c r="B955" s="15">
        <v>45377</v>
      </c>
      <c r="C955" s="16" t="s">
        <v>1457</v>
      </c>
      <c r="D955" s="17" t="s">
        <v>2110</v>
      </c>
      <c r="E955" s="17" t="s">
        <v>1889</v>
      </c>
      <c r="F955" s="18">
        <v>3</v>
      </c>
      <c r="G955" s="58">
        <v>663</v>
      </c>
      <c r="H955" s="18">
        <v>0.01</v>
      </c>
      <c r="I955" s="55">
        <v>1969.11</v>
      </c>
      <c r="J955" s="19" t="s">
        <v>1892</v>
      </c>
      <c r="L955" s="63" t="str">
        <f>_xlfn.XLOOKUP(D955,Product_Dim[Product_ID],Product_Dim[Cost])</f>
        <v>371</v>
      </c>
      <c r="M955" s="63" t="str">
        <f>VLOOKUP("PROD97",Sales_Fact[[Product_ID]:[Payment_Type]],2,0)</f>
        <v>STORE3</v>
      </c>
      <c r="N955" s="63" t="str">
        <f>HLOOKUP($D$2,Sales_Fact[[Product_ID]:[Payment_Type]],2,0)</f>
        <v>PROD74</v>
      </c>
    </row>
    <row r="956" spans="1:14" x14ac:dyDescent="0.25">
      <c r="A956" s="14" t="s">
        <v>2957</v>
      </c>
      <c r="B956" s="15">
        <v>45412</v>
      </c>
      <c r="C956" s="16" t="s">
        <v>1538</v>
      </c>
      <c r="D956" s="17" t="s">
        <v>2329</v>
      </c>
      <c r="E956" s="17" t="s">
        <v>1920</v>
      </c>
      <c r="F956" s="18">
        <v>2</v>
      </c>
      <c r="G956" s="58">
        <v>825</v>
      </c>
      <c r="H956" s="18">
        <v>0.1</v>
      </c>
      <c r="I956" s="55">
        <v>1485</v>
      </c>
      <c r="J956" s="19" t="s">
        <v>1892</v>
      </c>
      <c r="L956" s="63" t="str">
        <f>_xlfn.XLOOKUP(D956,Product_Dim[Product_ID],Product_Dim[Cost])</f>
        <v>313</v>
      </c>
      <c r="M956" s="63" t="str">
        <f>VLOOKUP("PROD97",Sales_Fact[[Product_ID]:[Payment_Type]],2,0)</f>
        <v>STORE3</v>
      </c>
      <c r="N956" s="63" t="str">
        <f>HLOOKUP($D$2,Sales_Fact[[Product_ID]:[Payment_Type]],2,0)</f>
        <v>PROD74</v>
      </c>
    </row>
    <row r="957" spans="1:14" x14ac:dyDescent="0.25">
      <c r="A957" s="14" t="s">
        <v>2958</v>
      </c>
      <c r="B957" s="15">
        <v>45349</v>
      </c>
      <c r="C957" s="16" t="s">
        <v>401</v>
      </c>
      <c r="D957" s="17" t="s">
        <v>1894</v>
      </c>
      <c r="E957" s="17" t="s">
        <v>1889</v>
      </c>
      <c r="F957" s="18">
        <v>1</v>
      </c>
      <c r="G957" s="58">
        <v>438</v>
      </c>
      <c r="H957" s="18">
        <v>0.21</v>
      </c>
      <c r="I957" s="55">
        <v>346.02</v>
      </c>
      <c r="J957" s="19" t="s">
        <v>1882</v>
      </c>
      <c r="L957" s="63" t="str">
        <f>_xlfn.XLOOKUP(D957,Product_Dim[Product_ID],Product_Dim[Cost])</f>
        <v>17</v>
      </c>
      <c r="M957" s="63" t="str">
        <f>VLOOKUP("PROD97",Sales_Fact[[Product_ID]:[Payment_Type]],2,0)</f>
        <v>STORE3</v>
      </c>
      <c r="N957" s="63" t="str">
        <f>HLOOKUP($D$2,Sales_Fact[[Product_ID]:[Payment_Type]],2,0)</f>
        <v>PROD74</v>
      </c>
    </row>
    <row r="958" spans="1:14" x14ac:dyDescent="0.25">
      <c r="A958" s="14" t="s">
        <v>2959</v>
      </c>
      <c r="B958" s="15">
        <v>45486</v>
      </c>
      <c r="C958" s="16" t="s">
        <v>1129</v>
      </c>
      <c r="D958" s="17" t="s">
        <v>1917</v>
      </c>
      <c r="E958" s="17" t="s">
        <v>1947</v>
      </c>
      <c r="F958" s="18">
        <v>3</v>
      </c>
      <c r="G958" s="58">
        <v>24</v>
      </c>
      <c r="H958" s="18">
        <v>0.15</v>
      </c>
      <c r="I958" s="55">
        <v>61.2</v>
      </c>
      <c r="J958" s="19" t="s">
        <v>1886</v>
      </c>
      <c r="L958" s="63" t="str">
        <f>_xlfn.XLOOKUP(D958,Product_Dim[Product_ID],Product_Dim[Cost])</f>
        <v>131</v>
      </c>
      <c r="M958" s="63" t="str">
        <f>VLOOKUP("PROD97",Sales_Fact[[Product_ID]:[Payment_Type]],2,0)</f>
        <v>STORE3</v>
      </c>
      <c r="N958" s="63" t="str">
        <f>HLOOKUP($D$2,Sales_Fact[[Product_ID]:[Payment_Type]],2,0)</f>
        <v>PROD74</v>
      </c>
    </row>
    <row r="959" spans="1:14" x14ac:dyDescent="0.25">
      <c r="A959" s="14" t="s">
        <v>2960</v>
      </c>
      <c r="B959" s="15">
        <v>45761</v>
      </c>
      <c r="C959" s="16" t="s">
        <v>623</v>
      </c>
      <c r="D959" s="17" t="s">
        <v>1924</v>
      </c>
      <c r="E959" s="17" t="s">
        <v>1889</v>
      </c>
      <c r="F959" s="18">
        <v>1</v>
      </c>
      <c r="G959" s="58">
        <v>580</v>
      </c>
      <c r="H959" s="18">
        <v>0.02</v>
      </c>
      <c r="I959" s="55">
        <v>568.4</v>
      </c>
      <c r="J959" s="19" t="s">
        <v>1882</v>
      </c>
      <c r="L959" s="63" t="str">
        <f>_xlfn.XLOOKUP(D959,Product_Dim[Product_ID],Product_Dim[Cost])</f>
        <v>223</v>
      </c>
      <c r="M959" s="63" t="str">
        <f>VLOOKUP("PROD97",Sales_Fact[[Product_ID]:[Payment_Type]],2,0)</f>
        <v>STORE3</v>
      </c>
      <c r="N959" s="63" t="str">
        <f>HLOOKUP($D$2,Sales_Fact[[Product_ID]:[Payment_Type]],2,0)</f>
        <v>PROD74</v>
      </c>
    </row>
    <row r="960" spans="1:14" x14ac:dyDescent="0.25">
      <c r="A960" s="14" t="s">
        <v>2961</v>
      </c>
      <c r="B960" s="15">
        <v>45639</v>
      </c>
      <c r="C960" s="16" t="s">
        <v>1345</v>
      </c>
      <c r="D960" s="17" t="s">
        <v>1985</v>
      </c>
      <c r="E960" s="17" t="s">
        <v>1912</v>
      </c>
      <c r="F960" s="18">
        <v>3</v>
      </c>
      <c r="G960" s="58">
        <v>241</v>
      </c>
      <c r="H960" s="18">
        <v>7.0000000000000007E-2</v>
      </c>
      <c r="I960" s="55">
        <v>672.39</v>
      </c>
      <c r="J960" s="19" t="s">
        <v>1882</v>
      </c>
      <c r="L960" s="63" t="str">
        <f>_xlfn.XLOOKUP(D960,Product_Dim[Product_ID],Product_Dim[Cost])</f>
        <v>325</v>
      </c>
      <c r="M960" s="63" t="str">
        <f>VLOOKUP("PROD97",Sales_Fact[[Product_ID]:[Payment_Type]],2,0)</f>
        <v>STORE3</v>
      </c>
      <c r="N960" s="63" t="str">
        <f>HLOOKUP($D$2,Sales_Fact[[Product_ID]:[Payment_Type]],2,0)</f>
        <v>PROD74</v>
      </c>
    </row>
    <row r="961" spans="1:14" x14ac:dyDescent="0.25">
      <c r="A961" s="14" t="s">
        <v>2962</v>
      </c>
      <c r="B961" s="15">
        <v>45893</v>
      </c>
      <c r="C961" s="16" t="s">
        <v>1204</v>
      </c>
      <c r="D961" s="17" t="s">
        <v>2065</v>
      </c>
      <c r="E961" s="17" t="s">
        <v>1912</v>
      </c>
      <c r="F961" s="18">
        <v>2</v>
      </c>
      <c r="G961" s="58">
        <v>856</v>
      </c>
      <c r="H961" s="18">
        <v>0.08</v>
      </c>
      <c r="I961" s="55">
        <v>1575.04</v>
      </c>
      <c r="J961" s="19" t="s">
        <v>1892</v>
      </c>
      <c r="L961" s="63" t="str">
        <f>_xlfn.XLOOKUP(D961,Product_Dim[Product_ID],Product_Dim[Cost])</f>
        <v>174</v>
      </c>
      <c r="M961" s="63" t="str">
        <f>VLOOKUP("PROD97",Sales_Fact[[Product_ID]:[Payment_Type]],2,0)</f>
        <v>STORE3</v>
      </c>
      <c r="N961" s="63" t="str">
        <f>HLOOKUP($D$2,Sales_Fact[[Product_ID]:[Payment_Type]],2,0)</f>
        <v>PROD74</v>
      </c>
    </row>
    <row r="962" spans="1:14" x14ac:dyDescent="0.25">
      <c r="A962" s="14" t="s">
        <v>2963</v>
      </c>
      <c r="B962" s="15">
        <v>45227</v>
      </c>
      <c r="C962" s="16" t="s">
        <v>43</v>
      </c>
      <c r="D962" s="17" t="s">
        <v>2079</v>
      </c>
      <c r="E962" s="17" t="s">
        <v>1898</v>
      </c>
      <c r="F962" s="18">
        <v>1</v>
      </c>
      <c r="G962" s="58">
        <v>538</v>
      </c>
      <c r="H962" s="18">
        <v>0.09</v>
      </c>
      <c r="I962" s="55">
        <v>489.58</v>
      </c>
      <c r="J962" s="19" t="s">
        <v>1882</v>
      </c>
      <c r="L962" s="63" t="str">
        <f>_xlfn.XLOOKUP(D962,Product_Dim[Product_ID],Product_Dim[Cost])</f>
        <v>340</v>
      </c>
      <c r="M962" s="63" t="str">
        <f>VLOOKUP("PROD97",Sales_Fact[[Product_ID]:[Payment_Type]],2,0)</f>
        <v>STORE3</v>
      </c>
      <c r="N962" s="63" t="str">
        <f>HLOOKUP($D$2,Sales_Fact[[Product_ID]:[Payment_Type]],2,0)</f>
        <v>PROD74</v>
      </c>
    </row>
    <row r="963" spans="1:14" x14ac:dyDescent="0.25">
      <c r="A963" s="14" t="s">
        <v>2964</v>
      </c>
      <c r="B963" s="15">
        <v>45637</v>
      </c>
      <c r="C963" s="16" t="s">
        <v>1210</v>
      </c>
      <c r="D963" s="17" t="s">
        <v>2104</v>
      </c>
      <c r="E963" s="17" t="s">
        <v>1942</v>
      </c>
      <c r="F963" s="18">
        <v>3</v>
      </c>
      <c r="G963" s="58">
        <v>919</v>
      </c>
      <c r="H963" s="18">
        <v>0.17</v>
      </c>
      <c r="I963" s="55">
        <v>2288.31</v>
      </c>
      <c r="J963" s="19" t="s">
        <v>1892</v>
      </c>
      <c r="L963" s="63" t="str">
        <f>_xlfn.XLOOKUP(D963,Product_Dim[Product_ID],Product_Dim[Cost])</f>
        <v>88</v>
      </c>
      <c r="M963" s="63" t="str">
        <f>VLOOKUP("PROD97",Sales_Fact[[Product_ID]:[Payment_Type]],2,0)</f>
        <v>STORE3</v>
      </c>
      <c r="N963" s="63" t="str">
        <f>HLOOKUP($D$2,Sales_Fact[[Product_ID]:[Payment_Type]],2,0)</f>
        <v>PROD74</v>
      </c>
    </row>
    <row r="964" spans="1:14" x14ac:dyDescent="0.25">
      <c r="A964" s="14" t="s">
        <v>2965</v>
      </c>
      <c r="B964" s="15">
        <v>45472</v>
      </c>
      <c r="C964" s="16" t="s">
        <v>346</v>
      </c>
      <c r="D964" s="17" t="s">
        <v>2329</v>
      </c>
      <c r="E964" s="17" t="s">
        <v>1925</v>
      </c>
      <c r="F964" s="18">
        <v>4</v>
      </c>
      <c r="G964" s="58">
        <v>580</v>
      </c>
      <c r="H964" s="18">
        <v>0.18</v>
      </c>
      <c r="I964" s="55">
        <v>1902.4</v>
      </c>
      <c r="J964" s="19" t="s">
        <v>1886</v>
      </c>
      <c r="L964" s="63" t="str">
        <f>_xlfn.XLOOKUP(D964,Product_Dim[Product_ID],Product_Dim[Cost])</f>
        <v>313</v>
      </c>
      <c r="M964" s="63" t="str">
        <f>VLOOKUP("PROD97",Sales_Fact[[Product_ID]:[Payment_Type]],2,0)</f>
        <v>STORE3</v>
      </c>
      <c r="N964" s="63" t="str">
        <f>HLOOKUP($D$2,Sales_Fact[[Product_ID]:[Payment_Type]],2,0)</f>
        <v>PROD74</v>
      </c>
    </row>
    <row r="965" spans="1:14" x14ac:dyDescent="0.25">
      <c r="A965" s="14" t="s">
        <v>2966</v>
      </c>
      <c r="B965" s="15">
        <v>45710</v>
      </c>
      <c r="C965" s="16" t="s">
        <v>497</v>
      </c>
      <c r="D965" s="17" t="s">
        <v>1938</v>
      </c>
      <c r="E965" s="17" t="s">
        <v>1947</v>
      </c>
      <c r="F965" s="18">
        <v>1</v>
      </c>
      <c r="G965" s="58">
        <v>825</v>
      </c>
      <c r="H965" s="18">
        <v>0.18</v>
      </c>
      <c r="I965" s="55">
        <v>676.5</v>
      </c>
      <c r="J965" s="19" t="s">
        <v>1882</v>
      </c>
      <c r="L965" s="63" t="str">
        <f>_xlfn.XLOOKUP(D965,Product_Dim[Product_ID],Product_Dim[Cost])</f>
        <v>253</v>
      </c>
      <c r="M965" s="63" t="str">
        <f>VLOOKUP("PROD97",Sales_Fact[[Product_ID]:[Payment_Type]],2,0)</f>
        <v>STORE3</v>
      </c>
      <c r="N965" s="63" t="str">
        <f>HLOOKUP($D$2,Sales_Fact[[Product_ID]:[Payment_Type]],2,0)</f>
        <v>PROD74</v>
      </c>
    </row>
    <row r="966" spans="1:14" x14ac:dyDescent="0.25">
      <c r="A966" s="14" t="s">
        <v>2967</v>
      </c>
      <c r="B966" s="15">
        <v>45682</v>
      </c>
      <c r="C966" s="16" t="s">
        <v>389</v>
      </c>
      <c r="D966" s="17" t="s">
        <v>2042</v>
      </c>
      <c r="E966" s="17" t="s">
        <v>1922</v>
      </c>
      <c r="F966" s="18">
        <v>4</v>
      </c>
      <c r="G966" s="58">
        <v>615</v>
      </c>
      <c r="H966" s="18">
        <v>0.16</v>
      </c>
      <c r="I966" s="55">
        <v>2066.4</v>
      </c>
      <c r="J966" s="19" t="s">
        <v>1886</v>
      </c>
      <c r="L966" s="63" t="str">
        <f>_xlfn.XLOOKUP(D966,Product_Dim[Product_ID],Product_Dim[Cost])</f>
        <v>167</v>
      </c>
      <c r="M966" s="63" t="str">
        <f>VLOOKUP("PROD97",Sales_Fact[[Product_ID]:[Payment_Type]],2,0)</f>
        <v>STORE3</v>
      </c>
      <c r="N966" s="63" t="str">
        <f>HLOOKUP($D$2,Sales_Fact[[Product_ID]:[Payment_Type]],2,0)</f>
        <v>PROD74</v>
      </c>
    </row>
    <row r="967" spans="1:14" x14ac:dyDescent="0.25">
      <c r="A967" s="14" t="s">
        <v>2968</v>
      </c>
      <c r="B967" s="15">
        <v>45730</v>
      </c>
      <c r="C967" s="16" t="s">
        <v>447</v>
      </c>
      <c r="D967" s="17" t="s">
        <v>2191</v>
      </c>
      <c r="E967" s="17" t="s">
        <v>1909</v>
      </c>
      <c r="F967" s="18">
        <v>4</v>
      </c>
      <c r="G967" s="58">
        <v>190</v>
      </c>
      <c r="H967" s="18">
        <v>0.06</v>
      </c>
      <c r="I967" s="55">
        <v>714.4</v>
      </c>
      <c r="J967" s="19" t="s">
        <v>1892</v>
      </c>
      <c r="L967" s="63" t="str">
        <f>_xlfn.XLOOKUP(D967,Product_Dim[Product_ID],Product_Dim[Cost])</f>
        <v>86</v>
      </c>
      <c r="M967" s="63" t="str">
        <f>VLOOKUP("PROD97",Sales_Fact[[Product_ID]:[Payment_Type]],2,0)</f>
        <v>STORE3</v>
      </c>
      <c r="N967" s="63" t="str">
        <f>HLOOKUP($D$2,Sales_Fact[[Product_ID]:[Payment_Type]],2,0)</f>
        <v>PROD74</v>
      </c>
    </row>
    <row r="968" spans="1:14" x14ac:dyDescent="0.25">
      <c r="A968" s="14" t="s">
        <v>2969</v>
      </c>
      <c r="B968" s="15">
        <v>45629</v>
      </c>
      <c r="C968" s="16" t="s">
        <v>524</v>
      </c>
      <c r="D968" s="17" t="s">
        <v>2191</v>
      </c>
      <c r="E968" s="17" t="s">
        <v>1912</v>
      </c>
      <c r="F968" s="18">
        <v>2</v>
      </c>
      <c r="G968" s="58">
        <v>234</v>
      </c>
      <c r="H968" s="18">
        <v>0.05</v>
      </c>
      <c r="I968" s="55">
        <v>444.6</v>
      </c>
      <c r="J968" s="19" t="s">
        <v>1882</v>
      </c>
      <c r="L968" s="63" t="str">
        <f>_xlfn.XLOOKUP(D968,Product_Dim[Product_ID],Product_Dim[Cost])</f>
        <v>86</v>
      </c>
      <c r="M968" s="63" t="str">
        <f>VLOOKUP("PROD97",Sales_Fact[[Product_ID]:[Payment_Type]],2,0)</f>
        <v>STORE3</v>
      </c>
      <c r="N968" s="63" t="str">
        <f>HLOOKUP($D$2,Sales_Fact[[Product_ID]:[Payment_Type]],2,0)</f>
        <v>PROD74</v>
      </c>
    </row>
    <row r="969" spans="1:14" x14ac:dyDescent="0.25">
      <c r="A969" s="14" t="s">
        <v>2970</v>
      </c>
      <c r="B969" s="15">
        <v>45783</v>
      </c>
      <c r="C969" s="16" t="s">
        <v>804</v>
      </c>
      <c r="D969" s="17" t="s">
        <v>1914</v>
      </c>
      <c r="E969" s="17" t="s">
        <v>1939</v>
      </c>
      <c r="F969" s="18">
        <v>3</v>
      </c>
      <c r="G969" s="58">
        <v>530</v>
      </c>
      <c r="H969" s="18">
        <v>0.21</v>
      </c>
      <c r="I969" s="55">
        <v>1256.0999999999999</v>
      </c>
      <c r="J969" s="19" t="s">
        <v>1882</v>
      </c>
      <c r="L969" s="63" t="str">
        <f>_xlfn.XLOOKUP(D969,Product_Dim[Product_ID],Product_Dim[Cost])</f>
        <v>326</v>
      </c>
      <c r="M969" s="63" t="str">
        <f>VLOOKUP("PROD97",Sales_Fact[[Product_ID]:[Payment_Type]],2,0)</f>
        <v>STORE3</v>
      </c>
      <c r="N969" s="63" t="str">
        <f>HLOOKUP($D$2,Sales_Fact[[Product_ID]:[Payment_Type]],2,0)</f>
        <v>PROD74</v>
      </c>
    </row>
    <row r="970" spans="1:14" x14ac:dyDescent="0.25">
      <c r="A970" s="14" t="s">
        <v>2971</v>
      </c>
      <c r="B970" s="15">
        <v>45518</v>
      </c>
      <c r="C970" s="16" t="s">
        <v>1515</v>
      </c>
      <c r="D970" s="17" t="s">
        <v>2159</v>
      </c>
      <c r="E970" s="17" t="s">
        <v>1915</v>
      </c>
      <c r="F970" s="18">
        <v>2</v>
      </c>
      <c r="G970" s="58">
        <v>955</v>
      </c>
      <c r="H970" s="18">
        <v>0.17</v>
      </c>
      <c r="I970" s="55">
        <v>1585.3</v>
      </c>
      <c r="J970" s="19" t="s">
        <v>1886</v>
      </c>
      <c r="L970" s="63" t="str">
        <f>_xlfn.XLOOKUP(D970,Product_Dim[Product_ID],Product_Dim[Cost])</f>
        <v>447</v>
      </c>
      <c r="M970" s="63" t="str">
        <f>VLOOKUP("PROD97",Sales_Fact[[Product_ID]:[Payment_Type]],2,0)</f>
        <v>STORE3</v>
      </c>
      <c r="N970" s="63" t="str">
        <f>HLOOKUP($D$2,Sales_Fact[[Product_ID]:[Payment_Type]],2,0)</f>
        <v>PROD74</v>
      </c>
    </row>
    <row r="971" spans="1:14" x14ac:dyDescent="0.25">
      <c r="A971" s="14" t="s">
        <v>2972</v>
      </c>
      <c r="B971" s="15">
        <v>45274</v>
      </c>
      <c r="C971" s="16" t="s">
        <v>1027</v>
      </c>
      <c r="D971" s="17" t="s">
        <v>1927</v>
      </c>
      <c r="E971" s="17" t="s">
        <v>1898</v>
      </c>
      <c r="F971" s="18">
        <v>1</v>
      </c>
      <c r="G971" s="58">
        <v>371</v>
      </c>
      <c r="H971" s="18">
        <v>0.04</v>
      </c>
      <c r="I971" s="55">
        <v>356.16</v>
      </c>
      <c r="J971" s="19" t="s">
        <v>1892</v>
      </c>
      <c r="L971" s="63" t="str">
        <f>_xlfn.XLOOKUP(D971,Product_Dim[Product_ID],Product_Dim[Cost])</f>
        <v>241</v>
      </c>
      <c r="M971" s="63" t="str">
        <f>VLOOKUP("PROD97",Sales_Fact[[Product_ID]:[Payment_Type]],2,0)</f>
        <v>STORE3</v>
      </c>
      <c r="N971" s="63" t="str">
        <f>HLOOKUP($D$2,Sales_Fact[[Product_ID]:[Payment_Type]],2,0)</f>
        <v>PROD74</v>
      </c>
    </row>
    <row r="972" spans="1:14" x14ac:dyDescent="0.25">
      <c r="A972" s="14" t="s">
        <v>2973</v>
      </c>
      <c r="B972" s="15">
        <v>45297</v>
      </c>
      <c r="C972" s="16" t="s">
        <v>232</v>
      </c>
      <c r="D972" s="17" t="s">
        <v>2592</v>
      </c>
      <c r="E972" s="17" t="s">
        <v>1928</v>
      </c>
      <c r="F972" s="18">
        <v>4</v>
      </c>
      <c r="G972" s="58">
        <v>493</v>
      </c>
      <c r="H972" s="18">
        <v>0.08</v>
      </c>
      <c r="I972" s="55">
        <v>1814.24</v>
      </c>
      <c r="J972" s="19" t="s">
        <v>1882</v>
      </c>
      <c r="L972" s="63" t="str">
        <f>_xlfn.XLOOKUP(D972,Product_Dim[Product_ID],Product_Dim[Cost])</f>
        <v>358</v>
      </c>
      <c r="M972" s="63" t="str">
        <f>VLOOKUP("PROD97",Sales_Fact[[Product_ID]:[Payment_Type]],2,0)</f>
        <v>STORE3</v>
      </c>
      <c r="N972" s="63" t="str">
        <f>HLOOKUP($D$2,Sales_Fact[[Product_ID]:[Payment_Type]],2,0)</f>
        <v>PROD74</v>
      </c>
    </row>
    <row r="973" spans="1:14" x14ac:dyDescent="0.25">
      <c r="A973" s="14" t="s">
        <v>2974</v>
      </c>
      <c r="B973" s="15">
        <v>45530</v>
      </c>
      <c r="C973" s="16" t="s">
        <v>900</v>
      </c>
      <c r="D973" s="17" t="s">
        <v>2038</v>
      </c>
      <c r="E973" s="17" t="s">
        <v>1934</v>
      </c>
      <c r="F973" s="18">
        <v>4</v>
      </c>
      <c r="G973" s="58">
        <v>854</v>
      </c>
      <c r="H973" s="18">
        <v>0.24</v>
      </c>
      <c r="I973" s="55">
        <v>2596.16</v>
      </c>
      <c r="J973" s="19" t="s">
        <v>1892</v>
      </c>
      <c r="L973" s="63" t="str">
        <f>_xlfn.XLOOKUP(D973,Product_Dim[Product_ID],Product_Dim[Cost])</f>
        <v>438</v>
      </c>
      <c r="M973" s="63" t="str">
        <f>VLOOKUP("PROD97",Sales_Fact[[Product_ID]:[Payment_Type]],2,0)</f>
        <v>STORE3</v>
      </c>
      <c r="N973" s="63" t="str">
        <f>HLOOKUP($D$2,Sales_Fact[[Product_ID]:[Payment_Type]],2,0)</f>
        <v>PROD74</v>
      </c>
    </row>
    <row r="974" spans="1:14" x14ac:dyDescent="0.25">
      <c r="A974" s="14" t="s">
        <v>2975</v>
      </c>
      <c r="B974" s="15">
        <v>45740</v>
      </c>
      <c r="C974" s="16" t="s">
        <v>1274</v>
      </c>
      <c r="D974" s="17" t="s">
        <v>2059</v>
      </c>
      <c r="E974" s="17" t="s">
        <v>1920</v>
      </c>
      <c r="F974" s="18">
        <v>1</v>
      </c>
      <c r="G974" s="58">
        <v>403</v>
      </c>
      <c r="H974" s="18">
        <v>0.19</v>
      </c>
      <c r="I974" s="55">
        <v>326.43</v>
      </c>
      <c r="J974" s="19" t="s">
        <v>1886</v>
      </c>
      <c r="L974" s="63" t="str">
        <f>_xlfn.XLOOKUP(D974,Product_Dim[Product_ID],Product_Dim[Cost])</f>
        <v>365</v>
      </c>
      <c r="M974" s="63" t="str">
        <f>VLOOKUP("PROD97",Sales_Fact[[Product_ID]:[Payment_Type]],2,0)</f>
        <v>STORE3</v>
      </c>
      <c r="N974" s="63" t="str">
        <f>HLOOKUP($D$2,Sales_Fact[[Product_ID]:[Payment_Type]],2,0)</f>
        <v>PROD74</v>
      </c>
    </row>
    <row r="975" spans="1:14" x14ac:dyDescent="0.25">
      <c r="A975" s="14" t="s">
        <v>2976</v>
      </c>
      <c r="B975" s="15">
        <v>45311</v>
      </c>
      <c r="C975" s="16" t="s">
        <v>1263</v>
      </c>
      <c r="D975" s="17" t="s">
        <v>2062</v>
      </c>
      <c r="E975" s="17" t="s">
        <v>1939</v>
      </c>
      <c r="F975" s="18">
        <v>2</v>
      </c>
      <c r="G975" s="58">
        <v>529</v>
      </c>
      <c r="H975" s="18">
        <v>0.24</v>
      </c>
      <c r="I975" s="55">
        <v>804.08</v>
      </c>
      <c r="J975" s="19" t="s">
        <v>1882</v>
      </c>
      <c r="L975" s="63" t="str">
        <f>_xlfn.XLOOKUP(D975,Product_Dim[Product_ID],Product_Dim[Cost])</f>
        <v>435</v>
      </c>
      <c r="M975" s="63" t="str">
        <f>VLOOKUP("PROD97",Sales_Fact[[Product_ID]:[Payment_Type]],2,0)</f>
        <v>STORE3</v>
      </c>
      <c r="N975" s="63" t="str">
        <f>HLOOKUP($D$2,Sales_Fact[[Product_ID]:[Payment_Type]],2,0)</f>
        <v>PROD74</v>
      </c>
    </row>
    <row r="976" spans="1:14" x14ac:dyDescent="0.25">
      <c r="A976" s="14" t="s">
        <v>2977</v>
      </c>
      <c r="B976" s="15">
        <v>45667</v>
      </c>
      <c r="C976" s="16" t="s">
        <v>1385</v>
      </c>
      <c r="D976" s="17" t="s">
        <v>1971</v>
      </c>
      <c r="E976" s="17" t="s">
        <v>1947</v>
      </c>
      <c r="F976" s="18">
        <v>4</v>
      </c>
      <c r="G976" s="58">
        <v>600</v>
      </c>
      <c r="H976" s="18">
        <v>0.25</v>
      </c>
      <c r="I976" s="55">
        <v>1800</v>
      </c>
      <c r="J976" s="19" t="s">
        <v>1882</v>
      </c>
      <c r="L976" s="63" t="str">
        <f>_xlfn.XLOOKUP(D976,Product_Dim[Product_ID],Product_Dim[Cost])</f>
        <v>299</v>
      </c>
      <c r="M976" s="63" t="str">
        <f>VLOOKUP("PROD97",Sales_Fact[[Product_ID]:[Payment_Type]],2,0)</f>
        <v>STORE3</v>
      </c>
      <c r="N976" s="63" t="str">
        <f>HLOOKUP($D$2,Sales_Fact[[Product_ID]:[Payment_Type]],2,0)</f>
        <v>PROD74</v>
      </c>
    </row>
    <row r="977" spans="1:14" x14ac:dyDescent="0.25">
      <c r="A977" s="14" t="s">
        <v>2978</v>
      </c>
      <c r="B977" s="15">
        <v>45281</v>
      </c>
      <c r="C977" s="16" t="s">
        <v>967</v>
      </c>
      <c r="D977" s="17" t="s">
        <v>1968</v>
      </c>
      <c r="E977" s="17" t="s">
        <v>1925</v>
      </c>
      <c r="F977" s="18">
        <v>2</v>
      </c>
      <c r="G977" s="58">
        <v>62</v>
      </c>
      <c r="H977" s="18">
        <v>0.08</v>
      </c>
      <c r="I977" s="55">
        <v>114.08</v>
      </c>
      <c r="J977" s="19" t="s">
        <v>1886</v>
      </c>
      <c r="L977" s="63" t="str">
        <f>_xlfn.XLOOKUP(D977,Product_Dim[Product_ID],Product_Dim[Cost])</f>
        <v>337</v>
      </c>
      <c r="M977" s="63" t="str">
        <f>VLOOKUP("PROD97",Sales_Fact[[Product_ID]:[Payment_Type]],2,0)</f>
        <v>STORE3</v>
      </c>
      <c r="N977" s="63" t="str">
        <f>HLOOKUP($D$2,Sales_Fact[[Product_ID]:[Payment_Type]],2,0)</f>
        <v>PROD74</v>
      </c>
    </row>
    <row r="978" spans="1:14" x14ac:dyDescent="0.25">
      <c r="A978" s="14" t="s">
        <v>2979</v>
      </c>
      <c r="B978" s="15">
        <v>45693</v>
      </c>
      <c r="C978" s="16" t="s">
        <v>807</v>
      </c>
      <c r="D978" s="17" t="s">
        <v>2011</v>
      </c>
      <c r="E978" s="17" t="s">
        <v>1942</v>
      </c>
      <c r="F978" s="18">
        <v>2</v>
      </c>
      <c r="G978" s="58">
        <v>467</v>
      </c>
      <c r="H978" s="18">
        <v>0.12</v>
      </c>
      <c r="I978" s="55">
        <v>821.92</v>
      </c>
      <c r="J978" s="19" t="s">
        <v>1886</v>
      </c>
      <c r="L978" s="63" t="str">
        <f>_xlfn.XLOOKUP(D978,Product_Dim[Product_ID],Product_Dim[Cost])</f>
        <v>21</v>
      </c>
      <c r="M978" s="63" t="str">
        <f>VLOOKUP("PROD97",Sales_Fact[[Product_ID]:[Payment_Type]],2,0)</f>
        <v>STORE3</v>
      </c>
      <c r="N978" s="63" t="str">
        <f>HLOOKUP($D$2,Sales_Fact[[Product_ID]:[Payment_Type]],2,0)</f>
        <v>PROD74</v>
      </c>
    </row>
    <row r="979" spans="1:14" x14ac:dyDescent="0.25">
      <c r="A979" s="14" t="s">
        <v>2980</v>
      </c>
      <c r="B979" s="15">
        <v>45857</v>
      </c>
      <c r="C979" s="16" t="s">
        <v>358</v>
      </c>
      <c r="D979" s="17" t="s">
        <v>2009</v>
      </c>
      <c r="E979" s="17" t="s">
        <v>1895</v>
      </c>
      <c r="F979" s="18">
        <v>4</v>
      </c>
      <c r="G979" s="58">
        <v>541</v>
      </c>
      <c r="H979" s="18">
        <v>0.09</v>
      </c>
      <c r="I979" s="55">
        <v>1969.24</v>
      </c>
      <c r="J979" s="19" t="s">
        <v>1892</v>
      </c>
      <c r="L979" s="63" t="str">
        <f>_xlfn.XLOOKUP(D979,Product_Dim[Product_ID],Product_Dim[Cost])</f>
        <v>204</v>
      </c>
      <c r="M979" s="63" t="str">
        <f>VLOOKUP("PROD97",Sales_Fact[[Product_ID]:[Payment_Type]],2,0)</f>
        <v>STORE3</v>
      </c>
      <c r="N979" s="63" t="str">
        <f>HLOOKUP($D$2,Sales_Fact[[Product_ID]:[Payment_Type]],2,0)</f>
        <v>PROD74</v>
      </c>
    </row>
    <row r="980" spans="1:14" x14ac:dyDescent="0.25">
      <c r="A980" s="14" t="s">
        <v>2981</v>
      </c>
      <c r="B980" s="15">
        <v>45737</v>
      </c>
      <c r="C980" s="16" t="s">
        <v>952</v>
      </c>
      <c r="D980" s="17" t="s">
        <v>2011</v>
      </c>
      <c r="E980" s="17" t="s">
        <v>1934</v>
      </c>
      <c r="F980" s="18">
        <v>3</v>
      </c>
      <c r="G980" s="58">
        <v>678</v>
      </c>
      <c r="H980" s="18">
        <v>0.05</v>
      </c>
      <c r="I980" s="55">
        <v>1932.3</v>
      </c>
      <c r="J980" s="19" t="s">
        <v>1882</v>
      </c>
      <c r="L980" s="63" t="str">
        <f>_xlfn.XLOOKUP(D980,Product_Dim[Product_ID],Product_Dim[Cost])</f>
        <v>21</v>
      </c>
      <c r="M980" s="63" t="str">
        <f>VLOOKUP("PROD97",Sales_Fact[[Product_ID]:[Payment_Type]],2,0)</f>
        <v>STORE3</v>
      </c>
      <c r="N980" s="63" t="str">
        <f>HLOOKUP($D$2,Sales_Fact[[Product_ID]:[Payment_Type]],2,0)</f>
        <v>PROD74</v>
      </c>
    </row>
    <row r="981" spans="1:14" x14ac:dyDescent="0.25">
      <c r="A981" s="14" t="s">
        <v>2982</v>
      </c>
      <c r="B981" s="15">
        <v>45771</v>
      </c>
      <c r="C981" s="16" t="s">
        <v>1042</v>
      </c>
      <c r="D981" s="17" t="s">
        <v>1992</v>
      </c>
      <c r="E981" s="17" t="s">
        <v>1915</v>
      </c>
      <c r="F981" s="18">
        <v>3</v>
      </c>
      <c r="G981" s="58">
        <v>615</v>
      </c>
      <c r="H981" s="18">
        <v>0.06</v>
      </c>
      <c r="I981" s="55">
        <v>1734.3</v>
      </c>
      <c r="J981" s="19" t="s">
        <v>1886</v>
      </c>
      <c r="L981" s="63" t="str">
        <f>_xlfn.XLOOKUP(D981,Product_Dim[Product_ID],Product_Dim[Cost])</f>
        <v>123</v>
      </c>
      <c r="M981" s="63" t="str">
        <f>VLOOKUP("PROD97",Sales_Fact[[Product_ID]:[Payment_Type]],2,0)</f>
        <v>STORE3</v>
      </c>
      <c r="N981" s="63" t="str">
        <f>HLOOKUP($D$2,Sales_Fact[[Product_ID]:[Payment_Type]],2,0)</f>
        <v>PROD74</v>
      </c>
    </row>
    <row r="982" spans="1:14" x14ac:dyDescent="0.25">
      <c r="A982" s="14" t="s">
        <v>2983</v>
      </c>
      <c r="B982" s="15">
        <v>45272</v>
      </c>
      <c r="C982" s="16" t="s">
        <v>756</v>
      </c>
      <c r="D982" s="17" t="s">
        <v>2119</v>
      </c>
      <c r="E982" s="17" t="s">
        <v>1889</v>
      </c>
      <c r="F982" s="18">
        <v>4</v>
      </c>
      <c r="G982" s="58">
        <v>650</v>
      </c>
      <c r="H982" s="18">
        <v>0.11</v>
      </c>
      <c r="I982" s="55">
        <v>2314</v>
      </c>
      <c r="J982" s="19" t="s">
        <v>1882</v>
      </c>
      <c r="L982" s="63" t="str">
        <f>_xlfn.XLOOKUP(D982,Product_Dim[Product_ID],Product_Dim[Cost])</f>
        <v>340</v>
      </c>
      <c r="M982" s="63" t="str">
        <f>VLOOKUP("PROD97",Sales_Fact[[Product_ID]:[Payment_Type]],2,0)</f>
        <v>STORE3</v>
      </c>
      <c r="N982" s="63" t="str">
        <f>HLOOKUP($D$2,Sales_Fact[[Product_ID]:[Payment_Type]],2,0)</f>
        <v>PROD74</v>
      </c>
    </row>
    <row r="983" spans="1:14" x14ac:dyDescent="0.25">
      <c r="A983" s="14" t="s">
        <v>2984</v>
      </c>
      <c r="B983" s="15">
        <v>45481</v>
      </c>
      <c r="C983" s="16" t="s">
        <v>1388</v>
      </c>
      <c r="D983" s="17" t="s">
        <v>2084</v>
      </c>
      <c r="E983" s="17" t="s">
        <v>1889</v>
      </c>
      <c r="F983" s="18">
        <v>2</v>
      </c>
      <c r="G983" s="58">
        <v>944</v>
      </c>
      <c r="H983" s="18">
        <v>0.22</v>
      </c>
      <c r="I983" s="55">
        <v>1472.64</v>
      </c>
      <c r="J983" s="19" t="s">
        <v>1886</v>
      </c>
      <c r="L983" s="63" t="str">
        <f>_xlfn.XLOOKUP(D983,Product_Dim[Product_ID],Product_Dim[Cost])</f>
        <v>120</v>
      </c>
      <c r="M983" s="63" t="str">
        <f>VLOOKUP("PROD97",Sales_Fact[[Product_ID]:[Payment_Type]],2,0)</f>
        <v>STORE3</v>
      </c>
      <c r="N983" s="63" t="str">
        <f>HLOOKUP($D$2,Sales_Fact[[Product_ID]:[Payment_Type]],2,0)</f>
        <v>PROD74</v>
      </c>
    </row>
    <row r="984" spans="1:14" x14ac:dyDescent="0.25">
      <c r="A984" s="14" t="s">
        <v>2985</v>
      </c>
      <c r="B984" s="15">
        <v>45228</v>
      </c>
      <c r="C984" s="16" t="s">
        <v>557</v>
      </c>
      <c r="D984" s="17" t="s">
        <v>2009</v>
      </c>
      <c r="E984" s="17" t="s">
        <v>1889</v>
      </c>
      <c r="F984" s="18">
        <v>4</v>
      </c>
      <c r="G984" s="58">
        <v>539</v>
      </c>
      <c r="H984" s="18">
        <v>0.03</v>
      </c>
      <c r="I984" s="55">
        <v>2091.3200000000002</v>
      </c>
      <c r="J984" s="19" t="s">
        <v>1882</v>
      </c>
      <c r="L984" s="63" t="str">
        <f>_xlfn.XLOOKUP(D984,Product_Dim[Product_ID],Product_Dim[Cost])</f>
        <v>204</v>
      </c>
      <c r="M984" s="63" t="str">
        <f>VLOOKUP("PROD97",Sales_Fact[[Product_ID]:[Payment_Type]],2,0)</f>
        <v>STORE3</v>
      </c>
      <c r="N984" s="63" t="str">
        <f>HLOOKUP($D$2,Sales_Fact[[Product_ID]:[Payment_Type]],2,0)</f>
        <v>PROD74</v>
      </c>
    </row>
    <row r="985" spans="1:14" x14ac:dyDescent="0.25">
      <c r="A985" s="14" t="s">
        <v>2986</v>
      </c>
      <c r="B985" s="15">
        <v>45432</v>
      </c>
      <c r="C985" s="16" t="s">
        <v>323</v>
      </c>
      <c r="D985" s="17" t="s">
        <v>2119</v>
      </c>
      <c r="E985" s="17" t="s">
        <v>1889</v>
      </c>
      <c r="F985" s="18">
        <v>2</v>
      </c>
      <c r="G985" s="58">
        <v>854</v>
      </c>
      <c r="H985" s="18">
        <v>0.01</v>
      </c>
      <c r="I985" s="55">
        <v>1690.92</v>
      </c>
      <c r="J985" s="19" t="s">
        <v>1886</v>
      </c>
      <c r="L985" s="63" t="str">
        <f>_xlfn.XLOOKUP(D985,Product_Dim[Product_ID],Product_Dim[Cost])</f>
        <v>340</v>
      </c>
      <c r="M985" s="63" t="str">
        <f>VLOOKUP("PROD97",Sales_Fact[[Product_ID]:[Payment_Type]],2,0)</f>
        <v>STORE3</v>
      </c>
      <c r="N985" s="63" t="str">
        <f>HLOOKUP($D$2,Sales_Fact[[Product_ID]:[Payment_Type]],2,0)</f>
        <v>PROD74</v>
      </c>
    </row>
    <row r="986" spans="1:14" x14ac:dyDescent="0.25">
      <c r="A986" s="14" t="s">
        <v>2987</v>
      </c>
      <c r="B986" s="15">
        <v>45914</v>
      </c>
      <c r="C986" s="16" t="s">
        <v>1521</v>
      </c>
      <c r="D986" s="17" t="s">
        <v>1980</v>
      </c>
      <c r="E986" s="17" t="s">
        <v>1901</v>
      </c>
      <c r="F986" s="18">
        <v>4</v>
      </c>
      <c r="G986" s="58">
        <v>466</v>
      </c>
      <c r="H986" s="18">
        <v>0.26</v>
      </c>
      <c r="I986" s="55">
        <v>1379.36</v>
      </c>
      <c r="J986" s="19" t="s">
        <v>1892</v>
      </c>
      <c r="L986" s="63" t="str">
        <f>_xlfn.XLOOKUP(D986,Product_Dim[Product_ID],Product_Dim[Cost])</f>
        <v>218</v>
      </c>
      <c r="M986" s="63" t="str">
        <f>VLOOKUP("PROD97",Sales_Fact[[Product_ID]:[Payment_Type]],2,0)</f>
        <v>STORE3</v>
      </c>
      <c r="N986" s="63" t="str">
        <f>HLOOKUP($D$2,Sales_Fact[[Product_ID]:[Payment_Type]],2,0)</f>
        <v>PROD74</v>
      </c>
    </row>
    <row r="987" spans="1:14" x14ac:dyDescent="0.25">
      <c r="A987" s="14" t="s">
        <v>2988</v>
      </c>
      <c r="B987" s="15">
        <v>45758</v>
      </c>
      <c r="C987" s="16" t="s">
        <v>213</v>
      </c>
      <c r="D987" s="17" t="s">
        <v>2046</v>
      </c>
      <c r="E987" s="17" t="s">
        <v>1988</v>
      </c>
      <c r="F987" s="18">
        <v>4</v>
      </c>
      <c r="G987" s="58">
        <v>881</v>
      </c>
      <c r="H987" s="18">
        <v>0.11</v>
      </c>
      <c r="I987" s="55">
        <v>3136.36</v>
      </c>
      <c r="J987" s="19" t="s">
        <v>1892</v>
      </c>
      <c r="L987" s="63" t="str">
        <f>_xlfn.XLOOKUP(D987,Product_Dim[Product_ID],Product_Dim[Cost])</f>
        <v>343</v>
      </c>
      <c r="M987" s="63" t="str">
        <f>VLOOKUP("PROD97",Sales_Fact[[Product_ID]:[Payment_Type]],2,0)</f>
        <v>STORE3</v>
      </c>
      <c r="N987" s="63" t="str">
        <f>HLOOKUP($D$2,Sales_Fact[[Product_ID]:[Payment_Type]],2,0)</f>
        <v>PROD74</v>
      </c>
    </row>
    <row r="988" spans="1:14" x14ac:dyDescent="0.25">
      <c r="A988" s="14" t="s">
        <v>2989</v>
      </c>
      <c r="B988" s="15">
        <v>45429</v>
      </c>
      <c r="C988" s="16" t="s">
        <v>1498</v>
      </c>
      <c r="D988" s="17" t="s">
        <v>2104</v>
      </c>
      <c r="E988" s="17" t="s">
        <v>1988</v>
      </c>
      <c r="F988" s="18">
        <v>3</v>
      </c>
      <c r="G988" s="58">
        <v>462</v>
      </c>
      <c r="H988" s="18">
        <v>0.28999999999999998</v>
      </c>
      <c r="I988" s="55">
        <v>984.06</v>
      </c>
      <c r="J988" s="19" t="s">
        <v>1886</v>
      </c>
      <c r="L988" s="63" t="str">
        <f>_xlfn.XLOOKUP(D988,Product_Dim[Product_ID],Product_Dim[Cost])</f>
        <v>88</v>
      </c>
      <c r="M988" s="63" t="str">
        <f>VLOOKUP("PROD97",Sales_Fact[[Product_ID]:[Payment_Type]],2,0)</f>
        <v>STORE3</v>
      </c>
      <c r="N988" s="63" t="str">
        <f>HLOOKUP($D$2,Sales_Fact[[Product_ID]:[Payment_Type]],2,0)</f>
        <v>PROD74</v>
      </c>
    </row>
    <row r="989" spans="1:14" x14ac:dyDescent="0.25">
      <c r="A989" s="14" t="s">
        <v>2990</v>
      </c>
      <c r="B989" s="15">
        <v>45578</v>
      </c>
      <c r="C989" s="16" t="s">
        <v>115</v>
      </c>
      <c r="D989" s="17" t="s">
        <v>2065</v>
      </c>
      <c r="E989" s="17" t="s">
        <v>1934</v>
      </c>
      <c r="F989" s="18">
        <v>1</v>
      </c>
      <c r="G989" s="58">
        <v>532</v>
      </c>
      <c r="H989" s="18">
        <v>0.17</v>
      </c>
      <c r="I989" s="55">
        <v>441.56</v>
      </c>
      <c r="J989" s="19" t="s">
        <v>1886</v>
      </c>
      <c r="L989" s="63" t="str">
        <f>_xlfn.XLOOKUP(D989,Product_Dim[Product_ID],Product_Dim[Cost])</f>
        <v>174</v>
      </c>
      <c r="M989" s="63" t="str">
        <f>VLOOKUP("PROD97",Sales_Fact[[Product_ID]:[Payment_Type]],2,0)</f>
        <v>STORE3</v>
      </c>
      <c r="N989" s="63" t="str">
        <f>HLOOKUP($D$2,Sales_Fact[[Product_ID]:[Payment_Type]],2,0)</f>
        <v>PROD74</v>
      </c>
    </row>
    <row r="990" spans="1:14" x14ac:dyDescent="0.25">
      <c r="A990" s="14" t="s">
        <v>2991</v>
      </c>
      <c r="B990" s="15">
        <v>45486</v>
      </c>
      <c r="C990" s="16" t="s">
        <v>30</v>
      </c>
      <c r="D990" s="17" t="s">
        <v>2005</v>
      </c>
      <c r="E990" s="17" t="s">
        <v>1885</v>
      </c>
      <c r="F990" s="18">
        <v>2</v>
      </c>
      <c r="G990" s="58">
        <v>275</v>
      </c>
      <c r="H990" s="18">
        <v>0.13</v>
      </c>
      <c r="I990" s="55">
        <v>478.5</v>
      </c>
      <c r="J990" s="19" t="s">
        <v>1886</v>
      </c>
      <c r="L990" s="63" t="str">
        <f>_xlfn.XLOOKUP(D990,Product_Dim[Product_ID],Product_Dim[Cost])</f>
        <v>239</v>
      </c>
      <c r="M990" s="63" t="str">
        <f>VLOOKUP("PROD97",Sales_Fact[[Product_ID]:[Payment_Type]],2,0)</f>
        <v>STORE3</v>
      </c>
      <c r="N990" s="63" t="str">
        <f>HLOOKUP($D$2,Sales_Fact[[Product_ID]:[Payment_Type]],2,0)</f>
        <v>PROD74</v>
      </c>
    </row>
    <row r="991" spans="1:14" x14ac:dyDescent="0.25">
      <c r="A991" s="14" t="s">
        <v>2992</v>
      </c>
      <c r="B991" s="15">
        <v>45694</v>
      </c>
      <c r="C991" s="16" t="s">
        <v>1382</v>
      </c>
      <c r="D991" s="17" t="s">
        <v>1917</v>
      </c>
      <c r="E991" s="17" t="s">
        <v>1942</v>
      </c>
      <c r="F991" s="18">
        <v>1</v>
      </c>
      <c r="G991" s="58">
        <v>67</v>
      </c>
      <c r="H991" s="18">
        <v>0.14000000000000001</v>
      </c>
      <c r="I991" s="55">
        <v>57.62</v>
      </c>
      <c r="J991" s="19" t="s">
        <v>1892</v>
      </c>
      <c r="L991" s="63" t="str">
        <f>_xlfn.XLOOKUP(D991,Product_Dim[Product_ID],Product_Dim[Cost])</f>
        <v>131</v>
      </c>
      <c r="M991" s="63" t="str">
        <f>VLOOKUP("PROD97",Sales_Fact[[Product_ID]:[Payment_Type]],2,0)</f>
        <v>STORE3</v>
      </c>
      <c r="N991" s="63" t="str">
        <f>HLOOKUP($D$2,Sales_Fact[[Product_ID]:[Payment_Type]],2,0)</f>
        <v>PROD74</v>
      </c>
    </row>
    <row r="992" spans="1:14" x14ac:dyDescent="0.25">
      <c r="A992" s="14" t="s">
        <v>2993</v>
      </c>
      <c r="B992" s="15">
        <v>45875</v>
      </c>
      <c r="C992" s="16" t="s">
        <v>286</v>
      </c>
      <c r="D992" s="17" t="s">
        <v>1999</v>
      </c>
      <c r="E992" s="17" t="s">
        <v>1925</v>
      </c>
      <c r="F992" s="18">
        <v>3</v>
      </c>
      <c r="G992" s="58">
        <v>956</v>
      </c>
      <c r="H992" s="18">
        <v>0.16</v>
      </c>
      <c r="I992" s="55">
        <v>2409.12</v>
      </c>
      <c r="J992" s="19" t="s">
        <v>1892</v>
      </c>
      <c r="L992" s="63" t="str">
        <f>_xlfn.XLOOKUP(D992,Product_Dim[Product_ID],Product_Dim[Cost])</f>
        <v>132</v>
      </c>
      <c r="M992" s="63" t="str">
        <f>VLOOKUP("PROD97",Sales_Fact[[Product_ID]:[Payment_Type]],2,0)</f>
        <v>STORE3</v>
      </c>
      <c r="N992" s="63" t="str">
        <f>HLOOKUP($D$2,Sales_Fact[[Product_ID]:[Payment_Type]],2,0)</f>
        <v>PROD74</v>
      </c>
    </row>
    <row r="993" spans="1:14" x14ac:dyDescent="0.25">
      <c r="A993" s="14" t="s">
        <v>2994</v>
      </c>
      <c r="B993" s="15">
        <v>45432</v>
      </c>
      <c r="C993" s="16" t="s">
        <v>1015</v>
      </c>
      <c r="D993" s="17" t="s">
        <v>2074</v>
      </c>
      <c r="E993" s="17" t="s">
        <v>1961</v>
      </c>
      <c r="F993" s="18">
        <v>1</v>
      </c>
      <c r="G993" s="58">
        <v>905</v>
      </c>
      <c r="H993" s="18">
        <v>0.13</v>
      </c>
      <c r="I993" s="55">
        <v>787.35</v>
      </c>
      <c r="J993" s="19" t="s">
        <v>1882</v>
      </c>
      <c r="L993" s="63" t="str">
        <f>_xlfn.XLOOKUP(D993,Product_Dim[Product_ID],Product_Dim[Cost])</f>
        <v>485</v>
      </c>
      <c r="M993" s="63" t="str">
        <f>VLOOKUP("PROD97",Sales_Fact[[Product_ID]:[Payment_Type]],2,0)</f>
        <v>STORE3</v>
      </c>
      <c r="N993" s="63" t="str">
        <f>HLOOKUP($D$2,Sales_Fact[[Product_ID]:[Payment_Type]],2,0)</f>
        <v>PROD74</v>
      </c>
    </row>
    <row r="994" spans="1:14" x14ac:dyDescent="0.25">
      <c r="A994" s="14" t="s">
        <v>2995</v>
      </c>
      <c r="B994" s="15">
        <v>45575</v>
      </c>
      <c r="C994" s="16" t="s">
        <v>8</v>
      </c>
      <c r="D994" s="17" t="s">
        <v>2001</v>
      </c>
      <c r="E994" s="17" t="s">
        <v>1898</v>
      </c>
      <c r="F994" s="18">
        <v>3</v>
      </c>
      <c r="G994" s="58">
        <v>491</v>
      </c>
      <c r="H994" s="18">
        <v>0.26</v>
      </c>
      <c r="I994" s="55">
        <v>1090.02</v>
      </c>
      <c r="J994" s="19" t="s">
        <v>1882</v>
      </c>
      <c r="L994" s="63" t="str">
        <f>_xlfn.XLOOKUP(D994,Product_Dim[Product_ID],Product_Dim[Cost])</f>
        <v>39</v>
      </c>
      <c r="M994" s="63" t="str">
        <f>VLOOKUP("PROD97",Sales_Fact[[Product_ID]:[Payment_Type]],2,0)</f>
        <v>STORE3</v>
      </c>
      <c r="N994" s="63" t="str">
        <f>HLOOKUP($D$2,Sales_Fact[[Product_ID]:[Payment_Type]],2,0)</f>
        <v>PROD74</v>
      </c>
    </row>
    <row r="995" spans="1:14" x14ac:dyDescent="0.25">
      <c r="A995" s="14" t="s">
        <v>2996</v>
      </c>
      <c r="B995" s="15">
        <v>45340</v>
      </c>
      <c r="C995" s="16" t="s">
        <v>1147</v>
      </c>
      <c r="D995" s="17" t="s">
        <v>2011</v>
      </c>
      <c r="E995" s="17" t="s">
        <v>1947</v>
      </c>
      <c r="F995" s="18">
        <v>2</v>
      </c>
      <c r="G995" s="58">
        <v>958</v>
      </c>
      <c r="H995" s="18">
        <v>0.1</v>
      </c>
      <c r="I995" s="55">
        <v>1724.4</v>
      </c>
      <c r="J995" s="19" t="s">
        <v>1892</v>
      </c>
      <c r="L995" s="63" t="str">
        <f>_xlfn.XLOOKUP(D995,Product_Dim[Product_ID],Product_Dim[Cost])</f>
        <v>21</v>
      </c>
      <c r="M995" s="63" t="str">
        <f>VLOOKUP("PROD97",Sales_Fact[[Product_ID]:[Payment_Type]],2,0)</f>
        <v>STORE3</v>
      </c>
      <c r="N995" s="63" t="str">
        <f>HLOOKUP($D$2,Sales_Fact[[Product_ID]:[Payment_Type]],2,0)</f>
        <v>PROD74</v>
      </c>
    </row>
    <row r="996" spans="1:14" x14ac:dyDescent="0.25">
      <c r="A996" s="14" t="s">
        <v>2997</v>
      </c>
      <c r="B996" s="15">
        <v>45926</v>
      </c>
      <c r="C996" s="16" t="s">
        <v>1045</v>
      </c>
      <c r="D996" s="17" t="s">
        <v>1905</v>
      </c>
      <c r="E996" s="17" t="s">
        <v>1934</v>
      </c>
      <c r="F996" s="18">
        <v>2</v>
      </c>
      <c r="G996" s="58">
        <v>315</v>
      </c>
      <c r="H996" s="18">
        <v>7.0000000000000007E-2</v>
      </c>
      <c r="I996" s="55">
        <v>585.9</v>
      </c>
      <c r="J996" s="19" t="s">
        <v>1886</v>
      </c>
      <c r="L996" s="63" t="str">
        <f>_xlfn.XLOOKUP(D996,Product_Dim[Product_ID],Product_Dim[Cost])</f>
        <v>201</v>
      </c>
      <c r="M996" s="63" t="str">
        <f>VLOOKUP("PROD97",Sales_Fact[[Product_ID]:[Payment_Type]],2,0)</f>
        <v>STORE3</v>
      </c>
      <c r="N996" s="63" t="str">
        <f>HLOOKUP($D$2,Sales_Fact[[Product_ID]:[Payment_Type]],2,0)</f>
        <v>PROD74</v>
      </c>
    </row>
    <row r="997" spans="1:14" x14ac:dyDescent="0.25">
      <c r="A997" s="14" t="s">
        <v>2998</v>
      </c>
      <c r="B997" s="15">
        <v>45373</v>
      </c>
      <c r="C997" s="16" t="s">
        <v>1240</v>
      </c>
      <c r="D997" s="17" t="s">
        <v>1911</v>
      </c>
      <c r="E997" s="17" t="s">
        <v>1947</v>
      </c>
      <c r="F997" s="18">
        <v>3</v>
      </c>
      <c r="G997" s="58">
        <v>481</v>
      </c>
      <c r="H997" s="18">
        <v>0.11</v>
      </c>
      <c r="I997" s="55">
        <v>1284.27</v>
      </c>
      <c r="J997" s="19" t="s">
        <v>1886</v>
      </c>
      <c r="L997" s="63" t="str">
        <f>_xlfn.XLOOKUP(D997,Product_Dim[Product_ID],Product_Dim[Cost])</f>
        <v>166</v>
      </c>
      <c r="M997" s="63" t="str">
        <f>VLOOKUP("PROD97",Sales_Fact[[Product_ID]:[Payment_Type]],2,0)</f>
        <v>STORE3</v>
      </c>
      <c r="N997" s="63" t="str">
        <f>HLOOKUP($D$2,Sales_Fact[[Product_ID]:[Payment_Type]],2,0)</f>
        <v>PROD74</v>
      </c>
    </row>
    <row r="998" spans="1:14" x14ac:dyDescent="0.25">
      <c r="A998" s="14" t="s">
        <v>2999</v>
      </c>
      <c r="B998" s="15">
        <v>45579</v>
      </c>
      <c r="C998" s="16" t="s">
        <v>1222</v>
      </c>
      <c r="D998" s="17" t="s">
        <v>2106</v>
      </c>
      <c r="E998" s="17" t="s">
        <v>1947</v>
      </c>
      <c r="F998" s="18">
        <v>4</v>
      </c>
      <c r="G998" s="58">
        <v>827</v>
      </c>
      <c r="H998" s="18">
        <v>0.28000000000000003</v>
      </c>
      <c r="I998" s="55">
        <v>2381.7600000000002</v>
      </c>
      <c r="J998" s="19" t="s">
        <v>1882</v>
      </c>
      <c r="L998" s="63" t="str">
        <f>_xlfn.XLOOKUP(D998,Product_Dim[Product_ID],Product_Dim[Cost])</f>
        <v>178</v>
      </c>
      <c r="M998" s="63" t="str">
        <f>VLOOKUP("PROD97",Sales_Fact[[Product_ID]:[Payment_Type]],2,0)</f>
        <v>STORE3</v>
      </c>
      <c r="N998" s="63" t="str">
        <f>HLOOKUP($D$2,Sales_Fact[[Product_ID]:[Payment_Type]],2,0)</f>
        <v>PROD74</v>
      </c>
    </row>
    <row r="999" spans="1:14" x14ac:dyDescent="0.25">
      <c r="A999" s="14" t="s">
        <v>3000</v>
      </c>
      <c r="B999" s="15">
        <v>45805</v>
      </c>
      <c r="C999" s="16" t="s">
        <v>632</v>
      </c>
      <c r="D999" s="17" t="s">
        <v>1930</v>
      </c>
      <c r="E999" s="17" t="s">
        <v>1881</v>
      </c>
      <c r="F999" s="18">
        <v>3</v>
      </c>
      <c r="G999" s="58">
        <v>531</v>
      </c>
      <c r="H999" s="18">
        <v>0.18</v>
      </c>
      <c r="I999" s="55">
        <v>1306.26</v>
      </c>
      <c r="J999" s="19" t="s">
        <v>1886</v>
      </c>
      <c r="L999" s="63" t="str">
        <f>_xlfn.XLOOKUP(D999,Product_Dim[Product_ID],Product_Dim[Cost])</f>
        <v>239</v>
      </c>
      <c r="M999" s="63" t="str">
        <f>VLOOKUP("PROD97",Sales_Fact[[Product_ID]:[Payment_Type]],2,0)</f>
        <v>STORE3</v>
      </c>
      <c r="N999" s="63" t="str">
        <f>HLOOKUP($D$2,Sales_Fact[[Product_ID]:[Payment_Type]],2,0)</f>
        <v>PROD74</v>
      </c>
    </row>
    <row r="1000" spans="1:14" x14ac:dyDescent="0.25">
      <c r="A1000" s="14" t="s">
        <v>3001</v>
      </c>
      <c r="B1000" s="15">
        <v>45522</v>
      </c>
      <c r="C1000" s="16" t="s">
        <v>1277</v>
      </c>
      <c r="D1000" s="17" t="s">
        <v>1919</v>
      </c>
      <c r="E1000" s="17" t="s">
        <v>1885</v>
      </c>
      <c r="F1000" s="18">
        <v>3</v>
      </c>
      <c r="G1000" s="58">
        <v>337</v>
      </c>
      <c r="H1000" s="18">
        <v>0.04</v>
      </c>
      <c r="I1000" s="55">
        <v>970.56</v>
      </c>
      <c r="J1000" s="19" t="s">
        <v>1892</v>
      </c>
      <c r="L1000" s="63" t="str">
        <f>_xlfn.XLOOKUP(D1000,Product_Dim[Product_ID],Product_Dim[Cost])</f>
        <v>419</v>
      </c>
      <c r="M1000" s="63" t="str">
        <f>VLOOKUP("PROD97",Sales_Fact[[Product_ID]:[Payment_Type]],2,0)</f>
        <v>STORE3</v>
      </c>
      <c r="N1000" s="63" t="str">
        <f>HLOOKUP($D$2,Sales_Fact[[Product_ID]:[Payment_Type]],2,0)</f>
        <v>PROD74</v>
      </c>
    </row>
    <row r="1001" spans="1:14" x14ac:dyDescent="0.25">
      <c r="A1001" s="14" t="s">
        <v>3002</v>
      </c>
      <c r="B1001" s="15">
        <v>45304</v>
      </c>
      <c r="C1001" s="16" t="s">
        <v>1318</v>
      </c>
      <c r="D1001" s="17" t="s">
        <v>2173</v>
      </c>
      <c r="E1001" s="17" t="s">
        <v>1889</v>
      </c>
      <c r="F1001" s="18">
        <v>4</v>
      </c>
      <c r="G1001" s="58">
        <v>23</v>
      </c>
      <c r="H1001" s="18">
        <v>0.27</v>
      </c>
      <c r="I1001" s="55">
        <v>67.16</v>
      </c>
      <c r="J1001" s="19" t="s">
        <v>1886</v>
      </c>
      <c r="L1001" s="63" t="str">
        <f>_xlfn.XLOOKUP(D1001,Product_Dim[Product_ID],Product_Dim[Cost])</f>
        <v>286</v>
      </c>
      <c r="M1001" s="63" t="str">
        <f>VLOOKUP("PROD97",Sales_Fact[[Product_ID]:[Payment_Type]],2,0)</f>
        <v>STORE3</v>
      </c>
      <c r="N1001" s="63" t="str">
        <f>HLOOKUP($D$2,Sales_Fact[[Product_ID]:[Payment_Type]],2,0)</f>
        <v>PROD74</v>
      </c>
    </row>
    <row r="1002" spans="1:14" x14ac:dyDescent="0.25">
      <c r="A1002" s="14" t="s">
        <v>3003</v>
      </c>
      <c r="B1002" s="15">
        <v>45456</v>
      </c>
      <c r="C1002" s="16" t="s">
        <v>632</v>
      </c>
      <c r="D1002" s="17" t="s">
        <v>1894</v>
      </c>
      <c r="E1002" s="17" t="s">
        <v>1956</v>
      </c>
      <c r="F1002" s="18">
        <v>2</v>
      </c>
      <c r="G1002" s="58">
        <v>910</v>
      </c>
      <c r="H1002" s="18">
        <v>0.27</v>
      </c>
      <c r="I1002" s="55">
        <v>1328.6</v>
      </c>
      <c r="J1002" s="19" t="s">
        <v>1882</v>
      </c>
      <c r="L1002" s="63" t="str">
        <f>_xlfn.XLOOKUP(D1002,Product_Dim[Product_ID],Product_Dim[Cost])</f>
        <v>17</v>
      </c>
      <c r="M1002" s="63" t="str">
        <f>VLOOKUP("PROD97",Sales_Fact[[Product_ID]:[Payment_Type]],2,0)</f>
        <v>STORE3</v>
      </c>
      <c r="N1002" s="63" t="str">
        <f>HLOOKUP($D$2,Sales_Fact[[Product_ID]:[Payment_Type]],2,0)</f>
        <v>PROD74</v>
      </c>
    </row>
    <row r="1003" spans="1:14" x14ac:dyDescent="0.25">
      <c r="A1003" s="14" t="s">
        <v>3004</v>
      </c>
      <c r="B1003" s="15">
        <v>45776</v>
      </c>
      <c r="C1003" s="16" t="s">
        <v>203</v>
      </c>
      <c r="D1003" s="17" t="s">
        <v>1941</v>
      </c>
      <c r="E1003" s="17" t="s">
        <v>1912</v>
      </c>
      <c r="F1003" s="18">
        <v>4</v>
      </c>
      <c r="G1003" s="58">
        <v>594</v>
      </c>
      <c r="H1003" s="18">
        <v>0.24</v>
      </c>
      <c r="I1003" s="55">
        <v>1805.76</v>
      </c>
      <c r="J1003" s="19" t="s">
        <v>1886</v>
      </c>
      <c r="L1003" s="63" t="str">
        <f>_xlfn.XLOOKUP(D1003,Product_Dim[Product_ID],Product_Dim[Cost])</f>
        <v>218</v>
      </c>
      <c r="M1003" s="63" t="str">
        <f>VLOOKUP("PROD97",Sales_Fact[[Product_ID]:[Payment_Type]],2,0)</f>
        <v>STORE3</v>
      </c>
      <c r="N1003" s="63" t="str">
        <f>HLOOKUP($D$2,Sales_Fact[[Product_ID]:[Payment_Type]],2,0)</f>
        <v>PROD74</v>
      </c>
    </row>
    <row r="1004" spans="1:14" x14ac:dyDescent="0.25">
      <c r="A1004" s="14" t="s">
        <v>3005</v>
      </c>
      <c r="B1004" s="15">
        <v>45566</v>
      </c>
      <c r="C1004" s="16" t="s">
        <v>389</v>
      </c>
      <c r="D1004" s="17" t="s">
        <v>2144</v>
      </c>
      <c r="E1004" s="17" t="s">
        <v>1942</v>
      </c>
      <c r="F1004" s="18">
        <v>3</v>
      </c>
      <c r="G1004" s="58">
        <v>910</v>
      </c>
      <c r="H1004" s="18">
        <v>0.23</v>
      </c>
      <c r="I1004" s="55">
        <v>2102.1</v>
      </c>
      <c r="J1004" s="19" t="s">
        <v>1892</v>
      </c>
      <c r="L1004" s="63" t="str">
        <f>_xlfn.XLOOKUP(D1004,Product_Dim[Product_ID],Product_Dim[Cost])</f>
        <v>107</v>
      </c>
      <c r="M1004" s="63" t="str">
        <f>VLOOKUP("PROD97",Sales_Fact[[Product_ID]:[Payment_Type]],2,0)</f>
        <v>STORE3</v>
      </c>
      <c r="N1004" s="63" t="str">
        <f>HLOOKUP($D$2,Sales_Fact[[Product_ID]:[Payment_Type]],2,0)</f>
        <v>PROD74</v>
      </c>
    </row>
    <row r="1005" spans="1:14" x14ac:dyDescent="0.25">
      <c r="A1005" s="14" t="s">
        <v>3006</v>
      </c>
      <c r="B1005" s="15">
        <v>45542</v>
      </c>
      <c r="C1005" s="16" t="s">
        <v>1254</v>
      </c>
      <c r="D1005" s="17" t="s">
        <v>1911</v>
      </c>
      <c r="E1005" s="17" t="s">
        <v>1915</v>
      </c>
      <c r="F1005" s="18">
        <v>4</v>
      </c>
      <c r="G1005" s="58">
        <v>997</v>
      </c>
      <c r="H1005" s="18">
        <v>0.24</v>
      </c>
      <c r="I1005" s="55">
        <v>3030.88</v>
      </c>
      <c r="J1005" s="19" t="s">
        <v>1886</v>
      </c>
      <c r="L1005" s="63" t="str">
        <f>_xlfn.XLOOKUP(D1005,Product_Dim[Product_ID],Product_Dim[Cost])</f>
        <v>166</v>
      </c>
      <c r="M1005" s="63" t="str">
        <f>VLOOKUP("PROD97",Sales_Fact[[Product_ID]:[Payment_Type]],2,0)</f>
        <v>STORE3</v>
      </c>
      <c r="N1005" s="63" t="str">
        <f>HLOOKUP($D$2,Sales_Fact[[Product_ID]:[Payment_Type]],2,0)</f>
        <v>PROD74</v>
      </c>
    </row>
    <row r="1006" spans="1:14" x14ac:dyDescent="0.25">
      <c r="A1006" s="14" t="s">
        <v>3007</v>
      </c>
      <c r="B1006" s="15">
        <v>45834</v>
      </c>
      <c r="C1006" s="16" t="s">
        <v>958</v>
      </c>
      <c r="D1006" s="17" t="s">
        <v>2255</v>
      </c>
      <c r="E1006" s="17" t="s">
        <v>1885</v>
      </c>
      <c r="F1006" s="18">
        <v>1</v>
      </c>
      <c r="G1006" s="58">
        <v>523</v>
      </c>
      <c r="H1006" s="18">
        <v>0.06</v>
      </c>
      <c r="I1006" s="55">
        <v>491.62</v>
      </c>
      <c r="J1006" s="19" t="s">
        <v>1892</v>
      </c>
      <c r="L1006" s="63" t="str">
        <f>_xlfn.XLOOKUP(D1006,Product_Dim[Product_ID],Product_Dim[Cost])</f>
        <v>112</v>
      </c>
      <c r="M1006" s="63" t="str">
        <f>VLOOKUP("PROD97",Sales_Fact[[Product_ID]:[Payment_Type]],2,0)</f>
        <v>STORE3</v>
      </c>
      <c r="N1006" s="63" t="str">
        <f>HLOOKUP($D$2,Sales_Fact[[Product_ID]:[Payment_Type]],2,0)</f>
        <v>PROD74</v>
      </c>
    </row>
    <row r="1007" spans="1:14" x14ac:dyDescent="0.25">
      <c r="A1007" s="14" t="s">
        <v>3008</v>
      </c>
      <c r="B1007" s="15">
        <v>45405</v>
      </c>
      <c r="C1007" s="16" t="s">
        <v>644</v>
      </c>
      <c r="D1007" s="17" t="s">
        <v>2062</v>
      </c>
      <c r="E1007" s="17" t="s">
        <v>1881</v>
      </c>
      <c r="F1007" s="18">
        <v>3</v>
      </c>
      <c r="G1007" s="58">
        <v>262</v>
      </c>
      <c r="H1007" s="18">
        <v>0.12</v>
      </c>
      <c r="I1007" s="55">
        <v>691.68</v>
      </c>
      <c r="J1007" s="19" t="s">
        <v>1886</v>
      </c>
      <c r="L1007" s="63" t="str">
        <f>_xlfn.XLOOKUP(D1007,Product_Dim[Product_ID],Product_Dim[Cost])</f>
        <v>435</v>
      </c>
      <c r="M1007" s="63" t="str">
        <f>VLOOKUP("PROD97",Sales_Fact[[Product_ID]:[Payment_Type]],2,0)</f>
        <v>STORE3</v>
      </c>
      <c r="N1007" s="63" t="str">
        <f>HLOOKUP($D$2,Sales_Fact[[Product_ID]:[Payment_Type]],2,0)</f>
        <v>PROD74</v>
      </c>
    </row>
    <row r="1008" spans="1:14" x14ac:dyDescent="0.25">
      <c r="A1008" s="14" t="s">
        <v>3009</v>
      </c>
      <c r="B1008" s="15">
        <v>45918</v>
      </c>
      <c r="C1008" s="16" t="s">
        <v>319</v>
      </c>
      <c r="D1008" s="17" t="s">
        <v>1978</v>
      </c>
      <c r="E1008" s="17" t="s">
        <v>1885</v>
      </c>
      <c r="F1008" s="18">
        <v>3</v>
      </c>
      <c r="G1008" s="58">
        <v>645</v>
      </c>
      <c r="H1008" s="18">
        <v>0.01</v>
      </c>
      <c r="I1008" s="55">
        <v>1915.65</v>
      </c>
      <c r="J1008" s="19" t="s">
        <v>1892</v>
      </c>
      <c r="L1008" s="63" t="str">
        <f>_xlfn.XLOOKUP(D1008,Product_Dim[Product_ID],Product_Dim[Cost])</f>
        <v>239</v>
      </c>
      <c r="M1008" s="63" t="str">
        <f>VLOOKUP("PROD97",Sales_Fact[[Product_ID]:[Payment_Type]],2,0)</f>
        <v>STORE3</v>
      </c>
      <c r="N1008" s="63" t="str">
        <f>HLOOKUP($D$2,Sales_Fact[[Product_ID]:[Payment_Type]],2,0)</f>
        <v>PROD74</v>
      </c>
    </row>
    <row r="1009" spans="1:14" x14ac:dyDescent="0.25">
      <c r="A1009" s="14" t="s">
        <v>3010</v>
      </c>
      <c r="B1009" s="15">
        <v>45217</v>
      </c>
      <c r="C1009" s="16" t="s">
        <v>655</v>
      </c>
      <c r="D1009" s="17" t="s">
        <v>1963</v>
      </c>
      <c r="E1009" s="17" t="s">
        <v>1956</v>
      </c>
      <c r="F1009" s="18">
        <v>2</v>
      </c>
      <c r="G1009" s="58">
        <v>542</v>
      </c>
      <c r="H1009" s="18">
        <v>0.26</v>
      </c>
      <c r="I1009" s="55">
        <v>802.16</v>
      </c>
      <c r="J1009" s="19" t="s">
        <v>1886</v>
      </c>
      <c r="L1009" s="63" t="str">
        <f>_xlfn.XLOOKUP(D1009,Product_Dim[Product_ID],Product_Dim[Cost])</f>
        <v>158</v>
      </c>
      <c r="M1009" s="63" t="str">
        <f>VLOOKUP("PROD97",Sales_Fact[[Product_ID]:[Payment_Type]],2,0)</f>
        <v>STORE3</v>
      </c>
      <c r="N1009" s="63" t="str">
        <f>HLOOKUP($D$2,Sales_Fact[[Product_ID]:[Payment_Type]],2,0)</f>
        <v>PROD74</v>
      </c>
    </row>
    <row r="1010" spans="1:14" x14ac:dyDescent="0.25">
      <c r="A1010" s="14" t="s">
        <v>3011</v>
      </c>
      <c r="B1010" s="15">
        <v>45259</v>
      </c>
      <c r="C1010" s="16" t="s">
        <v>1333</v>
      </c>
      <c r="D1010" s="17" t="s">
        <v>2170</v>
      </c>
      <c r="E1010" s="17" t="s">
        <v>1942</v>
      </c>
      <c r="F1010" s="18">
        <v>1</v>
      </c>
      <c r="G1010" s="58">
        <v>396</v>
      </c>
      <c r="H1010" s="18">
        <v>0.09</v>
      </c>
      <c r="I1010" s="55">
        <v>360.36</v>
      </c>
      <c r="J1010" s="19" t="s">
        <v>1886</v>
      </c>
      <c r="L1010" s="63" t="str">
        <f>_xlfn.XLOOKUP(D1010,Product_Dim[Product_ID],Product_Dim[Cost])</f>
        <v>267</v>
      </c>
      <c r="M1010" s="63" t="str">
        <f>VLOOKUP("PROD97",Sales_Fact[[Product_ID]:[Payment_Type]],2,0)</f>
        <v>STORE3</v>
      </c>
      <c r="N1010" s="63" t="str">
        <f>HLOOKUP($D$2,Sales_Fact[[Product_ID]:[Payment_Type]],2,0)</f>
        <v>PROD74</v>
      </c>
    </row>
    <row r="1011" spans="1:14" x14ac:dyDescent="0.25">
      <c r="A1011" s="14" t="s">
        <v>3012</v>
      </c>
      <c r="B1011" s="15">
        <v>45740</v>
      </c>
      <c r="C1011" s="16" t="s">
        <v>361</v>
      </c>
      <c r="D1011" s="17" t="s">
        <v>2096</v>
      </c>
      <c r="E1011" s="17" t="s">
        <v>1889</v>
      </c>
      <c r="F1011" s="18">
        <v>4</v>
      </c>
      <c r="G1011" s="58">
        <v>57</v>
      </c>
      <c r="H1011" s="18">
        <v>0.17</v>
      </c>
      <c r="I1011" s="55">
        <v>189.24</v>
      </c>
      <c r="J1011" s="19" t="s">
        <v>1882</v>
      </c>
      <c r="L1011" s="63" t="str">
        <f>_xlfn.XLOOKUP(D1011,Product_Dim[Product_ID],Product_Dim[Cost])</f>
        <v>439</v>
      </c>
      <c r="M1011" s="63" t="str">
        <f>VLOOKUP("PROD97",Sales_Fact[[Product_ID]:[Payment_Type]],2,0)</f>
        <v>STORE3</v>
      </c>
      <c r="N1011" s="63" t="str">
        <f>HLOOKUP($D$2,Sales_Fact[[Product_ID]:[Payment_Type]],2,0)</f>
        <v>PROD74</v>
      </c>
    </row>
    <row r="1012" spans="1:14" x14ac:dyDescent="0.25">
      <c r="A1012" s="14" t="s">
        <v>3013</v>
      </c>
      <c r="B1012" s="15">
        <v>45908</v>
      </c>
      <c r="C1012" s="16" t="s">
        <v>688</v>
      </c>
      <c r="D1012" s="17" t="s">
        <v>1966</v>
      </c>
      <c r="E1012" s="17" t="s">
        <v>1925</v>
      </c>
      <c r="F1012" s="18">
        <v>4</v>
      </c>
      <c r="G1012" s="58">
        <v>203</v>
      </c>
      <c r="H1012" s="18">
        <v>0.06</v>
      </c>
      <c r="I1012" s="55">
        <v>763.28</v>
      </c>
      <c r="J1012" s="19" t="s">
        <v>1892</v>
      </c>
      <c r="L1012" s="63" t="str">
        <f>_xlfn.XLOOKUP(D1012,Product_Dim[Product_ID],Product_Dim[Cost])</f>
        <v>229</v>
      </c>
      <c r="M1012" s="63" t="str">
        <f>VLOOKUP("PROD97",Sales_Fact[[Product_ID]:[Payment_Type]],2,0)</f>
        <v>STORE3</v>
      </c>
      <c r="N1012" s="63" t="str">
        <f>HLOOKUP($D$2,Sales_Fact[[Product_ID]:[Payment_Type]],2,0)</f>
        <v>PROD74</v>
      </c>
    </row>
    <row r="1013" spans="1:14" x14ac:dyDescent="0.25">
      <c r="A1013" s="14" t="s">
        <v>3014</v>
      </c>
      <c r="B1013" s="15">
        <v>45601</v>
      </c>
      <c r="C1013" s="16" t="s">
        <v>30</v>
      </c>
      <c r="D1013" s="17" t="s">
        <v>2173</v>
      </c>
      <c r="E1013" s="17" t="s">
        <v>1895</v>
      </c>
      <c r="F1013" s="18">
        <v>2</v>
      </c>
      <c r="G1013" s="58">
        <v>359</v>
      </c>
      <c r="H1013" s="18">
        <v>0.05</v>
      </c>
      <c r="I1013" s="55">
        <v>682.1</v>
      </c>
      <c r="J1013" s="19" t="s">
        <v>1886</v>
      </c>
      <c r="L1013" s="63" t="str">
        <f>_xlfn.XLOOKUP(D1013,Product_Dim[Product_ID],Product_Dim[Cost])</f>
        <v>286</v>
      </c>
      <c r="M1013" s="63" t="str">
        <f>VLOOKUP("PROD97",Sales_Fact[[Product_ID]:[Payment_Type]],2,0)</f>
        <v>STORE3</v>
      </c>
      <c r="N1013" s="63" t="str">
        <f>HLOOKUP($D$2,Sales_Fact[[Product_ID]:[Payment_Type]],2,0)</f>
        <v>PROD74</v>
      </c>
    </row>
    <row r="1014" spans="1:14" x14ac:dyDescent="0.25">
      <c r="A1014" s="14" t="s">
        <v>3015</v>
      </c>
      <c r="B1014" s="15">
        <v>45535</v>
      </c>
      <c r="C1014" s="16" t="s">
        <v>269</v>
      </c>
      <c r="D1014" s="17" t="s">
        <v>2265</v>
      </c>
      <c r="E1014" s="17" t="s">
        <v>1939</v>
      </c>
      <c r="F1014" s="18">
        <v>4</v>
      </c>
      <c r="G1014" s="58">
        <v>86</v>
      </c>
      <c r="H1014" s="18">
        <v>0.28000000000000003</v>
      </c>
      <c r="I1014" s="55">
        <v>247.68</v>
      </c>
      <c r="J1014" s="19" t="s">
        <v>1892</v>
      </c>
      <c r="L1014" s="63" t="str">
        <f>_xlfn.XLOOKUP(D1014,Product_Dim[Product_ID],Product_Dim[Cost])</f>
        <v>353</v>
      </c>
      <c r="M1014" s="63" t="str">
        <f>VLOOKUP("PROD97",Sales_Fact[[Product_ID]:[Payment_Type]],2,0)</f>
        <v>STORE3</v>
      </c>
      <c r="N1014" s="63" t="str">
        <f>HLOOKUP($D$2,Sales_Fact[[Product_ID]:[Payment_Type]],2,0)</f>
        <v>PROD74</v>
      </c>
    </row>
    <row r="1015" spans="1:14" x14ac:dyDescent="0.25">
      <c r="A1015" s="14" t="s">
        <v>3016</v>
      </c>
      <c r="B1015" s="15">
        <v>45459</v>
      </c>
      <c r="C1015" s="16" t="s">
        <v>617</v>
      </c>
      <c r="D1015" s="17" t="s">
        <v>2181</v>
      </c>
      <c r="E1015" s="17" t="s">
        <v>1885</v>
      </c>
      <c r="F1015" s="18">
        <v>4</v>
      </c>
      <c r="G1015" s="58">
        <v>930</v>
      </c>
      <c r="H1015" s="18">
        <v>0.23</v>
      </c>
      <c r="I1015" s="55">
        <v>2864.4</v>
      </c>
      <c r="J1015" s="19" t="s">
        <v>1886</v>
      </c>
      <c r="L1015" s="63" t="str">
        <f>_xlfn.XLOOKUP(D1015,Product_Dim[Product_ID],Product_Dim[Cost])</f>
        <v>219</v>
      </c>
      <c r="M1015" s="63" t="str">
        <f>VLOOKUP("PROD97",Sales_Fact[[Product_ID]:[Payment_Type]],2,0)</f>
        <v>STORE3</v>
      </c>
      <c r="N1015" s="63" t="str">
        <f>HLOOKUP($D$2,Sales_Fact[[Product_ID]:[Payment_Type]],2,0)</f>
        <v>PROD74</v>
      </c>
    </row>
    <row r="1016" spans="1:14" x14ac:dyDescent="0.25">
      <c r="A1016" s="14" t="s">
        <v>3017</v>
      </c>
      <c r="B1016" s="15">
        <v>45681</v>
      </c>
      <c r="C1016" s="16" t="s">
        <v>985</v>
      </c>
      <c r="D1016" s="17" t="s">
        <v>1933</v>
      </c>
      <c r="E1016" s="17" t="s">
        <v>1934</v>
      </c>
      <c r="F1016" s="18">
        <v>2</v>
      </c>
      <c r="G1016" s="58">
        <v>93</v>
      </c>
      <c r="H1016" s="18">
        <v>0.14000000000000001</v>
      </c>
      <c r="I1016" s="55">
        <v>159.96</v>
      </c>
      <c r="J1016" s="19" t="s">
        <v>1892</v>
      </c>
      <c r="L1016" s="63" t="str">
        <f>_xlfn.XLOOKUP(D1016,Product_Dim[Product_ID],Product_Dim[Cost])</f>
        <v>483</v>
      </c>
      <c r="M1016" s="63" t="str">
        <f>VLOOKUP("PROD97",Sales_Fact[[Product_ID]:[Payment_Type]],2,0)</f>
        <v>STORE3</v>
      </c>
      <c r="N1016" s="63" t="str">
        <f>HLOOKUP($D$2,Sales_Fact[[Product_ID]:[Payment_Type]],2,0)</f>
        <v>PROD74</v>
      </c>
    </row>
    <row r="1017" spans="1:14" x14ac:dyDescent="0.25">
      <c r="A1017" s="14" t="s">
        <v>3018</v>
      </c>
      <c r="B1017" s="15">
        <v>45725</v>
      </c>
      <c r="C1017" s="16" t="s">
        <v>804</v>
      </c>
      <c r="D1017" s="17" t="s">
        <v>2191</v>
      </c>
      <c r="E1017" s="17" t="s">
        <v>1901</v>
      </c>
      <c r="F1017" s="18">
        <v>4</v>
      </c>
      <c r="G1017" s="58">
        <v>140</v>
      </c>
      <c r="H1017" s="18">
        <v>0.28999999999999998</v>
      </c>
      <c r="I1017" s="55">
        <v>397.6</v>
      </c>
      <c r="J1017" s="19" t="s">
        <v>1892</v>
      </c>
      <c r="L1017" s="63" t="str">
        <f>_xlfn.XLOOKUP(D1017,Product_Dim[Product_ID],Product_Dim[Cost])</f>
        <v>86</v>
      </c>
      <c r="M1017" s="63" t="str">
        <f>VLOOKUP("PROD97",Sales_Fact[[Product_ID]:[Payment_Type]],2,0)</f>
        <v>STORE3</v>
      </c>
      <c r="N1017" s="63" t="str">
        <f>HLOOKUP($D$2,Sales_Fact[[Product_ID]:[Payment_Type]],2,0)</f>
        <v>PROD74</v>
      </c>
    </row>
    <row r="1018" spans="1:14" x14ac:dyDescent="0.25">
      <c r="A1018" s="14" t="s">
        <v>3019</v>
      </c>
      <c r="B1018" s="15">
        <v>45461</v>
      </c>
      <c r="C1018" s="16" t="s">
        <v>482</v>
      </c>
      <c r="D1018" s="17" t="s">
        <v>1960</v>
      </c>
      <c r="E1018" s="17" t="s">
        <v>1901</v>
      </c>
      <c r="F1018" s="18">
        <v>3</v>
      </c>
      <c r="G1018" s="58">
        <v>156</v>
      </c>
      <c r="H1018" s="18">
        <v>0.03</v>
      </c>
      <c r="I1018" s="55">
        <v>453.96</v>
      </c>
      <c r="J1018" s="19" t="s">
        <v>1892</v>
      </c>
      <c r="L1018" s="63" t="str">
        <f>_xlfn.XLOOKUP(D1018,Product_Dim[Product_ID],Product_Dim[Cost])</f>
        <v>387</v>
      </c>
      <c r="M1018" s="63" t="str">
        <f>VLOOKUP("PROD97",Sales_Fact[[Product_ID]:[Payment_Type]],2,0)</f>
        <v>STORE3</v>
      </c>
      <c r="N1018" s="63" t="str">
        <f>HLOOKUP($D$2,Sales_Fact[[Product_ID]:[Payment_Type]],2,0)</f>
        <v>PROD74</v>
      </c>
    </row>
    <row r="1019" spans="1:14" x14ac:dyDescent="0.25">
      <c r="A1019" s="14" t="s">
        <v>3020</v>
      </c>
      <c r="B1019" s="15">
        <v>45837</v>
      </c>
      <c r="C1019" s="16" t="s">
        <v>1379</v>
      </c>
      <c r="D1019" s="17" t="s">
        <v>1919</v>
      </c>
      <c r="E1019" s="17" t="s">
        <v>1920</v>
      </c>
      <c r="F1019" s="18">
        <v>4</v>
      </c>
      <c r="G1019" s="58">
        <v>116</v>
      </c>
      <c r="H1019" s="18">
        <v>0.03</v>
      </c>
      <c r="I1019" s="55">
        <v>450.08</v>
      </c>
      <c r="J1019" s="19" t="s">
        <v>1892</v>
      </c>
      <c r="L1019" s="63" t="str">
        <f>_xlfn.XLOOKUP(D1019,Product_Dim[Product_ID],Product_Dim[Cost])</f>
        <v>419</v>
      </c>
      <c r="M1019" s="63" t="str">
        <f>VLOOKUP("PROD97",Sales_Fact[[Product_ID]:[Payment_Type]],2,0)</f>
        <v>STORE3</v>
      </c>
      <c r="N1019" s="63" t="str">
        <f>HLOOKUP($D$2,Sales_Fact[[Product_ID]:[Payment_Type]],2,0)</f>
        <v>PROD74</v>
      </c>
    </row>
    <row r="1020" spans="1:14" x14ac:dyDescent="0.25">
      <c r="A1020" s="14" t="s">
        <v>3021</v>
      </c>
      <c r="B1020" s="15">
        <v>45823</v>
      </c>
      <c r="C1020" s="16" t="s">
        <v>428</v>
      </c>
      <c r="D1020" s="17" t="s">
        <v>1994</v>
      </c>
      <c r="E1020" s="17" t="s">
        <v>1947</v>
      </c>
      <c r="F1020" s="18">
        <v>3</v>
      </c>
      <c r="G1020" s="58">
        <v>594</v>
      </c>
      <c r="H1020" s="18">
        <v>0.08</v>
      </c>
      <c r="I1020" s="55">
        <v>1639.44</v>
      </c>
      <c r="J1020" s="19" t="s">
        <v>1882</v>
      </c>
      <c r="L1020" s="63" t="str">
        <f>_xlfn.XLOOKUP(D1020,Product_Dim[Product_ID],Product_Dim[Cost])</f>
        <v>212</v>
      </c>
      <c r="M1020" s="63" t="str">
        <f>VLOOKUP("PROD97",Sales_Fact[[Product_ID]:[Payment_Type]],2,0)</f>
        <v>STORE3</v>
      </c>
      <c r="N1020" s="63" t="str">
        <f>HLOOKUP($D$2,Sales_Fact[[Product_ID]:[Payment_Type]],2,0)</f>
        <v>PROD74</v>
      </c>
    </row>
    <row r="1021" spans="1:14" x14ac:dyDescent="0.25">
      <c r="A1021" s="14" t="s">
        <v>3022</v>
      </c>
      <c r="B1021" s="15">
        <v>45733</v>
      </c>
      <c r="C1021" s="16" t="s">
        <v>1117</v>
      </c>
      <c r="D1021" s="17" t="s">
        <v>2026</v>
      </c>
      <c r="E1021" s="17" t="s">
        <v>1901</v>
      </c>
      <c r="F1021" s="18">
        <v>2</v>
      </c>
      <c r="G1021" s="58">
        <v>826</v>
      </c>
      <c r="H1021" s="18">
        <v>0.2</v>
      </c>
      <c r="I1021" s="55">
        <v>1321.6</v>
      </c>
      <c r="J1021" s="19" t="s">
        <v>1882</v>
      </c>
      <c r="L1021" s="63" t="str">
        <f>_xlfn.XLOOKUP(D1021,Product_Dim[Product_ID],Product_Dim[Cost])</f>
        <v>319</v>
      </c>
      <c r="M1021" s="63" t="str">
        <f>VLOOKUP("PROD97",Sales_Fact[[Product_ID]:[Payment_Type]],2,0)</f>
        <v>STORE3</v>
      </c>
      <c r="N1021" s="63" t="str">
        <f>HLOOKUP($D$2,Sales_Fact[[Product_ID]:[Payment_Type]],2,0)</f>
        <v>PROD74</v>
      </c>
    </row>
    <row r="1022" spans="1:14" x14ac:dyDescent="0.25">
      <c r="A1022" s="14" t="s">
        <v>3023</v>
      </c>
      <c r="B1022" s="15">
        <v>45322</v>
      </c>
      <c r="C1022" s="16" t="s">
        <v>1907</v>
      </c>
      <c r="D1022" s="17" t="s">
        <v>2065</v>
      </c>
      <c r="E1022" s="17" t="s">
        <v>1934</v>
      </c>
      <c r="F1022" s="18">
        <v>1</v>
      </c>
      <c r="G1022" s="58">
        <v>964</v>
      </c>
      <c r="H1022" s="18">
        <v>0.14000000000000001</v>
      </c>
      <c r="I1022" s="55">
        <v>829.04</v>
      </c>
      <c r="J1022" s="19" t="s">
        <v>1886</v>
      </c>
      <c r="L1022" s="63" t="str">
        <f>_xlfn.XLOOKUP(D1022,Product_Dim[Product_ID],Product_Dim[Cost])</f>
        <v>174</v>
      </c>
      <c r="M1022" s="63" t="str">
        <f>VLOOKUP("PROD97",Sales_Fact[[Product_ID]:[Payment_Type]],2,0)</f>
        <v>STORE3</v>
      </c>
      <c r="N1022" s="63" t="str">
        <f>HLOOKUP($D$2,Sales_Fact[[Product_ID]:[Payment_Type]],2,0)</f>
        <v>PROD74</v>
      </c>
    </row>
    <row r="1023" spans="1:14" x14ac:dyDescent="0.25">
      <c r="A1023" s="14" t="s">
        <v>3024</v>
      </c>
      <c r="B1023" s="15">
        <v>45415</v>
      </c>
      <c r="C1023" s="16" t="s">
        <v>936</v>
      </c>
      <c r="D1023" s="17" t="s">
        <v>2137</v>
      </c>
      <c r="E1023" s="17" t="s">
        <v>1947</v>
      </c>
      <c r="F1023" s="18">
        <v>1</v>
      </c>
      <c r="G1023" s="58">
        <v>239</v>
      </c>
      <c r="H1023" s="18">
        <v>0.12</v>
      </c>
      <c r="I1023" s="55">
        <v>210.32</v>
      </c>
      <c r="J1023" s="19" t="s">
        <v>1886</v>
      </c>
      <c r="L1023" s="63" t="str">
        <f>_xlfn.XLOOKUP(D1023,Product_Dim[Product_ID],Product_Dim[Cost])</f>
        <v>82</v>
      </c>
      <c r="M1023" s="63" t="str">
        <f>VLOOKUP("PROD97",Sales_Fact[[Product_ID]:[Payment_Type]],2,0)</f>
        <v>STORE3</v>
      </c>
      <c r="N1023" s="63" t="str">
        <f>HLOOKUP($D$2,Sales_Fact[[Product_ID]:[Payment_Type]],2,0)</f>
        <v>PROD74</v>
      </c>
    </row>
    <row r="1024" spans="1:14" x14ac:dyDescent="0.25">
      <c r="A1024" s="14" t="s">
        <v>3025</v>
      </c>
      <c r="B1024" s="15">
        <v>45644</v>
      </c>
      <c r="C1024" s="16" t="s">
        <v>1422</v>
      </c>
      <c r="D1024" s="17" t="s">
        <v>2125</v>
      </c>
      <c r="E1024" s="17" t="s">
        <v>1920</v>
      </c>
      <c r="F1024" s="18">
        <v>1</v>
      </c>
      <c r="G1024" s="58">
        <v>757</v>
      </c>
      <c r="H1024" s="18">
        <v>0.04</v>
      </c>
      <c r="I1024" s="55">
        <v>726.72</v>
      </c>
      <c r="J1024" s="19" t="s">
        <v>1886</v>
      </c>
      <c r="L1024" s="63" t="str">
        <f>_xlfn.XLOOKUP(D1024,Product_Dim[Product_ID],Product_Dim[Cost])</f>
        <v>153</v>
      </c>
      <c r="M1024" s="63" t="str">
        <f>VLOOKUP("PROD97",Sales_Fact[[Product_ID]:[Payment_Type]],2,0)</f>
        <v>STORE3</v>
      </c>
      <c r="N1024" s="63" t="str">
        <f>HLOOKUP($D$2,Sales_Fact[[Product_ID]:[Payment_Type]],2,0)</f>
        <v>PROD74</v>
      </c>
    </row>
    <row r="1025" spans="1:14" x14ac:dyDescent="0.25">
      <c r="A1025" s="14" t="s">
        <v>3026</v>
      </c>
      <c r="B1025" s="15">
        <v>45845</v>
      </c>
      <c r="C1025" s="16" t="s">
        <v>89</v>
      </c>
      <c r="D1025" s="17" t="s">
        <v>2013</v>
      </c>
      <c r="E1025" s="17" t="s">
        <v>1898</v>
      </c>
      <c r="F1025" s="18">
        <v>3</v>
      </c>
      <c r="G1025" s="58">
        <v>160</v>
      </c>
      <c r="H1025" s="18">
        <v>0.22</v>
      </c>
      <c r="I1025" s="55">
        <v>374.4</v>
      </c>
      <c r="J1025" s="19" t="s">
        <v>1882</v>
      </c>
      <c r="L1025" s="63" t="str">
        <f>_xlfn.XLOOKUP(D1025,Product_Dim[Product_ID],Product_Dim[Cost])</f>
        <v>378</v>
      </c>
      <c r="M1025" s="63" t="str">
        <f>VLOOKUP("PROD97",Sales_Fact[[Product_ID]:[Payment_Type]],2,0)</f>
        <v>STORE3</v>
      </c>
      <c r="N1025" s="63" t="str">
        <f>HLOOKUP($D$2,Sales_Fact[[Product_ID]:[Payment_Type]],2,0)</f>
        <v>PROD74</v>
      </c>
    </row>
    <row r="1026" spans="1:14" x14ac:dyDescent="0.25">
      <c r="A1026" s="14" t="s">
        <v>3027</v>
      </c>
      <c r="B1026" s="15">
        <v>45354</v>
      </c>
      <c r="C1026" s="16" t="s">
        <v>1162</v>
      </c>
      <c r="D1026" s="17" t="s">
        <v>2498</v>
      </c>
      <c r="E1026" s="17" t="s">
        <v>1889</v>
      </c>
      <c r="F1026" s="18">
        <v>1</v>
      </c>
      <c r="G1026" s="58">
        <v>330</v>
      </c>
      <c r="H1026" s="18">
        <v>0.14000000000000001</v>
      </c>
      <c r="I1026" s="55">
        <v>283.8</v>
      </c>
      <c r="J1026" s="19" t="s">
        <v>1892</v>
      </c>
      <c r="L1026" s="63" t="str">
        <f>_xlfn.XLOOKUP(D1026,Product_Dim[Product_ID],Product_Dim[Cost])</f>
        <v>61</v>
      </c>
      <c r="M1026" s="63" t="str">
        <f>VLOOKUP("PROD97",Sales_Fact[[Product_ID]:[Payment_Type]],2,0)</f>
        <v>STORE3</v>
      </c>
      <c r="N1026" s="63" t="str">
        <f>HLOOKUP($D$2,Sales_Fact[[Product_ID]:[Payment_Type]],2,0)</f>
        <v>PROD74</v>
      </c>
    </row>
    <row r="1027" spans="1:14" x14ac:dyDescent="0.25">
      <c r="A1027" s="14" t="s">
        <v>3028</v>
      </c>
      <c r="B1027" s="15">
        <v>45720</v>
      </c>
      <c r="C1027" s="16" t="s">
        <v>229</v>
      </c>
      <c r="D1027" s="17" t="s">
        <v>2040</v>
      </c>
      <c r="E1027" s="17" t="s">
        <v>1889</v>
      </c>
      <c r="F1027" s="18">
        <v>1</v>
      </c>
      <c r="G1027" s="58">
        <v>235</v>
      </c>
      <c r="H1027" s="18">
        <v>0.11</v>
      </c>
      <c r="I1027" s="55">
        <v>209.15</v>
      </c>
      <c r="J1027" s="19" t="s">
        <v>1886</v>
      </c>
      <c r="L1027" s="63" t="str">
        <f>_xlfn.XLOOKUP(D1027,Product_Dim[Product_ID],Product_Dim[Cost])</f>
        <v>145</v>
      </c>
      <c r="M1027" s="63" t="str">
        <f>VLOOKUP("PROD97",Sales_Fact[[Product_ID]:[Payment_Type]],2,0)</f>
        <v>STORE3</v>
      </c>
      <c r="N1027" s="63" t="str">
        <f>HLOOKUP($D$2,Sales_Fact[[Product_ID]:[Payment_Type]],2,0)</f>
        <v>PROD74</v>
      </c>
    </row>
    <row r="1028" spans="1:14" x14ac:dyDescent="0.25">
      <c r="A1028" s="14" t="s">
        <v>3029</v>
      </c>
      <c r="B1028" s="15">
        <v>45278</v>
      </c>
      <c r="C1028" s="16" t="s">
        <v>1009</v>
      </c>
      <c r="D1028" s="17" t="s">
        <v>2173</v>
      </c>
      <c r="E1028" s="17" t="s">
        <v>1909</v>
      </c>
      <c r="F1028" s="18">
        <v>2</v>
      </c>
      <c r="G1028" s="58">
        <v>774</v>
      </c>
      <c r="H1028" s="18">
        <v>0.16</v>
      </c>
      <c r="I1028" s="55">
        <v>1300.32</v>
      </c>
      <c r="J1028" s="19" t="s">
        <v>1886</v>
      </c>
      <c r="L1028" s="63" t="str">
        <f>_xlfn.XLOOKUP(D1028,Product_Dim[Product_ID],Product_Dim[Cost])</f>
        <v>286</v>
      </c>
      <c r="M1028" s="63" t="str">
        <f>VLOOKUP("PROD97",Sales_Fact[[Product_ID]:[Payment_Type]],2,0)</f>
        <v>STORE3</v>
      </c>
      <c r="N1028" s="63" t="str">
        <f>HLOOKUP($D$2,Sales_Fact[[Product_ID]:[Payment_Type]],2,0)</f>
        <v>PROD74</v>
      </c>
    </row>
    <row r="1029" spans="1:14" x14ac:dyDescent="0.25">
      <c r="A1029" s="14" t="s">
        <v>3030</v>
      </c>
      <c r="B1029" s="15">
        <v>45422</v>
      </c>
      <c r="C1029" s="16" t="s">
        <v>1363</v>
      </c>
      <c r="D1029" s="17" t="s">
        <v>1994</v>
      </c>
      <c r="E1029" s="17" t="s">
        <v>1939</v>
      </c>
      <c r="F1029" s="18">
        <v>1</v>
      </c>
      <c r="G1029" s="58">
        <v>74</v>
      </c>
      <c r="H1029" s="18">
        <v>0.04</v>
      </c>
      <c r="I1029" s="55">
        <v>71.040000000000006</v>
      </c>
      <c r="J1029" s="19" t="s">
        <v>1882</v>
      </c>
      <c r="L1029" s="63" t="str">
        <f>_xlfn.XLOOKUP(D1029,Product_Dim[Product_ID],Product_Dim[Cost])</f>
        <v>212</v>
      </c>
      <c r="M1029" s="63" t="str">
        <f>VLOOKUP("PROD97",Sales_Fact[[Product_ID]:[Payment_Type]],2,0)</f>
        <v>STORE3</v>
      </c>
      <c r="N1029" s="63" t="str">
        <f>HLOOKUP($D$2,Sales_Fact[[Product_ID]:[Payment_Type]],2,0)</f>
        <v>PROD74</v>
      </c>
    </row>
    <row r="1030" spans="1:14" x14ac:dyDescent="0.25">
      <c r="A1030" s="14" t="s">
        <v>3031</v>
      </c>
      <c r="B1030" s="15">
        <v>45337</v>
      </c>
      <c r="C1030" s="16" t="s">
        <v>35</v>
      </c>
      <c r="D1030" s="17" t="s">
        <v>2052</v>
      </c>
      <c r="E1030" s="17" t="s">
        <v>1939</v>
      </c>
      <c r="F1030" s="18">
        <v>1</v>
      </c>
      <c r="G1030" s="58">
        <v>860</v>
      </c>
      <c r="H1030" s="18">
        <v>0.16</v>
      </c>
      <c r="I1030" s="55">
        <v>722.4</v>
      </c>
      <c r="J1030" s="19" t="s">
        <v>1886</v>
      </c>
      <c r="L1030" s="63" t="str">
        <f>_xlfn.XLOOKUP(D1030,Product_Dim[Product_ID],Product_Dim[Cost])</f>
        <v>176</v>
      </c>
      <c r="M1030" s="63" t="str">
        <f>VLOOKUP("PROD97",Sales_Fact[[Product_ID]:[Payment_Type]],2,0)</f>
        <v>STORE3</v>
      </c>
      <c r="N1030" s="63" t="str">
        <f>HLOOKUP($D$2,Sales_Fact[[Product_ID]:[Payment_Type]],2,0)</f>
        <v>PROD74</v>
      </c>
    </row>
    <row r="1031" spans="1:14" x14ac:dyDescent="0.25">
      <c r="A1031" s="14" t="s">
        <v>3032</v>
      </c>
      <c r="B1031" s="15">
        <v>45564</v>
      </c>
      <c r="C1031" s="16" t="s">
        <v>450</v>
      </c>
      <c r="D1031" s="17" t="s">
        <v>2173</v>
      </c>
      <c r="E1031" s="17" t="s">
        <v>1947</v>
      </c>
      <c r="F1031" s="18">
        <v>4</v>
      </c>
      <c r="G1031" s="58">
        <v>763</v>
      </c>
      <c r="H1031" s="18">
        <v>0.05</v>
      </c>
      <c r="I1031" s="55">
        <v>2899.4</v>
      </c>
      <c r="J1031" s="19" t="s">
        <v>1882</v>
      </c>
      <c r="L1031" s="63" t="str">
        <f>_xlfn.XLOOKUP(D1031,Product_Dim[Product_ID],Product_Dim[Cost])</f>
        <v>286</v>
      </c>
      <c r="M1031" s="63" t="str">
        <f>VLOOKUP("PROD97",Sales_Fact[[Product_ID]:[Payment_Type]],2,0)</f>
        <v>STORE3</v>
      </c>
      <c r="N1031" s="63" t="str">
        <f>HLOOKUP($D$2,Sales_Fact[[Product_ID]:[Payment_Type]],2,0)</f>
        <v>PROD74</v>
      </c>
    </row>
    <row r="1032" spans="1:14" x14ac:dyDescent="0.25">
      <c r="A1032" s="14" t="s">
        <v>3033</v>
      </c>
      <c r="B1032" s="15">
        <v>45424</v>
      </c>
      <c r="C1032" s="16" t="s">
        <v>434</v>
      </c>
      <c r="D1032" s="17" t="s">
        <v>2144</v>
      </c>
      <c r="E1032" s="17" t="s">
        <v>1909</v>
      </c>
      <c r="F1032" s="18">
        <v>1</v>
      </c>
      <c r="G1032" s="58">
        <v>329</v>
      </c>
      <c r="H1032" s="18">
        <v>0.2</v>
      </c>
      <c r="I1032" s="55">
        <v>263.2</v>
      </c>
      <c r="J1032" s="19" t="s">
        <v>1892</v>
      </c>
      <c r="L1032" s="63" t="str">
        <f>_xlfn.XLOOKUP(D1032,Product_Dim[Product_ID],Product_Dim[Cost])</f>
        <v>107</v>
      </c>
      <c r="M1032" s="63" t="str">
        <f>VLOOKUP("PROD97",Sales_Fact[[Product_ID]:[Payment_Type]],2,0)</f>
        <v>STORE3</v>
      </c>
      <c r="N1032" s="63" t="str">
        <f>HLOOKUP($D$2,Sales_Fact[[Product_ID]:[Payment_Type]],2,0)</f>
        <v>PROD74</v>
      </c>
    </row>
    <row r="1033" spans="1:14" x14ac:dyDescent="0.25">
      <c r="A1033" s="14" t="s">
        <v>3034</v>
      </c>
      <c r="B1033" s="15">
        <v>45719</v>
      </c>
      <c r="C1033" s="16" t="s">
        <v>882</v>
      </c>
      <c r="D1033" s="17" t="s">
        <v>1990</v>
      </c>
      <c r="E1033" s="17" t="s">
        <v>1901</v>
      </c>
      <c r="F1033" s="18">
        <v>1</v>
      </c>
      <c r="G1033" s="58">
        <v>35</v>
      </c>
      <c r="H1033" s="18">
        <v>0.04</v>
      </c>
      <c r="I1033" s="55">
        <v>33.6</v>
      </c>
      <c r="J1033" s="19" t="s">
        <v>1892</v>
      </c>
      <c r="L1033" s="63" t="str">
        <f>_xlfn.XLOOKUP(D1033,Product_Dim[Product_ID],Product_Dim[Cost])</f>
        <v>167</v>
      </c>
      <c r="M1033" s="63" t="str">
        <f>VLOOKUP("PROD97",Sales_Fact[[Product_ID]:[Payment_Type]],2,0)</f>
        <v>STORE3</v>
      </c>
      <c r="N1033" s="63" t="str">
        <f>HLOOKUP($D$2,Sales_Fact[[Product_ID]:[Payment_Type]],2,0)</f>
        <v>PROD74</v>
      </c>
    </row>
    <row r="1034" spans="1:14" x14ac:dyDescent="0.25">
      <c r="A1034" s="14" t="s">
        <v>3035</v>
      </c>
      <c r="B1034" s="15">
        <v>45250</v>
      </c>
      <c r="C1034" s="16" t="s">
        <v>377</v>
      </c>
      <c r="D1034" s="17" t="s">
        <v>2011</v>
      </c>
      <c r="E1034" s="17" t="s">
        <v>1988</v>
      </c>
      <c r="F1034" s="18">
        <v>3</v>
      </c>
      <c r="G1034" s="58">
        <v>664</v>
      </c>
      <c r="H1034" s="18">
        <v>0.06</v>
      </c>
      <c r="I1034" s="55">
        <v>1872.48</v>
      </c>
      <c r="J1034" s="19" t="s">
        <v>1892</v>
      </c>
      <c r="L1034" s="63" t="str">
        <f>_xlfn.XLOOKUP(D1034,Product_Dim[Product_ID],Product_Dim[Cost])</f>
        <v>21</v>
      </c>
      <c r="M1034" s="63" t="str">
        <f>VLOOKUP("PROD97",Sales_Fact[[Product_ID]:[Payment_Type]],2,0)</f>
        <v>STORE3</v>
      </c>
      <c r="N1034" s="63" t="str">
        <f>HLOOKUP($D$2,Sales_Fact[[Product_ID]:[Payment_Type]],2,0)</f>
        <v>PROD74</v>
      </c>
    </row>
    <row r="1035" spans="1:14" x14ac:dyDescent="0.25">
      <c r="A1035" s="14" t="s">
        <v>3036</v>
      </c>
      <c r="B1035" s="15">
        <v>45479</v>
      </c>
      <c r="C1035" s="16" t="s">
        <v>798</v>
      </c>
      <c r="D1035" s="17" t="s">
        <v>1908</v>
      </c>
      <c r="E1035" s="17" t="s">
        <v>1925</v>
      </c>
      <c r="F1035" s="18">
        <v>1</v>
      </c>
      <c r="G1035" s="58">
        <v>410</v>
      </c>
      <c r="H1035" s="18">
        <v>0.13</v>
      </c>
      <c r="I1035" s="55">
        <v>356.7</v>
      </c>
      <c r="J1035" s="19" t="s">
        <v>1886</v>
      </c>
      <c r="L1035" s="63" t="str">
        <f>_xlfn.XLOOKUP(D1035,Product_Dim[Product_ID],Product_Dim[Cost])</f>
        <v>180</v>
      </c>
      <c r="M1035" s="63" t="str">
        <f>VLOOKUP("PROD97",Sales_Fact[[Product_ID]:[Payment_Type]],2,0)</f>
        <v>STORE3</v>
      </c>
      <c r="N1035" s="63" t="str">
        <f>HLOOKUP($D$2,Sales_Fact[[Product_ID]:[Payment_Type]],2,0)</f>
        <v>PROD74</v>
      </c>
    </row>
    <row r="1036" spans="1:14" x14ac:dyDescent="0.25">
      <c r="A1036" s="14" t="s">
        <v>3037</v>
      </c>
      <c r="B1036" s="15">
        <v>45727</v>
      </c>
      <c r="C1036" s="16" t="s">
        <v>337</v>
      </c>
      <c r="D1036" s="17" t="s">
        <v>1985</v>
      </c>
      <c r="E1036" s="17" t="s">
        <v>1881</v>
      </c>
      <c r="F1036" s="18">
        <v>3</v>
      </c>
      <c r="G1036" s="58">
        <v>462</v>
      </c>
      <c r="H1036" s="18">
        <v>0.11</v>
      </c>
      <c r="I1036" s="55">
        <v>1233.54</v>
      </c>
      <c r="J1036" s="19" t="s">
        <v>1886</v>
      </c>
      <c r="L1036" s="63" t="str">
        <f>_xlfn.XLOOKUP(D1036,Product_Dim[Product_ID],Product_Dim[Cost])</f>
        <v>325</v>
      </c>
      <c r="M1036" s="63" t="str">
        <f>VLOOKUP("PROD97",Sales_Fact[[Product_ID]:[Payment_Type]],2,0)</f>
        <v>STORE3</v>
      </c>
      <c r="N1036" s="63" t="str">
        <f>HLOOKUP($D$2,Sales_Fact[[Product_ID]:[Payment_Type]],2,0)</f>
        <v>PROD74</v>
      </c>
    </row>
    <row r="1037" spans="1:14" x14ac:dyDescent="0.25">
      <c r="A1037" s="14" t="s">
        <v>3038</v>
      </c>
      <c r="B1037" s="15">
        <v>45394</v>
      </c>
      <c r="C1037" s="16" t="s">
        <v>1162</v>
      </c>
      <c r="D1037" s="17" t="s">
        <v>2011</v>
      </c>
      <c r="E1037" s="17" t="s">
        <v>1912</v>
      </c>
      <c r="F1037" s="18">
        <v>2</v>
      </c>
      <c r="G1037" s="58">
        <v>761</v>
      </c>
      <c r="H1037" s="18">
        <v>0.02</v>
      </c>
      <c r="I1037" s="55">
        <v>1491.56</v>
      </c>
      <c r="J1037" s="19" t="s">
        <v>1892</v>
      </c>
      <c r="L1037" s="63" t="str">
        <f>_xlfn.XLOOKUP(D1037,Product_Dim[Product_ID],Product_Dim[Cost])</f>
        <v>21</v>
      </c>
      <c r="M1037" s="63" t="str">
        <f>VLOOKUP("PROD97",Sales_Fact[[Product_ID]:[Payment_Type]],2,0)</f>
        <v>STORE3</v>
      </c>
      <c r="N1037" s="63" t="str">
        <f>HLOOKUP($D$2,Sales_Fact[[Product_ID]:[Payment_Type]],2,0)</f>
        <v>PROD74</v>
      </c>
    </row>
    <row r="1038" spans="1:14" x14ac:dyDescent="0.25">
      <c r="A1038" s="14" t="s">
        <v>3039</v>
      </c>
      <c r="B1038" s="15">
        <v>45773</v>
      </c>
      <c r="C1038" s="16" t="s">
        <v>894</v>
      </c>
      <c r="D1038" s="17" t="s">
        <v>1978</v>
      </c>
      <c r="E1038" s="17" t="s">
        <v>1915</v>
      </c>
      <c r="F1038" s="18">
        <v>3</v>
      </c>
      <c r="G1038" s="58">
        <v>689</v>
      </c>
      <c r="H1038" s="18">
        <v>0.12</v>
      </c>
      <c r="I1038" s="55">
        <v>1818.96</v>
      </c>
      <c r="J1038" s="19" t="s">
        <v>1886</v>
      </c>
      <c r="L1038" s="63" t="str">
        <f>_xlfn.XLOOKUP(D1038,Product_Dim[Product_ID],Product_Dim[Cost])</f>
        <v>239</v>
      </c>
      <c r="M1038" s="63" t="str">
        <f>VLOOKUP("PROD97",Sales_Fact[[Product_ID]:[Payment_Type]],2,0)</f>
        <v>STORE3</v>
      </c>
      <c r="N1038" s="63" t="str">
        <f>HLOOKUP($D$2,Sales_Fact[[Product_ID]:[Payment_Type]],2,0)</f>
        <v>PROD74</v>
      </c>
    </row>
    <row r="1039" spans="1:14" x14ac:dyDescent="0.25">
      <c r="A1039" s="14" t="s">
        <v>3040</v>
      </c>
      <c r="B1039" s="15">
        <v>45779</v>
      </c>
      <c r="C1039" s="16" t="s">
        <v>539</v>
      </c>
      <c r="D1039" s="17" t="s">
        <v>1938</v>
      </c>
      <c r="E1039" s="17" t="s">
        <v>1925</v>
      </c>
      <c r="F1039" s="18">
        <v>2</v>
      </c>
      <c r="G1039" s="58">
        <v>258</v>
      </c>
      <c r="H1039" s="18">
        <v>0.05</v>
      </c>
      <c r="I1039" s="55">
        <v>490.2</v>
      </c>
      <c r="J1039" s="19" t="s">
        <v>1882</v>
      </c>
      <c r="L1039" s="63" t="str">
        <f>_xlfn.XLOOKUP(D1039,Product_Dim[Product_ID],Product_Dim[Cost])</f>
        <v>253</v>
      </c>
      <c r="M1039" s="63" t="str">
        <f>VLOOKUP("PROD97",Sales_Fact[[Product_ID]:[Payment_Type]],2,0)</f>
        <v>STORE3</v>
      </c>
      <c r="N1039" s="63" t="str">
        <f>HLOOKUP($D$2,Sales_Fact[[Product_ID]:[Payment_Type]],2,0)</f>
        <v>PROD74</v>
      </c>
    </row>
    <row r="1040" spans="1:14" x14ac:dyDescent="0.25">
      <c r="A1040" s="14" t="s">
        <v>3041</v>
      </c>
      <c r="B1040" s="15">
        <v>45400</v>
      </c>
      <c r="C1040" s="16" t="s">
        <v>203</v>
      </c>
      <c r="D1040" s="17" t="s">
        <v>1960</v>
      </c>
      <c r="E1040" s="17" t="s">
        <v>1898</v>
      </c>
      <c r="F1040" s="18">
        <v>2</v>
      </c>
      <c r="G1040" s="58">
        <v>315</v>
      </c>
      <c r="H1040" s="18">
        <v>0.19</v>
      </c>
      <c r="I1040" s="55">
        <v>510.3</v>
      </c>
      <c r="J1040" s="19" t="s">
        <v>1892</v>
      </c>
      <c r="L1040" s="63" t="str">
        <f>_xlfn.XLOOKUP(D1040,Product_Dim[Product_ID],Product_Dim[Cost])</f>
        <v>387</v>
      </c>
      <c r="M1040" s="63" t="str">
        <f>VLOOKUP("PROD97",Sales_Fact[[Product_ID]:[Payment_Type]],2,0)</f>
        <v>STORE3</v>
      </c>
      <c r="N1040" s="63" t="str">
        <f>HLOOKUP($D$2,Sales_Fact[[Product_ID]:[Payment_Type]],2,0)</f>
        <v>PROD74</v>
      </c>
    </row>
    <row r="1041" spans="1:14" x14ac:dyDescent="0.25">
      <c r="A1041" s="14" t="s">
        <v>3042</v>
      </c>
      <c r="B1041" s="15">
        <v>45520</v>
      </c>
      <c r="C1041" s="16" t="s">
        <v>527</v>
      </c>
      <c r="D1041" s="17" t="s">
        <v>1936</v>
      </c>
      <c r="E1041" s="17" t="s">
        <v>1912</v>
      </c>
      <c r="F1041" s="18">
        <v>3</v>
      </c>
      <c r="G1041" s="58">
        <v>337</v>
      </c>
      <c r="H1041" s="18">
        <v>0.01</v>
      </c>
      <c r="I1041" s="55">
        <v>1000.89</v>
      </c>
      <c r="J1041" s="19" t="s">
        <v>1886</v>
      </c>
      <c r="L1041" s="63" t="str">
        <f>_xlfn.XLOOKUP(D1041,Product_Dim[Product_ID],Product_Dim[Cost])</f>
        <v>478</v>
      </c>
      <c r="M1041" s="63" t="str">
        <f>VLOOKUP("PROD97",Sales_Fact[[Product_ID]:[Payment_Type]],2,0)</f>
        <v>STORE3</v>
      </c>
      <c r="N1041" s="63" t="str">
        <f>HLOOKUP($D$2,Sales_Fact[[Product_ID]:[Payment_Type]],2,0)</f>
        <v>PROD74</v>
      </c>
    </row>
    <row r="1042" spans="1:14" x14ac:dyDescent="0.25">
      <c r="A1042" s="14" t="s">
        <v>3043</v>
      </c>
      <c r="B1042" s="15">
        <v>45861</v>
      </c>
      <c r="C1042" s="16" t="s">
        <v>21</v>
      </c>
      <c r="D1042" s="17" t="s">
        <v>1963</v>
      </c>
      <c r="E1042" s="17" t="s">
        <v>1885</v>
      </c>
      <c r="F1042" s="18">
        <v>3</v>
      </c>
      <c r="G1042" s="58">
        <v>203</v>
      </c>
      <c r="H1042" s="18">
        <v>0.23</v>
      </c>
      <c r="I1042" s="55">
        <v>468.93</v>
      </c>
      <c r="J1042" s="19" t="s">
        <v>1886</v>
      </c>
      <c r="L1042" s="63" t="str">
        <f>_xlfn.XLOOKUP(D1042,Product_Dim[Product_ID],Product_Dim[Cost])</f>
        <v>158</v>
      </c>
      <c r="M1042" s="63" t="str">
        <f>VLOOKUP("PROD97",Sales_Fact[[Product_ID]:[Payment_Type]],2,0)</f>
        <v>STORE3</v>
      </c>
      <c r="N1042" s="63" t="str">
        <f>HLOOKUP($D$2,Sales_Fact[[Product_ID]:[Payment_Type]],2,0)</f>
        <v>PROD74</v>
      </c>
    </row>
    <row r="1043" spans="1:14" x14ac:dyDescent="0.25">
      <c r="A1043" s="14" t="s">
        <v>3044</v>
      </c>
      <c r="B1043" s="15">
        <v>45781</v>
      </c>
      <c r="C1043" s="16" t="s">
        <v>988</v>
      </c>
      <c r="D1043" s="17" t="s">
        <v>2040</v>
      </c>
      <c r="E1043" s="17" t="s">
        <v>1889</v>
      </c>
      <c r="F1043" s="18">
        <v>2</v>
      </c>
      <c r="G1043" s="58">
        <v>486</v>
      </c>
      <c r="H1043" s="18">
        <v>0.28000000000000003</v>
      </c>
      <c r="I1043" s="55">
        <v>699.84</v>
      </c>
      <c r="J1043" s="19" t="s">
        <v>1882</v>
      </c>
      <c r="L1043" s="63" t="str">
        <f>_xlfn.XLOOKUP(D1043,Product_Dim[Product_ID],Product_Dim[Cost])</f>
        <v>145</v>
      </c>
      <c r="M1043" s="63" t="str">
        <f>VLOOKUP("PROD97",Sales_Fact[[Product_ID]:[Payment_Type]],2,0)</f>
        <v>STORE3</v>
      </c>
      <c r="N1043" s="63" t="str">
        <f>HLOOKUP($D$2,Sales_Fact[[Product_ID]:[Payment_Type]],2,0)</f>
        <v>PROD74</v>
      </c>
    </row>
    <row r="1044" spans="1:14" x14ac:dyDescent="0.25">
      <c r="A1044" s="14" t="s">
        <v>3045</v>
      </c>
      <c r="B1044" s="15">
        <v>45906</v>
      </c>
      <c r="C1044" s="16" t="s">
        <v>575</v>
      </c>
      <c r="D1044" s="17" t="s">
        <v>1963</v>
      </c>
      <c r="E1044" s="17" t="s">
        <v>1942</v>
      </c>
      <c r="F1044" s="18">
        <v>4</v>
      </c>
      <c r="G1044" s="58">
        <v>553</v>
      </c>
      <c r="H1044" s="18">
        <v>0.1</v>
      </c>
      <c r="I1044" s="55">
        <v>1990.8</v>
      </c>
      <c r="J1044" s="19" t="s">
        <v>1886</v>
      </c>
      <c r="L1044" s="63" t="str">
        <f>_xlfn.XLOOKUP(D1044,Product_Dim[Product_ID],Product_Dim[Cost])</f>
        <v>158</v>
      </c>
      <c r="M1044" s="63" t="str">
        <f>VLOOKUP("PROD97",Sales_Fact[[Product_ID]:[Payment_Type]],2,0)</f>
        <v>STORE3</v>
      </c>
      <c r="N1044" s="63" t="str">
        <f>HLOOKUP($D$2,Sales_Fact[[Product_ID]:[Payment_Type]],2,0)</f>
        <v>PROD74</v>
      </c>
    </row>
    <row r="1045" spans="1:14" x14ac:dyDescent="0.25">
      <c r="A1045" s="14" t="s">
        <v>3046</v>
      </c>
      <c r="B1045" s="15">
        <v>45251</v>
      </c>
      <c r="C1045" s="16" t="s">
        <v>383</v>
      </c>
      <c r="D1045" s="17" t="s">
        <v>2223</v>
      </c>
      <c r="E1045" s="17" t="s">
        <v>1885</v>
      </c>
      <c r="F1045" s="18">
        <v>4</v>
      </c>
      <c r="G1045" s="58">
        <v>378</v>
      </c>
      <c r="H1045" s="18">
        <v>0.22</v>
      </c>
      <c r="I1045" s="55">
        <v>1179.3599999999999</v>
      </c>
      <c r="J1045" s="19" t="s">
        <v>1892</v>
      </c>
      <c r="L1045" s="63" t="str">
        <f>_xlfn.XLOOKUP(D1045,Product_Dim[Product_ID],Product_Dim[Cost])</f>
        <v>114</v>
      </c>
      <c r="M1045" s="63" t="str">
        <f>VLOOKUP("PROD97",Sales_Fact[[Product_ID]:[Payment_Type]],2,0)</f>
        <v>STORE3</v>
      </c>
      <c r="N1045" s="63" t="str">
        <f>HLOOKUP($D$2,Sales_Fact[[Product_ID]:[Payment_Type]],2,0)</f>
        <v>PROD74</v>
      </c>
    </row>
    <row r="1046" spans="1:14" x14ac:dyDescent="0.25">
      <c r="A1046" s="14" t="s">
        <v>3047</v>
      </c>
      <c r="B1046" s="15">
        <v>45257</v>
      </c>
      <c r="C1046" s="16" t="s">
        <v>207</v>
      </c>
      <c r="D1046" s="17" t="s">
        <v>2005</v>
      </c>
      <c r="E1046" s="17" t="s">
        <v>1928</v>
      </c>
      <c r="F1046" s="18">
        <v>4</v>
      </c>
      <c r="G1046" s="58">
        <v>190</v>
      </c>
      <c r="H1046" s="18">
        <v>0.1</v>
      </c>
      <c r="I1046" s="55">
        <v>684</v>
      </c>
      <c r="J1046" s="19" t="s">
        <v>1892</v>
      </c>
      <c r="L1046" s="63" t="str">
        <f>_xlfn.XLOOKUP(D1046,Product_Dim[Product_ID],Product_Dim[Cost])</f>
        <v>239</v>
      </c>
      <c r="M1046" s="63" t="str">
        <f>VLOOKUP("PROD97",Sales_Fact[[Product_ID]:[Payment_Type]],2,0)</f>
        <v>STORE3</v>
      </c>
      <c r="N1046" s="63" t="str">
        <f>HLOOKUP($D$2,Sales_Fact[[Product_ID]:[Payment_Type]],2,0)</f>
        <v>PROD74</v>
      </c>
    </row>
    <row r="1047" spans="1:14" x14ac:dyDescent="0.25">
      <c r="A1047" s="14" t="s">
        <v>3048</v>
      </c>
      <c r="B1047" s="15">
        <v>45818</v>
      </c>
      <c r="C1047" s="16" t="s">
        <v>1544</v>
      </c>
      <c r="D1047" s="17" t="s">
        <v>1987</v>
      </c>
      <c r="E1047" s="17" t="s">
        <v>1901</v>
      </c>
      <c r="F1047" s="18">
        <v>3</v>
      </c>
      <c r="G1047" s="58">
        <v>273</v>
      </c>
      <c r="H1047" s="18">
        <v>0.01</v>
      </c>
      <c r="I1047" s="55">
        <v>810.81</v>
      </c>
      <c r="J1047" s="19" t="s">
        <v>1882</v>
      </c>
      <c r="L1047" s="63" t="str">
        <f>_xlfn.XLOOKUP(D1047,Product_Dim[Product_ID],Product_Dim[Cost])</f>
        <v>20</v>
      </c>
      <c r="M1047" s="63" t="str">
        <f>VLOOKUP("PROD97",Sales_Fact[[Product_ID]:[Payment_Type]],2,0)</f>
        <v>STORE3</v>
      </c>
      <c r="N1047" s="63" t="str">
        <f>HLOOKUP($D$2,Sales_Fact[[Product_ID]:[Payment_Type]],2,0)</f>
        <v>PROD74</v>
      </c>
    </row>
    <row r="1048" spans="1:14" x14ac:dyDescent="0.25">
      <c r="A1048" s="14" t="s">
        <v>3049</v>
      </c>
      <c r="B1048" s="15">
        <v>45806</v>
      </c>
      <c r="C1048" s="16" t="s">
        <v>852</v>
      </c>
      <c r="D1048" s="17" t="s">
        <v>2159</v>
      </c>
      <c r="E1048" s="17" t="s">
        <v>1988</v>
      </c>
      <c r="F1048" s="18">
        <v>1</v>
      </c>
      <c r="G1048" s="58">
        <v>210</v>
      </c>
      <c r="H1048" s="18">
        <v>0.28000000000000003</v>
      </c>
      <c r="I1048" s="55">
        <v>151.19999999999999</v>
      </c>
      <c r="J1048" s="19" t="s">
        <v>1886</v>
      </c>
      <c r="L1048" s="63" t="str">
        <f>_xlfn.XLOOKUP(D1048,Product_Dim[Product_ID],Product_Dim[Cost])</f>
        <v>447</v>
      </c>
      <c r="M1048" s="63" t="str">
        <f>VLOOKUP("PROD97",Sales_Fact[[Product_ID]:[Payment_Type]],2,0)</f>
        <v>STORE3</v>
      </c>
      <c r="N1048" s="63" t="str">
        <f>HLOOKUP($D$2,Sales_Fact[[Product_ID]:[Payment_Type]],2,0)</f>
        <v>PROD74</v>
      </c>
    </row>
    <row r="1049" spans="1:14" x14ac:dyDescent="0.25">
      <c r="A1049" s="14" t="s">
        <v>3050</v>
      </c>
      <c r="B1049" s="15">
        <v>45288</v>
      </c>
      <c r="C1049" s="16" t="s">
        <v>207</v>
      </c>
      <c r="D1049" s="17" t="s">
        <v>2067</v>
      </c>
      <c r="E1049" s="17" t="s">
        <v>1925</v>
      </c>
      <c r="F1049" s="18">
        <v>1</v>
      </c>
      <c r="G1049" s="58">
        <v>814</v>
      </c>
      <c r="H1049" s="18">
        <v>0.23</v>
      </c>
      <c r="I1049" s="55">
        <v>626.78</v>
      </c>
      <c r="J1049" s="19" t="s">
        <v>1882</v>
      </c>
      <c r="L1049" s="63" t="str">
        <f>_xlfn.XLOOKUP(D1049,Product_Dim[Product_ID],Product_Dim[Cost])</f>
        <v>143</v>
      </c>
      <c r="M1049" s="63" t="str">
        <f>VLOOKUP("PROD97",Sales_Fact[[Product_ID]:[Payment_Type]],2,0)</f>
        <v>STORE3</v>
      </c>
      <c r="N1049" s="63" t="str">
        <f>HLOOKUP($D$2,Sales_Fact[[Product_ID]:[Payment_Type]],2,0)</f>
        <v>PROD74</v>
      </c>
    </row>
    <row r="1050" spans="1:14" x14ac:dyDescent="0.25">
      <c r="A1050" s="14" t="s">
        <v>3051</v>
      </c>
      <c r="B1050" s="15">
        <v>45783</v>
      </c>
      <c r="C1050" s="16" t="s">
        <v>831</v>
      </c>
      <c r="D1050" s="17" t="s">
        <v>2139</v>
      </c>
      <c r="E1050" s="17" t="s">
        <v>1909</v>
      </c>
      <c r="F1050" s="18">
        <v>1</v>
      </c>
      <c r="G1050" s="58">
        <v>144</v>
      </c>
      <c r="H1050" s="18">
        <v>0.19</v>
      </c>
      <c r="I1050" s="55">
        <v>116.64</v>
      </c>
      <c r="J1050" s="19" t="s">
        <v>1886</v>
      </c>
      <c r="L1050" s="63" t="str">
        <f>_xlfn.XLOOKUP(D1050,Product_Dim[Product_ID],Product_Dim[Cost])</f>
        <v>39</v>
      </c>
      <c r="M1050" s="63" t="str">
        <f>VLOOKUP("PROD97",Sales_Fact[[Product_ID]:[Payment_Type]],2,0)</f>
        <v>STORE3</v>
      </c>
      <c r="N1050" s="63" t="str">
        <f>HLOOKUP($D$2,Sales_Fact[[Product_ID]:[Payment_Type]],2,0)</f>
        <v>PROD74</v>
      </c>
    </row>
    <row r="1051" spans="1:14" x14ac:dyDescent="0.25">
      <c r="A1051" s="14" t="s">
        <v>3052</v>
      </c>
      <c r="B1051" s="15">
        <v>45385</v>
      </c>
      <c r="C1051" s="16" t="s">
        <v>1460</v>
      </c>
      <c r="D1051" s="17" t="s">
        <v>2042</v>
      </c>
      <c r="E1051" s="17" t="s">
        <v>1915</v>
      </c>
      <c r="F1051" s="18">
        <v>4</v>
      </c>
      <c r="G1051" s="58">
        <v>838</v>
      </c>
      <c r="H1051" s="18">
        <v>0.05</v>
      </c>
      <c r="I1051" s="55">
        <v>3184.4</v>
      </c>
      <c r="J1051" s="19" t="s">
        <v>1886</v>
      </c>
      <c r="L1051" s="63" t="str">
        <f>_xlfn.XLOOKUP(D1051,Product_Dim[Product_ID],Product_Dim[Cost])</f>
        <v>167</v>
      </c>
      <c r="M1051" s="63" t="str">
        <f>VLOOKUP("PROD97",Sales_Fact[[Product_ID]:[Payment_Type]],2,0)</f>
        <v>STORE3</v>
      </c>
      <c r="N1051" s="63" t="str">
        <f>HLOOKUP($D$2,Sales_Fact[[Product_ID]:[Payment_Type]],2,0)</f>
        <v>PROD74</v>
      </c>
    </row>
    <row r="1052" spans="1:14" x14ac:dyDescent="0.25">
      <c r="A1052" s="14" t="s">
        <v>3053</v>
      </c>
      <c r="B1052" s="15">
        <v>45878</v>
      </c>
      <c r="C1052" s="16" t="s">
        <v>422</v>
      </c>
      <c r="D1052" s="17" t="s">
        <v>1897</v>
      </c>
      <c r="E1052" s="17" t="s">
        <v>1928</v>
      </c>
      <c r="F1052" s="18">
        <v>1</v>
      </c>
      <c r="G1052" s="58">
        <v>152</v>
      </c>
      <c r="H1052" s="18">
        <v>0.16</v>
      </c>
      <c r="I1052" s="55">
        <v>127.68</v>
      </c>
      <c r="J1052" s="19" t="s">
        <v>1892</v>
      </c>
      <c r="L1052" s="63" t="str">
        <f>_xlfn.XLOOKUP(D1052,Product_Dim[Product_ID],Product_Dim[Cost])</f>
        <v>465</v>
      </c>
      <c r="M1052" s="63" t="str">
        <f>VLOOKUP("PROD97",Sales_Fact[[Product_ID]:[Payment_Type]],2,0)</f>
        <v>STORE3</v>
      </c>
      <c r="N1052" s="63" t="str">
        <f>HLOOKUP($D$2,Sales_Fact[[Product_ID]:[Payment_Type]],2,0)</f>
        <v>PROD74</v>
      </c>
    </row>
    <row r="1053" spans="1:14" x14ac:dyDescent="0.25">
      <c r="A1053" s="14" t="s">
        <v>3054</v>
      </c>
      <c r="B1053" s="15">
        <v>45720</v>
      </c>
      <c r="C1053" s="16" t="s">
        <v>1544</v>
      </c>
      <c r="D1053" s="17" t="s">
        <v>1990</v>
      </c>
      <c r="E1053" s="17" t="s">
        <v>1889</v>
      </c>
      <c r="F1053" s="18">
        <v>3</v>
      </c>
      <c r="G1053" s="58">
        <v>962</v>
      </c>
      <c r="H1053" s="18">
        <v>0.02</v>
      </c>
      <c r="I1053" s="55">
        <v>2828.28</v>
      </c>
      <c r="J1053" s="19" t="s">
        <v>1886</v>
      </c>
      <c r="L1053" s="63" t="str">
        <f>_xlfn.XLOOKUP(D1053,Product_Dim[Product_ID],Product_Dim[Cost])</f>
        <v>167</v>
      </c>
      <c r="M1053" s="63" t="str">
        <f>VLOOKUP("PROD97",Sales_Fact[[Product_ID]:[Payment_Type]],2,0)</f>
        <v>STORE3</v>
      </c>
      <c r="N1053" s="63" t="str">
        <f>HLOOKUP($D$2,Sales_Fact[[Product_ID]:[Payment_Type]],2,0)</f>
        <v>PROD74</v>
      </c>
    </row>
    <row r="1054" spans="1:14" x14ac:dyDescent="0.25">
      <c r="A1054" s="14" t="s">
        <v>3055</v>
      </c>
      <c r="B1054" s="15">
        <v>45503</v>
      </c>
      <c r="C1054" s="16" t="s">
        <v>1168</v>
      </c>
      <c r="D1054" s="17" t="s">
        <v>1884</v>
      </c>
      <c r="E1054" s="17" t="s">
        <v>1939</v>
      </c>
      <c r="F1054" s="18">
        <v>4</v>
      </c>
      <c r="G1054" s="58">
        <v>476</v>
      </c>
      <c r="H1054" s="18">
        <v>0.19</v>
      </c>
      <c r="I1054" s="55">
        <v>1542.24</v>
      </c>
      <c r="J1054" s="19" t="s">
        <v>1886</v>
      </c>
      <c r="L1054" s="63" t="str">
        <f>_xlfn.XLOOKUP(D1054,Product_Dim[Product_ID],Product_Dim[Cost])</f>
        <v>404</v>
      </c>
      <c r="M1054" s="63" t="str">
        <f>VLOOKUP("PROD97",Sales_Fact[[Product_ID]:[Payment_Type]],2,0)</f>
        <v>STORE3</v>
      </c>
      <c r="N1054" s="63" t="str">
        <f>HLOOKUP($D$2,Sales_Fact[[Product_ID]:[Payment_Type]],2,0)</f>
        <v>PROD74</v>
      </c>
    </row>
    <row r="1055" spans="1:14" x14ac:dyDescent="0.25">
      <c r="A1055" s="14" t="s">
        <v>3056</v>
      </c>
      <c r="B1055" s="15">
        <v>45551</v>
      </c>
      <c r="C1055" s="16" t="s">
        <v>1198</v>
      </c>
      <c r="D1055" s="17" t="s">
        <v>2024</v>
      </c>
      <c r="E1055" s="17" t="s">
        <v>1922</v>
      </c>
      <c r="F1055" s="18">
        <v>4</v>
      </c>
      <c r="G1055" s="58">
        <v>133</v>
      </c>
      <c r="H1055" s="18">
        <v>0.12</v>
      </c>
      <c r="I1055" s="55">
        <v>468.16</v>
      </c>
      <c r="J1055" s="19" t="s">
        <v>1882</v>
      </c>
      <c r="L1055" s="63" t="str">
        <f>_xlfn.XLOOKUP(D1055,Product_Dim[Product_ID],Product_Dim[Cost])</f>
        <v>136</v>
      </c>
      <c r="M1055" s="63" t="str">
        <f>VLOOKUP("PROD97",Sales_Fact[[Product_ID]:[Payment_Type]],2,0)</f>
        <v>STORE3</v>
      </c>
      <c r="N1055" s="63" t="str">
        <f>HLOOKUP($D$2,Sales_Fact[[Product_ID]:[Payment_Type]],2,0)</f>
        <v>PROD74</v>
      </c>
    </row>
    <row r="1056" spans="1:14" x14ac:dyDescent="0.25">
      <c r="A1056" s="14" t="s">
        <v>3057</v>
      </c>
      <c r="B1056" s="15">
        <v>45850</v>
      </c>
      <c r="C1056" s="16" t="s">
        <v>1366</v>
      </c>
      <c r="D1056" s="17" t="s">
        <v>2098</v>
      </c>
      <c r="E1056" s="17" t="s">
        <v>1961</v>
      </c>
      <c r="F1056" s="18">
        <v>3</v>
      </c>
      <c r="G1056" s="58">
        <v>472</v>
      </c>
      <c r="H1056" s="18">
        <v>0</v>
      </c>
      <c r="I1056" s="55">
        <v>1416</v>
      </c>
      <c r="J1056" s="19" t="s">
        <v>1886</v>
      </c>
      <c r="L1056" s="63" t="str">
        <f>_xlfn.XLOOKUP(D1056,Product_Dim[Product_ID],Product_Dim[Cost])</f>
        <v>382</v>
      </c>
      <c r="M1056" s="63" t="str">
        <f>VLOOKUP("PROD97",Sales_Fact[[Product_ID]:[Payment_Type]],2,0)</f>
        <v>STORE3</v>
      </c>
      <c r="N1056" s="63" t="str">
        <f>HLOOKUP($D$2,Sales_Fact[[Product_ID]:[Payment_Type]],2,0)</f>
        <v>PROD74</v>
      </c>
    </row>
    <row r="1057" spans="1:14" x14ac:dyDescent="0.25">
      <c r="A1057" s="14" t="s">
        <v>3058</v>
      </c>
      <c r="B1057" s="15">
        <v>45441</v>
      </c>
      <c r="C1057" s="16" t="s">
        <v>1907</v>
      </c>
      <c r="D1057" s="17" t="s">
        <v>1891</v>
      </c>
      <c r="E1057" s="17" t="s">
        <v>1912</v>
      </c>
      <c r="F1057" s="18">
        <v>2</v>
      </c>
      <c r="G1057" s="58">
        <v>721</v>
      </c>
      <c r="H1057" s="18">
        <v>0.26</v>
      </c>
      <c r="I1057" s="55">
        <v>1067.08</v>
      </c>
      <c r="J1057" s="19" t="s">
        <v>1882</v>
      </c>
      <c r="L1057" s="63" t="str">
        <f>_xlfn.XLOOKUP(D1057,Product_Dim[Product_ID],Product_Dim[Cost])</f>
        <v>393</v>
      </c>
      <c r="M1057" s="63" t="str">
        <f>VLOOKUP("PROD97",Sales_Fact[[Product_ID]:[Payment_Type]],2,0)</f>
        <v>STORE3</v>
      </c>
      <c r="N1057" s="63" t="str">
        <f>HLOOKUP($D$2,Sales_Fact[[Product_ID]:[Payment_Type]],2,0)</f>
        <v>PROD74</v>
      </c>
    </row>
    <row r="1058" spans="1:14" x14ac:dyDescent="0.25">
      <c r="A1058" s="14" t="s">
        <v>3059</v>
      </c>
      <c r="B1058" s="15">
        <v>45431</v>
      </c>
      <c r="C1058" s="16" t="s">
        <v>280</v>
      </c>
      <c r="D1058" s="17" t="s">
        <v>2119</v>
      </c>
      <c r="E1058" s="17" t="s">
        <v>1939</v>
      </c>
      <c r="F1058" s="18">
        <v>4</v>
      </c>
      <c r="G1058" s="58">
        <v>100</v>
      </c>
      <c r="H1058" s="18">
        <v>0.11</v>
      </c>
      <c r="I1058" s="55">
        <v>356</v>
      </c>
      <c r="J1058" s="19" t="s">
        <v>1892</v>
      </c>
      <c r="L1058" s="63" t="str">
        <f>_xlfn.XLOOKUP(D1058,Product_Dim[Product_ID],Product_Dim[Cost])</f>
        <v>340</v>
      </c>
      <c r="M1058" s="63" t="str">
        <f>VLOOKUP("PROD97",Sales_Fact[[Product_ID]:[Payment_Type]],2,0)</f>
        <v>STORE3</v>
      </c>
      <c r="N1058" s="63" t="str">
        <f>HLOOKUP($D$2,Sales_Fact[[Product_ID]:[Payment_Type]],2,0)</f>
        <v>PROD74</v>
      </c>
    </row>
    <row r="1059" spans="1:14" x14ac:dyDescent="0.25">
      <c r="A1059" s="14" t="s">
        <v>3060</v>
      </c>
      <c r="B1059" s="15">
        <v>45873</v>
      </c>
      <c r="C1059" s="16" t="s">
        <v>252</v>
      </c>
      <c r="D1059" s="17" t="s">
        <v>1971</v>
      </c>
      <c r="E1059" s="17" t="s">
        <v>1881</v>
      </c>
      <c r="F1059" s="18">
        <v>3</v>
      </c>
      <c r="G1059" s="58">
        <v>901</v>
      </c>
      <c r="H1059" s="18">
        <v>0.11</v>
      </c>
      <c r="I1059" s="55">
        <v>2405.67</v>
      </c>
      <c r="J1059" s="19" t="s">
        <v>1892</v>
      </c>
      <c r="L1059" s="63" t="str">
        <f>_xlfn.XLOOKUP(D1059,Product_Dim[Product_ID],Product_Dim[Cost])</f>
        <v>299</v>
      </c>
      <c r="M1059" s="63" t="str">
        <f>VLOOKUP("PROD97",Sales_Fact[[Product_ID]:[Payment_Type]],2,0)</f>
        <v>STORE3</v>
      </c>
      <c r="N1059" s="63" t="str">
        <f>HLOOKUP($D$2,Sales_Fact[[Product_ID]:[Payment_Type]],2,0)</f>
        <v>PROD74</v>
      </c>
    </row>
    <row r="1060" spans="1:14" x14ac:dyDescent="0.25">
      <c r="A1060" s="14" t="s">
        <v>3061</v>
      </c>
      <c r="B1060" s="15">
        <v>45629</v>
      </c>
      <c r="C1060" s="16" t="s">
        <v>1379</v>
      </c>
      <c r="D1060" s="17" t="s">
        <v>2042</v>
      </c>
      <c r="E1060" s="17" t="s">
        <v>1889</v>
      </c>
      <c r="F1060" s="18">
        <v>1</v>
      </c>
      <c r="G1060" s="58">
        <v>682</v>
      </c>
      <c r="H1060" s="18">
        <v>0.11</v>
      </c>
      <c r="I1060" s="55">
        <v>606.98</v>
      </c>
      <c r="J1060" s="19" t="s">
        <v>1886</v>
      </c>
      <c r="L1060" s="63" t="str">
        <f>_xlfn.XLOOKUP(D1060,Product_Dim[Product_ID],Product_Dim[Cost])</f>
        <v>167</v>
      </c>
      <c r="M1060" s="63" t="str">
        <f>VLOOKUP("PROD97",Sales_Fact[[Product_ID]:[Payment_Type]],2,0)</f>
        <v>STORE3</v>
      </c>
      <c r="N1060" s="63" t="str">
        <f>HLOOKUP($D$2,Sales_Fact[[Product_ID]:[Payment_Type]],2,0)</f>
        <v>PROD74</v>
      </c>
    </row>
    <row r="1061" spans="1:14" x14ac:dyDescent="0.25">
      <c r="A1061" s="14" t="s">
        <v>3062</v>
      </c>
      <c r="B1061" s="15">
        <v>45222</v>
      </c>
      <c r="C1061" s="16" t="s">
        <v>52</v>
      </c>
      <c r="D1061" s="17" t="s">
        <v>1985</v>
      </c>
      <c r="E1061" s="17" t="s">
        <v>1934</v>
      </c>
      <c r="F1061" s="18">
        <v>2</v>
      </c>
      <c r="G1061" s="58">
        <v>839</v>
      </c>
      <c r="H1061" s="18">
        <v>0.3</v>
      </c>
      <c r="I1061" s="55">
        <v>1174.5999999999999</v>
      </c>
      <c r="J1061" s="19" t="s">
        <v>1882</v>
      </c>
      <c r="L1061" s="63" t="str">
        <f>_xlfn.XLOOKUP(D1061,Product_Dim[Product_ID],Product_Dim[Cost])</f>
        <v>325</v>
      </c>
      <c r="M1061" s="63" t="str">
        <f>VLOOKUP("PROD97",Sales_Fact[[Product_ID]:[Payment_Type]],2,0)</f>
        <v>STORE3</v>
      </c>
      <c r="N1061" s="63" t="str">
        <f>HLOOKUP($D$2,Sales_Fact[[Product_ID]:[Payment_Type]],2,0)</f>
        <v>PROD74</v>
      </c>
    </row>
    <row r="1062" spans="1:14" x14ac:dyDescent="0.25">
      <c r="A1062" s="14" t="s">
        <v>3063</v>
      </c>
      <c r="B1062" s="15">
        <v>45797</v>
      </c>
      <c r="C1062" s="16" t="s">
        <v>644</v>
      </c>
      <c r="D1062" s="17" t="s">
        <v>2110</v>
      </c>
      <c r="E1062" s="17" t="s">
        <v>1961</v>
      </c>
      <c r="F1062" s="18">
        <v>2</v>
      </c>
      <c r="G1062" s="58">
        <v>817</v>
      </c>
      <c r="H1062" s="18">
        <v>0.27</v>
      </c>
      <c r="I1062" s="55">
        <v>1192.82</v>
      </c>
      <c r="J1062" s="19" t="s">
        <v>1882</v>
      </c>
      <c r="L1062" s="63" t="str">
        <f>_xlfn.XLOOKUP(D1062,Product_Dim[Product_ID],Product_Dim[Cost])</f>
        <v>371</v>
      </c>
      <c r="M1062" s="63" t="str">
        <f>VLOOKUP("PROD97",Sales_Fact[[Product_ID]:[Payment_Type]],2,0)</f>
        <v>STORE3</v>
      </c>
      <c r="N1062" s="63" t="str">
        <f>HLOOKUP($D$2,Sales_Fact[[Product_ID]:[Payment_Type]],2,0)</f>
        <v>PROD74</v>
      </c>
    </row>
    <row r="1063" spans="1:14" x14ac:dyDescent="0.25">
      <c r="A1063" s="14" t="s">
        <v>3064</v>
      </c>
      <c r="B1063" s="15">
        <v>45554</v>
      </c>
      <c r="C1063" s="16" t="s">
        <v>1198</v>
      </c>
      <c r="D1063" s="17" t="s">
        <v>2213</v>
      </c>
      <c r="E1063" s="17" t="s">
        <v>1898</v>
      </c>
      <c r="F1063" s="18">
        <v>2</v>
      </c>
      <c r="G1063" s="58">
        <v>655</v>
      </c>
      <c r="H1063" s="18">
        <v>0.27</v>
      </c>
      <c r="I1063" s="55">
        <v>956.3</v>
      </c>
      <c r="J1063" s="19" t="s">
        <v>1886</v>
      </c>
      <c r="L1063" s="63" t="str">
        <f>_xlfn.XLOOKUP(D1063,Product_Dim[Product_ID],Product_Dim[Cost])</f>
        <v>103</v>
      </c>
      <c r="M1063" s="63" t="str">
        <f>VLOOKUP("PROD97",Sales_Fact[[Product_ID]:[Payment_Type]],2,0)</f>
        <v>STORE3</v>
      </c>
      <c r="N1063" s="63" t="str">
        <f>HLOOKUP($D$2,Sales_Fact[[Product_ID]:[Payment_Type]],2,0)</f>
        <v>PROD74</v>
      </c>
    </row>
    <row r="1064" spans="1:14" x14ac:dyDescent="0.25">
      <c r="A1064" s="14" t="s">
        <v>3065</v>
      </c>
      <c r="B1064" s="15">
        <v>45385</v>
      </c>
      <c r="C1064" s="16" t="s">
        <v>377</v>
      </c>
      <c r="D1064" s="17" t="s">
        <v>2144</v>
      </c>
      <c r="E1064" s="17" t="s">
        <v>1934</v>
      </c>
      <c r="F1064" s="18">
        <v>4</v>
      </c>
      <c r="G1064" s="58">
        <v>529</v>
      </c>
      <c r="H1064" s="18">
        <v>0.2</v>
      </c>
      <c r="I1064" s="55">
        <v>1692.8</v>
      </c>
      <c r="J1064" s="19" t="s">
        <v>1886</v>
      </c>
      <c r="L1064" s="63" t="str">
        <f>_xlfn.XLOOKUP(D1064,Product_Dim[Product_ID],Product_Dim[Cost])</f>
        <v>107</v>
      </c>
      <c r="M1064" s="63" t="str">
        <f>VLOOKUP("PROD97",Sales_Fact[[Product_ID]:[Payment_Type]],2,0)</f>
        <v>STORE3</v>
      </c>
      <c r="N1064" s="63" t="str">
        <f>HLOOKUP($D$2,Sales_Fact[[Product_ID]:[Payment_Type]],2,0)</f>
        <v>PROD74</v>
      </c>
    </row>
    <row r="1065" spans="1:14" x14ac:dyDescent="0.25">
      <c r="A1065" s="14" t="s">
        <v>3066</v>
      </c>
      <c r="B1065" s="15">
        <v>45704</v>
      </c>
      <c r="C1065" s="16" t="s">
        <v>725</v>
      </c>
      <c r="D1065" s="17" t="s">
        <v>1919</v>
      </c>
      <c r="E1065" s="17" t="s">
        <v>1898</v>
      </c>
      <c r="F1065" s="18">
        <v>4</v>
      </c>
      <c r="G1065" s="58">
        <v>37</v>
      </c>
      <c r="H1065" s="18">
        <v>7.0000000000000007E-2</v>
      </c>
      <c r="I1065" s="55">
        <v>137.63999999999999</v>
      </c>
      <c r="J1065" s="19" t="s">
        <v>1892</v>
      </c>
      <c r="L1065" s="63" t="str">
        <f>_xlfn.XLOOKUP(D1065,Product_Dim[Product_ID],Product_Dim[Cost])</f>
        <v>419</v>
      </c>
      <c r="M1065" s="63" t="str">
        <f>VLOOKUP("PROD97",Sales_Fact[[Product_ID]:[Payment_Type]],2,0)</f>
        <v>STORE3</v>
      </c>
      <c r="N1065" s="63" t="str">
        <f>HLOOKUP($D$2,Sales_Fact[[Product_ID]:[Payment_Type]],2,0)</f>
        <v>PROD74</v>
      </c>
    </row>
    <row r="1066" spans="1:14" x14ac:dyDescent="0.25">
      <c r="A1066" s="14" t="s">
        <v>3067</v>
      </c>
      <c r="B1066" s="15">
        <v>45545</v>
      </c>
      <c r="C1066" s="16" t="s">
        <v>1168</v>
      </c>
      <c r="D1066" s="17" t="s">
        <v>1985</v>
      </c>
      <c r="E1066" s="17" t="s">
        <v>1928</v>
      </c>
      <c r="F1066" s="18">
        <v>2</v>
      </c>
      <c r="G1066" s="58">
        <v>706</v>
      </c>
      <c r="H1066" s="18">
        <v>0.1</v>
      </c>
      <c r="I1066" s="55">
        <v>1270.8</v>
      </c>
      <c r="J1066" s="19" t="s">
        <v>1886</v>
      </c>
      <c r="L1066" s="63" t="str">
        <f>_xlfn.XLOOKUP(D1066,Product_Dim[Product_ID],Product_Dim[Cost])</f>
        <v>325</v>
      </c>
      <c r="M1066" s="63" t="str">
        <f>VLOOKUP("PROD97",Sales_Fact[[Product_ID]:[Payment_Type]],2,0)</f>
        <v>STORE3</v>
      </c>
      <c r="N1066" s="63" t="str">
        <f>HLOOKUP($D$2,Sales_Fact[[Product_ID]:[Payment_Type]],2,0)</f>
        <v>PROD74</v>
      </c>
    </row>
    <row r="1067" spans="1:14" x14ac:dyDescent="0.25">
      <c r="A1067" s="14" t="s">
        <v>3068</v>
      </c>
      <c r="B1067" s="15">
        <v>45736</v>
      </c>
      <c r="C1067" s="16" t="s">
        <v>105</v>
      </c>
      <c r="D1067" s="17" t="s">
        <v>2001</v>
      </c>
      <c r="E1067" s="17" t="s">
        <v>1915</v>
      </c>
      <c r="F1067" s="18">
        <v>2</v>
      </c>
      <c r="G1067" s="58">
        <v>995</v>
      </c>
      <c r="H1067" s="18">
        <v>0.01</v>
      </c>
      <c r="I1067" s="55">
        <v>1970.1</v>
      </c>
      <c r="J1067" s="19" t="s">
        <v>1886</v>
      </c>
      <c r="L1067" s="63" t="str">
        <f>_xlfn.XLOOKUP(D1067,Product_Dim[Product_ID],Product_Dim[Cost])</f>
        <v>39</v>
      </c>
      <c r="M1067" s="63" t="str">
        <f>VLOOKUP("PROD97",Sales_Fact[[Product_ID]:[Payment_Type]],2,0)</f>
        <v>STORE3</v>
      </c>
      <c r="N1067" s="63" t="str">
        <f>HLOOKUP($D$2,Sales_Fact[[Product_ID]:[Payment_Type]],2,0)</f>
        <v>PROD74</v>
      </c>
    </row>
    <row r="1068" spans="1:14" x14ac:dyDescent="0.25">
      <c r="A1068" s="14" t="s">
        <v>3069</v>
      </c>
      <c r="B1068" s="15">
        <v>45608</v>
      </c>
      <c r="C1068" s="16" t="s">
        <v>1318</v>
      </c>
      <c r="D1068" s="17" t="s">
        <v>2159</v>
      </c>
      <c r="E1068" s="17" t="s">
        <v>1939</v>
      </c>
      <c r="F1068" s="18">
        <v>1</v>
      </c>
      <c r="G1068" s="58">
        <v>910</v>
      </c>
      <c r="H1068" s="18">
        <v>0.11</v>
      </c>
      <c r="I1068" s="55">
        <v>809.9</v>
      </c>
      <c r="J1068" s="19" t="s">
        <v>1882</v>
      </c>
      <c r="L1068" s="63" t="str">
        <f>_xlfn.XLOOKUP(D1068,Product_Dim[Product_ID],Product_Dim[Cost])</f>
        <v>447</v>
      </c>
      <c r="M1068" s="63" t="str">
        <f>VLOOKUP("PROD97",Sales_Fact[[Product_ID]:[Payment_Type]],2,0)</f>
        <v>STORE3</v>
      </c>
      <c r="N1068" s="63" t="str">
        <f>HLOOKUP($D$2,Sales_Fact[[Product_ID]:[Payment_Type]],2,0)</f>
        <v>PROD74</v>
      </c>
    </row>
    <row r="1069" spans="1:14" x14ac:dyDescent="0.25">
      <c r="A1069" s="14" t="s">
        <v>3070</v>
      </c>
      <c r="B1069" s="15">
        <v>45334</v>
      </c>
      <c r="C1069" s="16" t="s">
        <v>1105</v>
      </c>
      <c r="D1069" s="17" t="s">
        <v>1919</v>
      </c>
      <c r="E1069" s="17" t="s">
        <v>1988</v>
      </c>
      <c r="F1069" s="18">
        <v>1</v>
      </c>
      <c r="G1069" s="58">
        <v>165</v>
      </c>
      <c r="H1069" s="18">
        <v>0.12</v>
      </c>
      <c r="I1069" s="55">
        <v>145.19999999999999</v>
      </c>
      <c r="J1069" s="19" t="s">
        <v>1886</v>
      </c>
      <c r="L1069" s="63" t="str">
        <f>_xlfn.XLOOKUP(D1069,Product_Dim[Product_ID],Product_Dim[Cost])</f>
        <v>419</v>
      </c>
      <c r="M1069" s="63" t="str">
        <f>VLOOKUP("PROD97",Sales_Fact[[Product_ID]:[Payment_Type]],2,0)</f>
        <v>STORE3</v>
      </c>
      <c r="N1069" s="63" t="str">
        <f>HLOOKUP($D$2,Sales_Fact[[Product_ID]:[Payment_Type]],2,0)</f>
        <v>PROD74</v>
      </c>
    </row>
    <row r="1070" spans="1:14" x14ac:dyDescent="0.25">
      <c r="A1070" s="14" t="s">
        <v>3071</v>
      </c>
      <c r="B1070" s="15">
        <v>45690</v>
      </c>
      <c r="C1070" s="16" t="s">
        <v>235</v>
      </c>
      <c r="D1070" s="17" t="s">
        <v>2265</v>
      </c>
      <c r="E1070" s="17" t="s">
        <v>1898</v>
      </c>
      <c r="F1070" s="18">
        <v>2</v>
      </c>
      <c r="G1070" s="58">
        <v>607</v>
      </c>
      <c r="H1070" s="18">
        <v>0.16</v>
      </c>
      <c r="I1070" s="55">
        <v>1019.76</v>
      </c>
      <c r="J1070" s="19" t="s">
        <v>1892</v>
      </c>
      <c r="L1070" s="63" t="str">
        <f>_xlfn.XLOOKUP(D1070,Product_Dim[Product_ID],Product_Dim[Cost])</f>
        <v>353</v>
      </c>
      <c r="M1070" s="63" t="str">
        <f>VLOOKUP("PROD97",Sales_Fact[[Product_ID]:[Payment_Type]],2,0)</f>
        <v>STORE3</v>
      </c>
      <c r="N1070" s="63" t="str">
        <f>HLOOKUP($D$2,Sales_Fact[[Product_ID]:[Payment_Type]],2,0)</f>
        <v>PROD74</v>
      </c>
    </row>
    <row r="1071" spans="1:14" x14ac:dyDescent="0.25">
      <c r="A1071" s="14" t="s">
        <v>3072</v>
      </c>
      <c r="B1071" s="15">
        <v>45481</v>
      </c>
      <c r="C1071" s="16" t="s">
        <v>551</v>
      </c>
      <c r="D1071" s="17" t="s">
        <v>1951</v>
      </c>
      <c r="E1071" s="17" t="s">
        <v>1901</v>
      </c>
      <c r="F1071" s="18">
        <v>3</v>
      </c>
      <c r="G1071" s="58">
        <v>905</v>
      </c>
      <c r="H1071" s="18">
        <v>0.09</v>
      </c>
      <c r="I1071" s="55">
        <v>2470.65</v>
      </c>
      <c r="J1071" s="19" t="s">
        <v>1882</v>
      </c>
      <c r="L1071" s="63" t="str">
        <f>_xlfn.XLOOKUP(D1071,Product_Dim[Product_ID],Product_Dim[Cost])</f>
        <v>432</v>
      </c>
      <c r="M1071" s="63" t="str">
        <f>VLOOKUP("PROD97",Sales_Fact[[Product_ID]:[Payment_Type]],2,0)</f>
        <v>STORE3</v>
      </c>
      <c r="N1071" s="63" t="str">
        <f>HLOOKUP($D$2,Sales_Fact[[Product_ID]:[Payment_Type]],2,0)</f>
        <v>PROD74</v>
      </c>
    </row>
    <row r="1072" spans="1:14" x14ac:dyDescent="0.25">
      <c r="A1072" s="14" t="s">
        <v>3073</v>
      </c>
      <c r="B1072" s="15">
        <v>45576</v>
      </c>
      <c r="C1072" s="16" t="s">
        <v>515</v>
      </c>
      <c r="D1072" s="17" t="s">
        <v>2057</v>
      </c>
      <c r="E1072" s="17" t="s">
        <v>1956</v>
      </c>
      <c r="F1072" s="18">
        <v>4</v>
      </c>
      <c r="G1072" s="58">
        <v>695</v>
      </c>
      <c r="H1072" s="18">
        <v>0.18</v>
      </c>
      <c r="I1072" s="55">
        <v>2279.6</v>
      </c>
      <c r="J1072" s="19" t="s">
        <v>1892</v>
      </c>
      <c r="L1072" s="63" t="str">
        <f>_xlfn.XLOOKUP(D1072,Product_Dim[Product_ID],Product_Dim[Cost])</f>
        <v>190</v>
      </c>
      <c r="M1072" s="63" t="str">
        <f>VLOOKUP("PROD97",Sales_Fact[[Product_ID]:[Payment_Type]],2,0)</f>
        <v>STORE3</v>
      </c>
      <c r="N1072" s="63" t="str">
        <f>HLOOKUP($D$2,Sales_Fact[[Product_ID]:[Payment_Type]],2,0)</f>
        <v>PROD74</v>
      </c>
    </row>
    <row r="1073" spans="1:14" x14ac:dyDescent="0.25">
      <c r="A1073" s="14" t="s">
        <v>3074</v>
      </c>
      <c r="B1073" s="15">
        <v>45215</v>
      </c>
      <c r="C1073" s="16" t="s">
        <v>737</v>
      </c>
      <c r="D1073" s="17" t="s">
        <v>1997</v>
      </c>
      <c r="E1073" s="17" t="s">
        <v>1956</v>
      </c>
      <c r="F1073" s="18">
        <v>4</v>
      </c>
      <c r="G1073" s="58">
        <v>754</v>
      </c>
      <c r="H1073" s="18">
        <v>0.24</v>
      </c>
      <c r="I1073" s="55">
        <v>2292.16</v>
      </c>
      <c r="J1073" s="19" t="s">
        <v>1882</v>
      </c>
      <c r="L1073" s="63" t="str">
        <f>_xlfn.XLOOKUP(D1073,Product_Dim[Product_ID],Product_Dim[Cost])</f>
        <v>183</v>
      </c>
      <c r="M1073" s="63" t="str">
        <f>VLOOKUP("PROD97",Sales_Fact[[Product_ID]:[Payment_Type]],2,0)</f>
        <v>STORE3</v>
      </c>
      <c r="N1073" s="63" t="str">
        <f>HLOOKUP($D$2,Sales_Fact[[Product_ID]:[Payment_Type]],2,0)</f>
        <v>PROD74</v>
      </c>
    </row>
    <row r="1074" spans="1:14" x14ac:dyDescent="0.25">
      <c r="A1074" s="14" t="s">
        <v>3075</v>
      </c>
      <c r="B1074" s="15">
        <v>45653</v>
      </c>
      <c r="C1074" s="16" t="s">
        <v>653</v>
      </c>
      <c r="D1074" s="17" t="s">
        <v>1992</v>
      </c>
      <c r="E1074" s="17" t="s">
        <v>1889</v>
      </c>
      <c r="F1074" s="18">
        <v>1</v>
      </c>
      <c r="G1074" s="58">
        <v>67</v>
      </c>
      <c r="H1074" s="18">
        <v>0.02</v>
      </c>
      <c r="I1074" s="55">
        <v>65.66</v>
      </c>
      <c r="J1074" s="19" t="s">
        <v>1882</v>
      </c>
      <c r="L1074" s="63" t="str">
        <f>_xlfn.XLOOKUP(D1074,Product_Dim[Product_ID],Product_Dim[Cost])</f>
        <v>123</v>
      </c>
      <c r="M1074" s="63" t="str">
        <f>VLOOKUP("PROD97",Sales_Fact[[Product_ID]:[Payment_Type]],2,0)</f>
        <v>STORE3</v>
      </c>
      <c r="N1074" s="63" t="str">
        <f>HLOOKUP($D$2,Sales_Fact[[Product_ID]:[Payment_Type]],2,0)</f>
        <v>PROD74</v>
      </c>
    </row>
    <row r="1075" spans="1:14" x14ac:dyDescent="0.25">
      <c r="A1075" s="14" t="s">
        <v>3076</v>
      </c>
      <c r="B1075" s="15">
        <v>45241</v>
      </c>
      <c r="C1075" s="16" t="s">
        <v>1069</v>
      </c>
      <c r="D1075" s="17" t="s">
        <v>2261</v>
      </c>
      <c r="E1075" s="17" t="s">
        <v>1912</v>
      </c>
      <c r="F1075" s="18">
        <v>2</v>
      </c>
      <c r="G1075" s="58">
        <v>892</v>
      </c>
      <c r="H1075" s="18">
        <v>0.28999999999999998</v>
      </c>
      <c r="I1075" s="55">
        <v>1266.6400000000001</v>
      </c>
      <c r="J1075" s="19" t="s">
        <v>1892</v>
      </c>
      <c r="L1075" s="63" t="str">
        <f>_xlfn.XLOOKUP(D1075,Product_Dim[Product_ID],Product_Dim[Cost])</f>
        <v>299</v>
      </c>
      <c r="M1075" s="63" t="str">
        <f>VLOOKUP("PROD97",Sales_Fact[[Product_ID]:[Payment_Type]],2,0)</f>
        <v>STORE3</v>
      </c>
      <c r="N1075" s="63" t="str">
        <f>HLOOKUP($D$2,Sales_Fact[[Product_ID]:[Payment_Type]],2,0)</f>
        <v>PROD74</v>
      </c>
    </row>
    <row r="1076" spans="1:14" x14ac:dyDescent="0.25">
      <c r="A1076" s="14" t="s">
        <v>3077</v>
      </c>
      <c r="B1076" s="15">
        <v>45428</v>
      </c>
      <c r="C1076" s="16" t="s">
        <v>1147</v>
      </c>
      <c r="D1076" s="17" t="s">
        <v>1963</v>
      </c>
      <c r="E1076" s="17" t="s">
        <v>1925</v>
      </c>
      <c r="F1076" s="18">
        <v>4</v>
      </c>
      <c r="G1076" s="58">
        <v>256</v>
      </c>
      <c r="H1076" s="18">
        <v>0.03</v>
      </c>
      <c r="I1076" s="55">
        <v>993.28</v>
      </c>
      <c r="J1076" s="19" t="s">
        <v>1892</v>
      </c>
      <c r="L1076" s="63" t="str">
        <f>_xlfn.XLOOKUP(D1076,Product_Dim[Product_ID],Product_Dim[Cost])</f>
        <v>158</v>
      </c>
      <c r="M1076" s="63" t="str">
        <f>VLOOKUP("PROD97",Sales_Fact[[Product_ID]:[Payment_Type]],2,0)</f>
        <v>STORE3</v>
      </c>
      <c r="N1076" s="63" t="str">
        <f>HLOOKUP($D$2,Sales_Fact[[Product_ID]:[Payment_Type]],2,0)</f>
        <v>PROD74</v>
      </c>
    </row>
    <row r="1077" spans="1:14" x14ac:dyDescent="0.25">
      <c r="A1077" s="14" t="s">
        <v>3078</v>
      </c>
      <c r="B1077" s="15">
        <v>45593</v>
      </c>
      <c r="C1077" s="16" t="s">
        <v>961</v>
      </c>
      <c r="D1077" s="17" t="s">
        <v>2282</v>
      </c>
      <c r="E1077" s="17" t="s">
        <v>1885</v>
      </c>
      <c r="F1077" s="18">
        <v>4</v>
      </c>
      <c r="G1077" s="58">
        <v>605</v>
      </c>
      <c r="H1077" s="18">
        <v>0.28000000000000003</v>
      </c>
      <c r="I1077" s="55">
        <v>1742.4</v>
      </c>
      <c r="J1077" s="19" t="s">
        <v>1886</v>
      </c>
      <c r="L1077" s="63" t="str">
        <f>_xlfn.XLOOKUP(D1077,Product_Dim[Product_ID],Product_Dim[Cost])</f>
        <v>388</v>
      </c>
      <c r="M1077" s="63" t="str">
        <f>VLOOKUP("PROD97",Sales_Fact[[Product_ID]:[Payment_Type]],2,0)</f>
        <v>STORE3</v>
      </c>
      <c r="N1077" s="63" t="str">
        <f>HLOOKUP($D$2,Sales_Fact[[Product_ID]:[Payment_Type]],2,0)</f>
        <v>PROD74</v>
      </c>
    </row>
    <row r="1078" spans="1:14" x14ac:dyDescent="0.25">
      <c r="A1078" s="14" t="s">
        <v>3079</v>
      </c>
      <c r="B1078" s="15">
        <v>45370</v>
      </c>
      <c r="C1078" s="16" t="s">
        <v>180</v>
      </c>
      <c r="D1078" s="17" t="s">
        <v>1908</v>
      </c>
      <c r="E1078" s="17" t="s">
        <v>1885</v>
      </c>
      <c r="F1078" s="18">
        <v>3</v>
      </c>
      <c r="G1078" s="58">
        <v>624</v>
      </c>
      <c r="H1078" s="18">
        <v>0.13</v>
      </c>
      <c r="I1078" s="55">
        <v>1628.64</v>
      </c>
      <c r="J1078" s="19" t="s">
        <v>1892</v>
      </c>
      <c r="L1078" s="63" t="str">
        <f>_xlfn.XLOOKUP(D1078,Product_Dim[Product_ID],Product_Dim[Cost])</f>
        <v>180</v>
      </c>
      <c r="M1078" s="63" t="str">
        <f>VLOOKUP("PROD97",Sales_Fact[[Product_ID]:[Payment_Type]],2,0)</f>
        <v>STORE3</v>
      </c>
      <c r="N1078" s="63" t="str">
        <f>HLOOKUP($D$2,Sales_Fact[[Product_ID]:[Payment_Type]],2,0)</f>
        <v>PROD74</v>
      </c>
    </row>
    <row r="1079" spans="1:14" x14ac:dyDescent="0.25">
      <c r="A1079" s="14" t="s">
        <v>3080</v>
      </c>
      <c r="B1079" s="15">
        <v>45882</v>
      </c>
      <c r="C1079" s="16" t="s">
        <v>477</v>
      </c>
      <c r="D1079" s="17" t="s">
        <v>2036</v>
      </c>
      <c r="E1079" s="17" t="s">
        <v>1920</v>
      </c>
      <c r="F1079" s="18">
        <v>3</v>
      </c>
      <c r="G1079" s="58">
        <v>576</v>
      </c>
      <c r="H1079" s="18">
        <v>0.12</v>
      </c>
      <c r="I1079" s="55">
        <v>1520.64</v>
      </c>
      <c r="J1079" s="19" t="s">
        <v>1892</v>
      </c>
      <c r="L1079" s="63" t="str">
        <f>_xlfn.XLOOKUP(D1079,Product_Dim[Product_ID],Product_Dim[Cost])</f>
        <v>214</v>
      </c>
      <c r="M1079" s="63" t="str">
        <f>VLOOKUP("PROD97",Sales_Fact[[Product_ID]:[Payment_Type]],2,0)</f>
        <v>STORE3</v>
      </c>
      <c r="N1079" s="63" t="str">
        <f>HLOOKUP($D$2,Sales_Fact[[Product_ID]:[Payment_Type]],2,0)</f>
        <v>PROD74</v>
      </c>
    </row>
    <row r="1080" spans="1:14" x14ac:dyDescent="0.25">
      <c r="A1080" s="14" t="s">
        <v>3081</v>
      </c>
      <c r="B1080" s="15">
        <v>45878</v>
      </c>
      <c r="C1080" s="16" t="s">
        <v>1297</v>
      </c>
      <c r="D1080" s="17" t="s">
        <v>2175</v>
      </c>
      <c r="E1080" s="17" t="s">
        <v>1988</v>
      </c>
      <c r="F1080" s="18">
        <v>1</v>
      </c>
      <c r="G1080" s="58">
        <v>770</v>
      </c>
      <c r="H1080" s="18">
        <v>0.16</v>
      </c>
      <c r="I1080" s="55">
        <v>646.79999999999995</v>
      </c>
      <c r="J1080" s="19" t="s">
        <v>1882</v>
      </c>
      <c r="L1080" s="63" t="str">
        <f>_xlfn.XLOOKUP(D1080,Product_Dim[Product_ID],Product_Dim[Cost])</f>
        <v>306</v>
      </c>
      <c r="M1080" s="63" t="str">
        <f>VLOOKUP("PROD97",Sales_Fact[[Product_ID]:[Payment_Type]],2,0)</f>
        <v>STORE3</v>
      </c>
      <c r="N1080" s="63" t="str">
        <f>HLOOKUP($D$2,Sales_Fact[[Product_ID]:[Payment_Type]],2,0)</f>
        <v>PROD74</v>
      </c>
    </row>
    <row r="1081" spans="1:14" x14ac:dyDescent="0.25">
      <c r="A1081" s="14" t="s">
        <v>3082</v>
      </c>
      <c r="B1081" s="15">
        <v>45420</v>
      </c>
      <c r="C1081" s="16" t="s">
        <v>1045</v>
      </c>
      <c r="D1081" s="17" t="s">
        <v>2175</v>
      </c>
      <c r="E1081" s="17" t="s">
        <v>1885</v>
      </c>
      <c r="F1081" s="18">
        <v>1</v>
      </c>
      <c r="G1081" s="58">
        <v>228</v>
      </c>
      <c r="H1081" s="18">
        <v>0.13</v>
      </c>
      <c r="I1081" s="55">
        <v>198.36</v>
      </c>
      <c r="J1081" s="19" t="s">
        <v>1892</v>
      </c>
      <c r="L1081" s="63" t="str">
        <f>_xlfn.XLOOKUP(D1081,Product_Dim[Product_ID],Product_Dim[Cost])</f>
        <v>306</v>
      </c>
      <c r="M1081" s="63" t="str">
        <f>VLOOKUP("PROD97",Sales_Fact[[Product_ID]:[Payment_Type]],2,0)</f>
        <v>STORE3</v>
      </c>
      <c r="N1081" s="63" t="str">
        <f>HLOOKUP($D$2,Sales_Fact[[Product_ID]:[Payment_Type]],2,0)</f>
        <v>PROD74</v>
      </c>
    </row>
    <row r="1082" spans="1:14" x14ac:dyDescent="0.25">
      <c r="A1082" s="14" t="s">
        <v>3083</v>
      </c>
      <c r="B1082" s="15">
        <v>45361</v>
      </c>
      <c r="C1082" s="16" t="s">
        <v>200</v>
      </c>
      <c r="D1082" s="17" t="s">
        <v>2317</v>
      </c>
      <c r="E1082" s="17" t="s">
        <v>1885</v>
      </c>
      <c r="F1082" s="18">
        <v>4</v>
      </c>
      <c r="G1082" s="58">
        <v>128</v>
      </c>
      <c r="H1082" s="18">
        <v>0.15</v>
      </c>
      <c r="I1082" s="55">
        <v>435.2</v>
      </c>
      <c r="J1082" s="19" t="s">
        <v>1882</v>
      </c>
      <c r="L1082" s="63" t="str">
        <f>_xlfn.XLOOKUP(D1082,Product_Dim[Product_ID],Product_Dim[Cost])</f>
        <v>239</v>
      </c>
      <c r="M1082" s="63" t="str">
        <f>VLOOKUP("PROD97",Sales_Fact[[Product_ID]:[Payment_Type]],2,0)</f>
        <v>STORE3</v>
      </c>
      <c r="N1082" s="63" t="str">
        <f>HLOOKUP($D$2,Sales_Fact[[Product_ID]:[Payment_Type]],2,0)</f>
        <v>PROD74</v>
      </c>
    </row>
    <row r="1083" spans="1:14" x14ac:dyDescent="0.25">
      <c r="A1083" s="14" t="s">
        <v>3084</v>
      </c>
      <c r="B1083" s="15">
        <v>45702</v>
      </c>
      <c r="C1083" s="16" t="s">
        <v>1309</v>
      </c>
      <c r="D1083" s="17" t="s">
        <v>1990</v>
      </c>
      <c r="E1083" s="17" t="s">
        <v>1881</v>
      </c>
      <c r="F1083" s="18">
        <v>1</v>
      </c>
      <c r="G1083" s="58">
        <v>794</v>
      </c>
      <c r="H1083" s="18">
        <v>0.09</v>
      </c>
      <c r="I1083" s="55">
        <v>722.54</v>
      </c>
      <c r="J1083" s="19" t="s">
        <v>1882</v>
      </c>
      <c r="L1083" s="63" t="str">
        <f>_xlfn.XLOOKUP(D1083,Product_Dim[Product_ID],Product_Dim[Cost])</f>
        <v>167</v>
      </c>
      <c r="M1083" s="63" t="str">
        <f>VLOOKUP("PROD97",Sales_Fact[[Product_ID]:[Payment_Type]],2,0)</f>
        <v>STORE3</v>
      </c>
      <c r="N1083" s="63" t="str">
        <f>HLOOKUP($D$2,Sales_Fact[[Product_ID]:[Payment_Type]],2,0)</f>
        <v>PROD74</v>
      </c>
    </row>
    <row r="1084" spans="1:14" x14ac:dyDescent="0.25">
      <c r="A1084" s="14" t="s">
        <v>3085</v>
      </c>
      <c r="B1084" s="15">
        <v>45871</v>
      </c>
      <c r="C1084" s="16" t="s">
        <v>961</v>
      </c>
      <c r="D1084" s="17" t="s">
        <v>2032</v>
      </c>
      <c r="E1084" s="17" t="s">
        <v>1961</v>
      </c>
      <c r="F1084" s="18">
        <v>3</v>
      </c>
      <c r="G1084" s="58">
        <v>436</v>
      </c>
      <c r="H1084" s="18">
        <v>0.03</v>
      </c>
      <c r="I1084" s="55">
        <v>1268.76</v>
      </c>
      <c r="J1084" s="19" t="s">
        <v>1886</v>
      </c>
      <c r="L1084" s="63" t="str">
        <f>_xlfn.XLOOKUP(D1084,Product_Dim[Product_ID],Product_Dim[Cost])</f>
        <v>239</v>
      </c>
      <c r="M1084" s="63" t="str">
        <f>VLOOKUP("PROD97",Sales_Fact[[Product_ID]:[Payment_Type]],2,0)</f>
        <v>STORE3</v>
      </c>
      <c r="N1084" s="63" t="str">
        <f>HLOOKUP($D$2,Sales_Fact[[Product_ID]:[Payment_Type]],2,0)</f>
        <v>PROD74</v>
      </c>
    </row>
    <row r="1085" spans="1:14" x14ac:dyDescent="0.25">
      <c r="A1085" s="14" t="s">
        <v>3086</v>
      </c>
      <c r="B1085" s="15">
        <v>45531</v>
      </c>
      <c r="C1085" s="16" t="s">
        <v>1213</v>
      </c>
      <c r="D1085" s="17" t="s">
        <v>1980</v>
      </c>
      <c r="E1085" s="17" t="s">
        <v>1920</v>
      </c>
      <c r="F1085" s="18">
        <v>1</v>
      </c>
      <c r="G1085" s="58">
        <v>851</v>
      </c>
      <c r="H1085" s="18">
        <v>0.28999999999999998</v>
      </c>
      <c r="I1085" s="55">
        <v>604.21</v>
      </c>
      <c r="J1085" s="19" t="s">
        <v>1886</v>
      </c>
      <c r="L1085" s="63" t="str">
        <f>_xlfn.XLOOKUP(D1085,Product_Dim[Product_ID],Product_Dim[Cost])</f>
        <v>218</v>
      </c>
      <c r="M1085" s="63" t="str">
        <f>VLOOKUP("PROD97",Sales_Fact[[Product_ID]:[Payment_Type]],2,0)</f>
        <v>STORE3</v>
      </c>
      <c r="N1085" s="63" t="str">
        <f>HLOOKUP($D$2,Sales_Fact[[Product_ID]:[Payment_Type]],2,0)</f>
        <v>PROD74</v>
      </c>
    </row>
    <row r="1086" spans="1:14" x14ac:dyDescent="0.25">
      <c r="A1086" s="14" t="s">
        <v>3087</v>
      </c>
      <c r="B1086" s="15">
        <v>45330</v>
      </c>
      <c r="C1086" s="16" t="s">
        <v>1099</v>
      </c>
      <c r="D1086" s="17" t="s">
        <v>1968</v>
      </c>
      <c r="E1086" s="17" t="s">
        <v>1920</v>
      </c>
      <c r="F1086" s="18">
        <v>2</v>
      </c>
      <c r="G1086" s="58">
        <v>754</v>
      </c>
      <c r="H1086" s="18">
        <v>0.17</v>
      </c>
      <c r="I1086" s="55">
        <v>1251.6400000000001</v>
      </c>
      <c r="J1086" s="19" t="s">
        <v>1886</v>
      </c>
      <c r="L1086" s="63" t="str">
        <f>_xlfn.XLOOKUP(D1086,Product_Dim[Product_ID],Product_Dim[Cost])</f>
        <v>337</v>
      </c>
      <c r="M1086" s="63" t="str">
        <f>VLOOKUP("PROD97",Sales_Fact[[Product_ID]:[Payment_Type]],2,0)</f>
        <v>STORE3</v>
      </c>
      <c r="N1086" s="63" t="str">
        <f>HLOOKUP($D$2,Sales_Fact[[Product_ID]:[Payment_Type]],2,0)</f>
        <v>PROD74</v>
      </c>
    </row>
    <row r="1087" spans="1:14" x14ac:dyDescent="0.25">
      <c r="A1087" s="14" t="s">
        <v>3088</v>
      </c>
      <c r="B1087" s="15">
        <v>45311</v>
      </c>
      <c r="C1087" s="16" t="s">
        <v>1512</v>
      </c>
      <c r="D1087" s="17" t="s">
        <v>2175</v>
      </c>
      <c r="E1087" s="17" t="s">
        <v>1934</v>
      </c>
      <c r="F1087" s="18">
        <v>3</v>
      </c>
      <c r="G1087" s="58">
        <v>409</v>
      </c>
      <c r="H1087" s="18">
        <v>0.27</v>
      </c>
      <c r="I1087" s="55">
        <v>895.71</v>
      </c>
      <c r="J1087" s="19" t="s">
        <v>1886</v>
      </c>
      <c r="L1087" s="63" t="str">
        <f>_xlfn.XLOOKUP(D1087,Product_Dim[Product_ID],Product_Dim[Cost])</f>
        <v>306</v>
      </c>
      <c r="M1087" s="63" t="str">
        <f>VLOOKUP("PROD97",Sales_Fact[[Product_ID]:[Payment_Type]],2,0)</f>
        <v>STORE3</v>
      </c>
      <c r="N1087" s="63" t="str">
        <f>HLOOKUP($D$2,Sales_Fact[[Product_ID]:[Payment_Type]],2,0)</f>
        <v>PROD74</v>
      </c>
    </row>
    <row r="1088" spans="1:14" x14ac:dyDescent="0.25">
      <c r="A1088" s="14" t="s">
        <v>3089</v>
      </c>
      <c r="B1088" s="15">
        <v>45567</v>
      </c>
      <c r="C1088" s="16" t="s">
        <v>915</v>
      </c>
      <c r="D1088" s="17" t="s">
        <v>2108</v>
      </c>
      <c r="E1088" s="17" t="s">
        <v>1895</v>
      </c>
      <c r="F1088" s="18">
        <v>3</v>
      </c>
      <c r="G1088" s="58">
        <v>405</v>
      </c>
      <c r="H1088" s="18">
        <v>0.22</v>
      </c>
      <c r="I1088" s="55">
        <v>947.7</v>
      </c>
      <c r="J1088" s="19" t="s">
        <v>1886</v>
      </c>
      <c r="L1088" s="63" t="str">
        <f>_xlfn.XLOOKUP(D1088,Product_Dim[Product_ID],Product_Dim[Cost])</f>
        <v>31</v>
      </c>
      <c r="M1088" s="63" t="str">
        <f>VLOOKUP("PROD97",Sales_Fact[[Product_ID]:[Payment_Type]],2,0)</f>
        <v>STORE3</v>
      </c>
      <c r="N1088" s="63" t="str">
        <f>HLOOKUP($D$2,Sales_Fact[[Product_ID]:[Payment_Type]],2,0)</f>
        <v>PROD74</v>
      </c>
    </row>
    <row r="1089" spans="1:14" x14ac:dyDescent="0.25">
      <c r="A1089" s="14" t="s">
        <v>3090</v>
      </c>
      <c r="B1089" s="15">
        <v>45239</v>
      </c>
      <c r="C1089" s="16" t="s">
        <v>1198</v>
      </c>
      <c r="D1089" s="17" t="s">
        <v>1914</v>
      </c>
      <c r="E1089" s="17" t="s">
        <v>1881</v>
      </c>
      <c r="F1089" s="18">
        <v>3</v>
      </c>
      <c r="G1089" s="58">
        <v>718</v>
      </c>
      <c r="H1089" s="18">
        <v>0.17</v>
      </c>
      <c r="I1089" s="55">
        <v>1787.82</v>
      </c>
      <c r="J1089" s="19" t="s">
        <v>1892</v>
      </c>
      <c r="L1089" s="63" t="str">
        <f>_xlfn.XLOOKUP(D1089,Product_Dim[Product_ID],Product_Dim[Cost])</f>
        <v>326</v>
      </c>
      <c r="M1089" s="63" t="str">
        <f>VLOOKUP("PROD97",Sales_Fact[[Product_ID]:[Payment_Type]],2,0)</f>
        <v>STORE3</v>
      </c>
      <c r="N1089" s="63" t="str">
        <f>HLOOKUP($D$2,Sales_Fact[[Product_ID]:[Payment_Type]],2,0)</f>
        <v>PROD74</v>
      </c>
    </row>
    <row r="1090" spans="1:14" x14ac:dyDescent="0.25">
      <c r="A1090" s="14" t="s">
        <v>3091</v>
      </c>
      <c r="B1090" s="15">
        <v>45284</v>
      </c>
      <c r="C1090" s="16" t="s">
        <v>813</v>
      </c>
      <c r="D1090" s="17" t="s">
        <v>2282</v>
      </c>
      <c r="E1090" s="17" t="s">
        <v>1915</v>
      </c>
      <c r="F1090" s="18">
        <v>3</v>
      </c>
      <c r="G1090" s="58">
        <v>205</v>
      </c>
      <c r="H1090" s="18">
        <v>0.14000000000000001</v>
      </c>
      <c r="I1090" s="55">
        <v>528.9</v>
      </c>
      <c r="J1090" s="19" t="s">
        <v>1882</v>
      </c>
      <c r="L1090" s="63" t="str">
        <f>_xlfn.XLOOKUP(D1090,Product_Dim[Product_ID],Product_Dim[Cost])</f>
        <v>388</v>
      </c>
      <c r="M1090" s="63" t="str">
        <f>VLOOKUP("PROD97",Sales_Fact[[Product_ID]:[Payment_Type]],2,0)</f>
        <v>STORE3</v>
      </c>
      <c r="N1090" s="63" t="str">
        <f>HLOOKUP($D$2,Sales_Fact[[Product_ID]:[Payment_Type]],2,0)</f>
        <v>PROD74</v>
      </c>
    </row>
    <row r="1091" spans="1:14" x14ac:dyDescent="0.25">
      <c r="A1091" s="14" t="s">
        <v>3092</v>
      </c>
      <c r="B1091" s="15">
        <v>45686</v>
      </c>
      <c r="C1091" s="16" t="s">
        <v>158</v>
      </c>
      <c r="D1091" s="17" t="s">
        <v>2106</v>
      </c>
      <c r="E1091" s="17" t="s">
        <v>1939</v>
      </c>
      <c r="F1091" s="18">
        <v>4</v>
      </c>
      <c r="G1091" s="58">
        <v>107</v>
      </c>
      <c r="H1091" s="18">
        <v>0.28000000000000003</v>
      </c>
      <c r="I1091" s="55">
        <v>308.16000000000003</v>
      </c>
      <c r="J1091" s="19" t="s">
        <v>1892</v>
      </c>
      <c r="L1091" s="63" t="str">
        <f>_xlfn.XLOOKUP(D1091,Product_Dim[Product_ID],Product_Dim[Cost])</f>
        <v>178</v>
      </c>
      <c r="M1091" s="63" t="str">
        <f>VLOOKUP("PROD97",Sales_Fact[[Product_ID]:[Payment_Type]],2,0)</f>
        <v>STORE3</v>
      </c>
      <c r="N1091" s="63" t="str">
        <f>HLOOKUP($D$2,Sales_Fact[[Product_ID]:[Payment_Type]],2,0)</f>
        <v>PROD74</v>
      </c>
    </row>
    <row r="1092" spans="1:14" x14ac:dyDescent="0.25">
      <c r="A1092" s="14" t="s">
        <v>3093</v>
      </c>
      <c r="B1092" s="15">
        <v>45824</v>
      </c>
      <c r="C1092" s="16" t="s">
        <v>1033</v>
      </c>
      <c r="D1092" s="17" t="s">
        <v>2119</v>
      </c>
      <c r="E1092" s="17" t="s">
        <v>1895</v>
      </c>
      <c r="F1092" s="18">
        <v>2</v>
      </c>
      <c r="G1092" s="58">
        <v>770</v>
      </c>
      <c r="H1092" s="18">
        <v>0.11</v>
      </c>
      <c r="I1092" s="55">
        <v>1370.6</v>
      </c>
      <c r="J1092" s="19" t="s">
        <v>1886</v>
      </c>
      <c r="L1092" s="63" t="str">
        <f>_xlfn.XLOOKUP(D1092,Product_Dim[Product_ID],Product_Dim[Cost])</f>
        <v>340</v>
      </c>
      <c r="M1092" s="63" t="str">
        <f>VLOOKUP("PROD97",Sales_Fact[[Product_ID]:[Payment_Type]],2,0)</f>
        <v>STORE3</v>
      </c>
      <c r="N1092" s="63" t="str">
        <f>HLOOKUP($D$2,Sales_Fact[[Product_ID]:[Payment_Type]],2,0)</f>
        <v>PROD74</v>
      </c>
    </row>
    <row r="1093" spans="1:14" x14ac:dyDescent="0.25">
      <c r="A1093" s="14" t="s">
        <v>3094</v>
      </c>
      <c r="B1093" s="15">
        <v>45867</v>
      </c>
      <c r="C1093" s="16" t="s">
        <v>825</v>
      </c>
      <c r="D1093" s="17" t="s">
        <v>2108</v>
      </c>
      <c r="E1093" s="17" t="s">
        <v>1934</v>
      </c>
      <c r="F1093" s="18">
        <v>2</v>
      </c>
      <c r="G1093" s="58">
        <v>715</v>
      </c>
      <c r="H1093" s="18">
        <v>0.14000000000000001</v>
      </c>
      <c r="I1093" s="55">
        <v>1229.8</v>
      </c>
      <c r="J1093" s="19" t="s">
        <v>1882</v>
      </c>
      <c r="L1093" s="63" t="str">
        <f>_xlfn.XLOOKUP(D1093,Product_Dim[Product_ID],Product_Dim[Cost])</f>
        <v>31</v>
      </c>
      <c r="M1093" s="63" t="str">
        <f>VLOOKUP("PROD97",Sales_Fact[[Product_ID]:[Payment_Type]],2,0)</f>
        <v>STORE3</v>
      </c>
      <c r="N1093" s="63" t="str">
        <f>HLOOKUP($D$2,Sales_Fact[[Product_ID]:[Payment_Type]],2,0)</f>
        <v>PROD74</v>
      </c>
    </row>
    <row r="1094" spans="1:14" x14ac:dyDescent="0.25">
      <c r="A1094" s="14" t="s">
        <v>3095</v>
      </c>
      <c r="B1094" s="15">
        <v>45578</v>
      </c>
      <c r="C1094" s="16" t="s">
        <v>873</v>
      </c>
      <c r="D1094" s="17" t="s">
        <v>2132</v>
      </c>
      <c r="E1094" s="17" t="s">
        <v>1922</v>
      </c>
      <c r="F1094" s="18">
        <v>4</v>
      </c>
      <c r="G1094" s="58">
        <v>633</v>
      </c>
      <c r="H1094" s="18">
        <v>0.25</v>
      </c>
      <c r="I1094" s="55">
        <v>1899</v>
      </c>
      <c r="J1094" s="19" t="s">
        <v>1886</v>
      </c>
      <c r="L1094" s="63" t="str">
        <f>_xlfn.XLOOKUP(D1094,Product_Dim[Product_ID],Product_Dim[Cost])</f>
        <v>449</v>
      </c>
      <c r="M1094" s="63" t="str">
        <f>VLOOKUP("PROD97",Sales_Fact[[Product_ID]:[Payment_Type]],2,0)</f>
        <v>STORE3</v>
      </c>
      <c r="N1094" s="63" t="str">
        <f>HLOOKUP($D$2,Sales_Fact[[Product_ID]:[Payment_Type]],2,0)</f>
        <v>PROD74</v>
      </c>
    </row>
    <row r="1095" spans="1:14" x14ac:dyDescent="0.25">
      <c r="A1095" s="14" t="s">
        <v>3096</v>
      </c>
      <c r="B1095" s="15">
        <v>45575</v>
      </c>
      <c r="C1095" s="16" t="s">
        <v>545</v>
      </c>
      <c r="D1095" s="17" t="s">
        <v>1985</v>
      </c>
      <c r="E1095" s="17" t="s">
        <v>1881</v>
      </c>
      <c r="F1095" s="18">
        <v>2</v>
      </c>
      <c r="G1095" s="58">
        <v>846</v>
      </c>
      <c r="H1095" s="18">
        <v>0.18</v>
      </c>
      <c r="I1095" s="55">
        <v>1387.44</v>
      </c>
      <c r="J1095" s="19" t="s">
        <v>1886</v>
      </c>
      <c r="L1095" s="63" t="str">
        <f>_xlfn.XLOOKUP(D1095,Product_Dim[Product_ID],Product_Dim[Cost])</f>
        <v>325</v>
      </c>
      <c r="M1095" s="63" t="str">
        <f>VLOOKUP("PROD97",Sales_Fact[[Product_ID]:[Payment_Type]],2,0)</f>
        <v>STORE3</v>
      </c>
      <c r="N1095" s="63" t="str">
        <f>HLOOKUP($D$2,Sales_Fact[[Product_ID]:[Payment_Type]],2,0)</f>
        <v>PROD74</v>
      </c>
    </row>
    <row r="1096" spans="1:14" x14ac:dyDescent="0.25">
      <c r="A1096" s="14" t="s">
        <v>3097</v>
      </c>
      <c r="B1096" s="15">
        <v>45816</v>
      </c>
      <c r="C1096" s="16" t="s">
        <v>1538</v>
      </c>
      <c r="D1096" s="17" t="s">
        <v>2110</v>
      </c>
      <c r="E1096" s="17" t="s">
        <v>1934</v>
      </c>
      <c r="F1096" s="18">
        <v>1</v>
      </c>
      <c r="G1096" s="58">
        <v>576</v>
      </c>
      <c r="H1096" s="18">
        <v>0.17</v>
      </c>
      <c r="I1096" s="55">
        <v>478.08</v>
      </c>
      <c r="J1096" s="19" t="s">
        <v>1882</v>
      </c>
      <c r="L1096" s="63" t="str">
        <f>_xlfn.XLOOKUP(D1096,Product_Dim[Product_ID],Product_Dim[Cost])</f>
        <v>371</v>
      </c>
      <c r="M1096" s="63" t="str">
        <f>VLOOKUP("PROD97",Sales_Fact[[Product_ID]:[Payment_Type]],2,0)</f>
        <v>STORE3</v>
      </c>
      <c r="N1096" s="63" t="str">
        <f>HLOOKUP($D$2,Sales_Fact[[Product_ID]:[Payment_Type]],2,0)</f>
        <v>PROD74</v>
      </c>
    </row>
    <row r="1097" spans="1:14" x14ac:dyDescent="0.25">
      <c r="A1097" s="14" t="s">
        <v>3098</v>
      </c>
      <c r="B1097" s="15">
        <v>45620</v>
      </c>
      <c r="C1097" s="16" t="s">
        <v>813</v>
      </c>
      <c r="D1097" s="17" t="s">
        <v>2282</v>
      </c>
      <c r="E1097" s="17" t="s">
        <v>1922</v>
      </c>
      <c r="F1097" s="18">
        <v>1</v>
      </c>
      <c r="G1097" s="58">
        <v>908</v>
      </c>
      <c r="H1097" s="18">
        <v>0.26</v>
      </c>
      <c r="I1097" s="55">
        <v>671.92</v>
      </c>
      <c r="J1097" s="19" t="s">
        <v>1892</v>
      </c>
      <c r="L1097" s="63" t="str">
        <f>_xlfn.XLOOKUP(D1097,Product_Dim[Product_ID],Product_Dim[Cost])</f>
        <v>388</v>
      </c>
      <c r="M1097" s="63" t="str">
        <f>VLOOKUP("PROD97",Sales_Fact[[Product_ID]:[Payment_Type]],2,0)</f>
        <v>STORE3</v>
      </c>
      <c r="N1097" s="63" t="str">
        <f>HLOOKUP($D$2,Sales_Fact[[Product_ID]:[Payment_Type]],2,0)</f>
        <v>PROD74</v>
      </c>
    </row>
    <row r="1098" spans="1:14" x14ac:dyDescent="0.25">
      <c r="A1098" s="14" t="s">
        <v>3099</v>
      </c>
      <c r="B1098" s="15">
        <v>45695</v>
      </c>
      <c r="C1098" s="16" t="s">
        <v>859</v>
      </c>
      <c r="D1098" s="17" t="s">
        <v>1999</v>
      </c>
      <c r="E1098" s="17" t="s">
        <v>1961</v>
      </c>
      <c r="F1098" s="18">
        <v>1</v>
      </c>
      <c r="G1098" s="58">
        <v>100</v>
      </c>
      <c r="H1098" s="18">
        <v>0.08</v>
      </c>
      <c r="I1098" s="55">
        <v>92</v>
      </c>
      <c r="J1098" s="19" t="s">
        <v>1892</v>
      </c>
      <c r="L1098" s="63" t="str">
        <f>_xlfn.XLOOKUP(D1098,Product_Dim[Product_ID],Product_Dim[Cost])</f>
        <v>132</v>
      </c>
      <c r="M1098" s="63" t="str">
        <f>VLOOKUP("PROD97",Sales_Fact[[Product_ID]:[Payment_Type]],2,0)</f>
        <v>STORE3</v>
      </c>
      <c r="N1098" s="63" t="str">
        <f>HLOOKUP($D$2,Sales_Fact[[Product_ID]:[Payment_Type]],2,0)</f>
        <v>PROD74</v>
      </c>
    </row>
    <row r="1099" spans="1:14" x14ac:dyDescent="0.25">
      <c r="A1099" s="14" t="s">
        <v>3100</v>
      </c>
      <c r="B1099" s="15">
        <v>45596</v>
      </c>
      <c r="C1099" s="16" t="s">
        <v>266</v>
      </c>
      <c r="D1099" s="17" t="s">
        <v>2255</v>
      </c>
      <c r="E1099" s="17" t="s">
        <v>1881</v>
      </c>
      <c r="F1099" s="18">
        <v>2</v>
      </c>
      <c r="G1099" s="58">
        <v>375</v>
      </c>
      <c r="H1099" s="18">
        <v>0.21</v>
      </c>
      <c r="I1099" s="55">
        <v>592.5</v>
      </c>
      <c r="J1099" s="19" t="s">
        <v>1892</v>
      </c>
      <c r="L1099" s="63" t="str">
        <f>_xlfn.XLOOKUP(D1099,Product_Dim[Product_ID],Product_Dim[Cost])</f>
        <v>112</v>
      </c>
      <c r="M1099" s="63" t="str">
        <f>VLOOKUP("PROD97",Sales_Fact[[Product_ID]:[Payment_Type]],2,0)</f>
        <v>STORE3</v>
      </c>
      <c r="N1099" s="63" t="str">
        <f>HLOOKUP($D$2,Sales_Fact[[Product_ID]:[Payment_Type]],2,0)</f>
        <v>PROD74</v>
      </c>
    </row>
    <row r="1100" spans="1:14" x14ac:dyDescent="0.25">
      <c r="A1100" s="14" t="s">
        <v>3101</v>
      </c>
      <c r="B1100" s="15">
        <v>45869</v>
      </c>
      <c r="C1100" s="16" t="s">
        <v>1492</v>
      </c>
      <c r="D1100" s="17" t="s">
        <v>1897</v>
      </c>
      <c r="E1100" s="17" t="s">
        <v>1922</v>
      </c>
      <c r="F1100" s="18">
        <v>3</v>
      </c>
      <c r="G1100" s="58">
        <v>249</v>
      </c>
      <c r="H1100" s="18">
        <v>0.24</v>
      </c>
      <c r="I1100" s="55">
        <v>567.72</v>
      </c>
      <c r="J1100" s="19" t="s">
        <v>1892</v>
      </c>
      <c r="L1100" s="63" t="str">
        <f>_xlfn.XLOOKUP(D1100,Product_Dim[Product_ID],Product_Dim[Cost])</f>
        <v>465</v>
      </c>
      <c r="M1100" s="63" t="str">
        <f>VLOOKUP("PROD97",Sales_Fact[[Product_ID]:[Payment_Type]],2,0)</f>
        <v>STORE3</v>
      </c>
      <c r="N1100" s="63" t="str">
        <f>HLOOKUP($D$2,Sales_Fact[[Product_ID]:[Payment_Type]],2,0)</f>
        <v>PROD74</v>
      </c>
    </row>
    <row r="1101" spans="1:14" x14ac:dyDescent="0.25">
      <c r="A1101" s="14" t="s">
        <v>3102</v>
      </c>
      <c r="B1101" s="15">
        <v>45631</v>
      </c>
      <c r="C1101" s="16" t="s">
        <v>1454</v>
      </c>
      <c r="D1101" s="17" t="s">
        <v>2084</v>
      </c>
      <c r="E1101" s="17" t="s">
        <v>1915</v>
      </c>
      <c r="F1101" s="18">
        <v>1</v>
      </c>
      <c r="G1101" s="58">
        <v>785</v>
      </c>
      <c r="H1101" s="18">
        <v>0.14000000000000001</v>
      </c>
      <c r="I1101" s="55">
        <v>675.1</v>
      </c>
      <c r="J1101" s="19" t="s">
        <v>1892</v>
      </c>
      <c r="L1101" s="63" t="str">
        <f>_xlfn.XLOOKUP(D1101,Product_Dim[Product_ID],Product_Dim[Cost])</f>
        <v>120</v>
      </c>
      <c r="M1101" s="63" t="str">
        <f>VLOOKUP("PROD97",Sales_Fact[[Product_ID]:[Payment_Type]],2,0)</f>
        <v>STORE3</v>
      </c>
      <c r="N1101" s="63" t="str">
        <f>HLOOKUP($D$2,Sales_Fact[[Product_ID]:[Payment_Type]],2,0)</f>
        <v>PROD74</v>
      </c>
    </row>
    <row r="1102" spans="1:14" x14ac:dyDescent="0.25">
      <c r="A1102" s="14" t="s">
        <v>3103</v>
      </c>
      <c r="B1102" s="15">
        <v>45379</v>
      </c>
      <c r="C1102" s="16" t="s">
        <v>837</v>
      </c>
      <c r="D1102" s="17" t="s">
        <v>1994</v>
      </c>
      <c r="E1102" s="17" t="s">
        <v>1942</v>
      </c>
      <c r="F1102" s="18">
        <v>3</v>
      </c>
      <c r="G1102" s="58">
        <v>71</v>
      </c>
      <c r="H1102" s="18">
        <v>0.27</v>
      </c>
      <c r="I1102" s="55">
        <v>155.49</v>
      </c>
      <c r="J1102" s="19" t="s">
        <v>1892</v>
      </c>
      <c r="L1102" s="63" t="str">
        <f>_xlfn.XLOOKUP(D1102,Product_Dim[Product_ID],Product_Dim[Cost])</f>
        <v>212</v>
      </c>
      <c r="M1102" s="63" t="str">
        <f>VLOOKUP("PROD97",Sales_Fact[[Product_ID]:[Payment_Type]],2,0)</f>
        <v>STORE3</v>
      </c>
      <c r="N1102" s="63" t="str">
        <f>HLOOKUP($D$2,Sales_Fact[[Product_ID]:[Payment_Type]],2,0)</f>
        <v>PROD74</v>
      </c>
    </row>
    <row r="1103" spans="1:14" x14ac:dyDescent="0.25">
      <c r="A1103" s="14" t="s">
        <v>3104</v>
      </c>
      <c r="B1103" s="15">
        <v>45641</v>
      </c>
      <c r="C1103" s="16" t="s">
        <v>392</v>
      </c>
      <c r="D1103" s="17" t="s">
        <v>2096</v>
      </c>
      <c r="E1103" s="17" t="s">
        <v>1915</v>
      </c>
      <c r="F1103" s="18">
        <v>3</v>
      </c>
      <c r="G1103" s="58">
        <v>325</v>
      </c>
      <c r="H1103" s="18">
        <v>0.16</v>
      </c>
      <c r="I1103" s="55">
        <v>819</v>
      </c>
      <c r="J1103" s="19" t="s">
        <v>1892</v>
      </c>
      <c r="L1103" s="63" t="str">
        <f>_xlfn.XLOOKUP(D1103,Product_Dim[Product_ID],Product_Dim[Cost])</f>
        <v>439</v>
      </c>
      <c r="M1103" s="63" t="str">
        <f>VLOOKUP("PROD97",Sales_Fact[[Product_ID]:[Payment_Type]],2,0)</f>
        <v>STORE3</v>
      </c>
      <c r="N1103" s="63" t="str">
        <f>HLOOKUP($D$2,Sales_Fact[[Product_ID]:[Payment_Type]],2,0)</f>
        <v>PROD74</v>
      </c>
    </row>
    <row r="1104" spans="1:14" x14ac:dyDescent="0.25">
      <c r="A1104" s="14" t="s">
        <v>3105</v>
      </c>
      <c r="B1104" s="15">
        <v>45842</v>
      </c>
      <c r="C1104" s="16" t="s">
        <v>485</v>
      </c>
      <c r="D1104" s="17" t="s">
        <v>1897</v>
      </c>
      <c r="E1104" s="17" t="s">
        <v>1881</v>
      </c>
      <c r="F1104" s="18">
        <v>4</v>
      </c>
      <c r="G1104" s="58">
        <v>244</v>
      </c>
      <c r="H1104" s="18">
        <v>0.02</v>
      </c>
      <c r="I1104" s="55">
        <v>956.48</v>
      </c>
      <c r="J1104" s="19" t="s">
        <v>1886</v>
      </c>
      <c r="L1104" s="63" t="str">
        <f>_xlfn.XLOOKUP(D1104,Product_Dim[Product_ID],Product_Dim[Cost])</f>
        <v>465</v>
      </c>
      <c r="M1104" s="63" t="str">
        <f>VLOOKUP("PROD97",Sales_Fact[[Product_ID]:[Payment_Type]],2,0)</f>
        <v>STORE3</v>
      </c>
      <c r="N1104" s="63" t="str">
        <f>HLOOKUP($D$2,Sales_Fact[[Product_ID]:[Payment_Type]],2,0)</f>
        <v>PROD74</v>
      </c>
    </row>
    <row r="1105" spans="1:14" x14ac:dyDescent="0.25">
      <c r="A1105" s="14" t="s">
        <v>3106</v>
      </c>
      <c r="B1105" s="15">
        <v>45257</v>
      </c>
      <c r="C1105" s="16" t="s">
        <v>1183</v>
      </c>
      <c r="D1105" s="17" t="s">
        <v>2139</v>
      </c>
      <c r="E1105" s="17" t="s">
        <v>1934</v>
      </c>
      <c r="F1105" s="18">
        <v>1</v>
      </c>
      <c r="G1105" s="58">
        <v>665</v>
      </c>
      <c r="H1105" s="18">
        <v>0</v>
      </c>
      <c r="I1105" s="55">
        <v>665</v>
      </c>
      <c r="J1105" s="19" t="s">
        <v>1882</v>
      </c>
      <c r="L1105" s="63" t="str">
        <f>_xlfn.XLOOKUP(D1105,Product_Dim[Product_ID],Product_Dim[Cost])</f>
        <v>39</v>
      </c>
      <c r="M1105" s="63" t="str">
        <f>VLOOKUP("PROD97",Sales_Fact[[Product_ID]:[Payment_Type]],2,0)</f>
        <v>STORE3</v>
      </c>
      <c r="N1105" s="63" t="str">
        <f>HLOOKUP($D$2,Sales_Fact[[Product_ID]:[Payment_Type]],2,0)</f>
        <v>PROD74</v>
      </c>
    </row>
    <row r="1106" spans="1:14" x14ac:dyDescent="0.25">
      <c r="A1106" s="14" t="s">
        <v>3107</v>
      </c>
      <c r="B1106" s="15">
        <v>45468</v>
      </c>
      <c r="C1106" s="16" t="s">
        <v>1210</v>
      </c>
      <c r="D1106" s="17" t="s">
        <v>1992</v>
      </c>
      <c r="E1106" s="17" t="s">
        <v>1942</v>
      </c>
      <c r="F1106" s="18">
        <v>2</v>
      </c>
      <c r="G1106" s="58">
        <v>219</v>
      </c>
      <c r="H1106" s="18">
        <v>0.19</v>
      </c>
      <c r="I1106" s="55">
        <v>354.78</v>
      </c>
      <c r="J1106" s="19" t="s">
        <v>1886</v>
      </c>
      <c r="L1106" s="63" t="str">
        <f>_xlfn.XLOOKUP(D1106,Product_Dim[Product_ID],Product_Dim[Cost])</f>
        <v>123</v>
      </c>
      <c r="M1106" s="63" t="str">
        <f>VLOOKUP("PROD97",Sales_Fact[[Product_ID]:[Payment_Type]],2,0)</f>
        <v>STORE3</v>
      </c>
      <c r="N1106" s="63" t="str">
        <f>HLOOKUP($D$2,Sales_Fact[[Product_ID]:[Payment_Type]],2,0)</f>
        <v>PROD74</v>
      </c>
    </row>
    <row r="1107" spans="1:14" x14ac:dyDescent="0.25">
      <c r="A1107" s="14" t="s">
        <v>3108</v>
      </c>
      <c r="B1107" s="15">
        <v>45228</v>
      </c>
      <c r="C1107" s="16" t="s">
        <v>1207</v>
      </c>
      <c r="D1107" s="17" t="s">
        <v>1897</v>
      </c>
      <c r="E1107" s="17" t="s">
        <v>1881</v>
      </c>
      <c r="F1107" s="18">
        <v>4</v>
      </c>
      <c r="G1107" s="58">
        <v>922</v>
      </c>
      <c r="H1107" s="18">
        <v>0.27</v>
      </c>
      <c r="I1107" s="55">
        <v>2692.24</v>
      </c>
      <c r="J1107" s="19" t="s">
        <v>1882</v>
      </c>
      <c r="L1107" s="63" t="str">
        <f>_xlfn.XLOOKUP(D1107,Product_Dim[Product_ID],Product_Dim[Cost])</f>
        <v>465</v>
      </c>
      <c r="M1107" s="63" t="str">
        <f>VLOOKUP("PROD97",Sales_Fact[[Product_ID]:[Payment_Type]],2,0)</f>
        <v>STORE3</v>
      </c>
      <c r="N1107" s="63" t="str">
        <f>HLOOKUP($D$2,Sales_Fact[[Product_ID]:[Payment_Type]],2,0)</f>
        <v>PROD74</v>
      </c>
    </row>
    <row r="1108" spans="1:14" x14ac:dyDescent="0.25">
      <c r="A1108" s="14" t="s">
        <v>3109</v>
      </c>
      <c r="B1108" s="15">
        <v>45661</v>
      </c>
      <c r="C1108" s="16" t="s">
        <v>566</v>
      </c>
      <c r="D1108" s="17" t="s">
        <v>2057</v>
      </c>
      <c r="E1108" s="17" t="s">
        <v>1915</v>
      </c>
      <c r="F1108" s="18">
        <v>3</v>
      </c>
      <c r="G1108" s="58">
        <v>327</v>
      </c>
      <c r="H1108" s="18">
        <v>0.22</v>
      </c>
      <c r="I1108" s="55">
        <v>765.18</v>
      </c>
      <c r="J1108" s="19" t="s">
        <v>1892</v>
      </c>
      <c r="L1108" s="63" t="str">
        <f>_xlfn.XLOOKUP(D1108,Product_Dim[Product_ID],Product_Dim[Cost])</f>
        <v>190</v>
      </c>
      <c r="M1108" s="63" t="str">
        <f>VLOOKUP("PROD97",Sales_Fact[[Product_ID]:[Payment_Type]],2,0)</f>
        <v>STORE3</v>
      </c>
      <c r="N1108" s="63" t="str">
        <f>HLOOKUP($D$2,Sales_Fact[[Product_ID]:[Payment_Type]],2,0)</f>
        <v>PROD74</v>
      </c>
    </row>
    <row r="1109" spans="1:14" x14ac:dyDescent="0.25">
      <c r="A1109" s="14" t="s">
        <v>3110</v>
      </c>
      <c r="B1109" s="15">
        <v>45701</v>
      </c>
      <c r="C1109" s="16" t="s">
        <v>1425</v>
      </c>
      <c r="D1109" s="17" t="s">
        <v>2040</v>
      </c>
      <c r="E1109" s="17" t="s">
        <v>1928</v>
      </c>
      <c r="F1109" s="18">
        <v>1</v>
      </c>
      <c r="G1109" s="58">
        <v>245</v>
      </c>
      <c r="H1109" s="18">
        <v>0.09</v>
      </c>
      <c r="I1109" s="55">
        <v>222.95</v>
      </c>
      <c r="J1109" s="19" t="s">
        <v>1886</v>
      </c>
      <c r="L1109" s="63" t="str">
        <f>_xlfn.XLOOKUP(D1109,Product_Dim[Product_ID],Product_Dim[Cost])</f>
        <v>145</v>
      </c>
      <c r="M1109" s="63" t="str">
        <f>VLOOKUP("PROD97",Sales_Fact[[Product_ID]:[Payment_Type]],2,0)</f>
        <v>STORE3</v>
      </c>
      <c r="N1109" s="63" t="str">
        <f>HLOOKUP($D$2,Sales_Fact[[Product_ID]:[Payment_Type]],2,0)</f>
        <v>PROD74</v>
      </c>
    </row>
    <row r="1110" spans="1:14" x14ac:dyDescent="0.25">
      <c r="A1110" s="14" t="s">
        <v>3111</v>
      </c>
      <c r="B1110" s="15">
        <v>45448</v>
      </c>
      <c r="C1110" s="16" t="s">
        <v>1165</v>
      </c>
      <c r="D1110" s="17" t="s">
        <v>2213</v>
      </c>
      <c r="E1110" s="17" t="s">
        <v>1942</v>
      </c>
      <c r="F1110" s="18">
        <v>3</v>
      </c>
      <c r="G1110" s="58">
        <v>809</v>
      </c>
      <c r="H1110" s="18">
        <v>0.12</v>
      </c>
      <c r="I1110" s="55">
        <v>2135.7600000000002</v>
      </c>
      <c r="J1110" s="19" t="s">
        <v>1892</v>
      </c>
      <c r="L1110" s="63" t="str">
        <f>_xlfn.XLOOKUP(D1110,Product_Dim[Product_ID],Product_Dim[Cost])</f>
        <v>103</v>
      </c>
      <c r="M1110" s="63" t="str">
        <f>VLOOKUP("PROD97",Sales_Fact[[Product_ID]:[Payment_Type]],2,0)</f>
        <v>STORE3</v>
      </c>
      <c r="N1110" s="63" t="str">
        <f>HLOOKUP($D$2,Sales_Fact[[Product_ID]:[Payment_Type]],2,0)</f>
        <v>PROD74</v>
      </c>
    </row>
    <row r="1111" spans="1:14" x14ac:dyDescent="0.25">
      <c r="A1111" s="14" t="s">
        <v>3112</v>
      </c>
      <c r="B1111" s="15">
        <v>45387</v>
      </c>
      <c r="C1111" s="16" t="s">
        <v>1072</v>
      </c>
      <c r="D1111" s="17" t="s">
        <v>2009</v>
      </c>
      <c r="E1111" s="17" t="s">
        <v>1956</v>
      </c>
      <c r="F1111" s="18">
        <v>3</v>
      </c>
      <c r="G1111" s="58">
        <v>827</v>
      </c>
      <c r="H1111" s="18">
        <v>0</v>
      </c>
      <c r="I1111" s="55">
        <v>2481</v>
      </c>
      <c r="J1111" s="19" t="s">
        <v>1886</v>
      </c>
      <c r="L1111" s="63" t="str">
        <f>_xlfn.XLOOKUP(D1111,Product_Dim[Product_ID],Product_Dim[Cost])</f>
        <v>204</v>
      </c>
      <c r="M1111" s="63" t="str">
        <f>VLOOKUP("PROD97",Sales_Fact[[Product_ID]:[Payment_Type]],2,0)</f>
        <v>STORE3</v>
      </c>
      <c r="N1111" s="63" t="str">
        <f>HLOOKUP($D$2,Sales_Fact[[Product_ID]:[Payment_Type]],2,0)</f>
        <v>PROD74</v>
      </c>
    </row>
    <row r="1112" spans="1:14" x14ac:dyDescent="0.25">
      <c r="A1112" s="14" t="s">
        <v>3113</v>
      </c>
      <c r="B1112" s="15">
        <v>45652</v>
      </c>
      <c r="C1112" s="16" t="s">
        <v>623</v>
      </c>
      <c r="D1112" s="17" t="s">
        <v>1911</v>
      </c>
      <c r="E1112" s="17" t="s">
        <v>1928</v>
      </c>
      <c r="F1112" s="18">
        <v>3</v>
      </c>
      <c r="G1112" s="58">
        <v>632</v>
      </c>
      <c r="H1112" s="18">
        <v>0.24</v>
      </c>
      <c r="I1112" s="55">
        <v>1440.96</v>
      </c>
      <c r="J1112" s="19" t="s">
        <v>1882</v>
      </c>
      <c r="L1112" s="63" t="str">
        <f>_xlfn.XLOOKUP(D1112,Product_Dim[Product_ID],Product_Dim[Cost])</f>
        <v>166</v>
      </c>
      <c r="M1112" s="63" t="str">
        <f>VLOOKUP("PROD97",Sales_Fact[[Product_ID]:[Payment_Type]],2,0)</f>
        <v>STORE3</v>
      </c>
      <c r="N1112" s="63" t="str">
        <f>HLOOKUP($D$2,Sales_Fact[[Product_ID]:[Payment_Type]],2,0)</f>
        <v>PROD74</v>
      </c>
    </row>
    <row r="1113" spans="1:14" x14ac:dyDescent="0.25">
      <c r="A1113" s="14" t="s">
        <v>3114</v>
      </c>
      <c r="B1113" s="15">
        <v>45316</v>
      </c>
      <c r="C1113" s="16" t="s">
        <v>882</v>
      </c>
      <c r="D1113" s="17" t="s">
        <v>2223</v>
      </c>
      <c r="E1113" s="17" t="s">
        <v>1942</v>
      </c>
      <c r="F1113" s="18">
        <v>1</v>
      </c>
      <c r="G1113" s="58">
        <v>938</v>
      </c>
      <c r="H1113" s="18">
        <v>7.0000000000000007E-2</v>
      </c>
      <c r="I1113" s="55">
        <v>872.34</v>
      </c>
      <c r="J1113" s="19" t="s">
        <v>1882</v>
      </c>
      <c r="L1113" s="63" t="str">
        <f>_xlfn.XLOOKUP(D1113,Product_Dim[Product_ID],Product_Dim[Cost])</f>
        <v>114</v>
      </c>
      <c r="M1113" s="63" t="str">
        <f>VLOOKUP("PROD97",Sales_Fact[[Product_ID]:[Payment_Type]],2,0)</f>
        <v>STORE3</v>
      </c>
      <c r="N1113" s="63" t="str">
        <f>HLOOKUP($D$2,Sales_Fact[[Product_ID]:[Payment_Type]],2,0)</f>
        <v>PROD74</v>
      </c>
    </row>
    <row r="1114" spans="1:14" x14ac:dyDescent="0.25">
      <c r="A1114" s="14" t="s">
        <v>3115</v>
      </c>
      <c r="B1114" s="15">
        <v>45316</v>
      </c>
      <c r="C1114" s="16" t="s">
        <v>515</v>
      </c>
      <c r="D1114" s="17" t="s">
        <v>2144</v>
      </c>
      <c r="E1114" s="17" t="s">
        <v>1895</v>
      </c>
      <c r="F1114" s="18">
        <v>2</v>
      </c>
      <c r="G1114" s="58">
        <v>644</v>
      </c>
      <c r="H1114" s="18">
        <v>0.04</v>
      </c>
      <c r="I1114" s="55">
        <v>1236.48</v>
      </c>
      <c r="J1114" s="19" t="s">
        <v>1886</v>
      </c>
      <c r="L1114" s="63" t="str">
        <f>_xlfn.XLOOKUP(D1114,Product_Dim[Product_ID],Product_Dim[Cost])</f>
        <v>107</v>
      </c>
      <c r="M1114" s="63" t="str">
        <f>VLOOKUP("PROD97",Sales_Fact[[Product_ID]:[Payment_Type]],2,0)</f>
        <v>STORE3</v>
      </c>
      <c r="N1114" s="63" t="str">
        <f>HLOOKUP($D$2,Sales_Fact[[Product_ID]:[Payment_Type]],2,0)</f>
        <v>PROD74</v>
      </c>
    </row>
    <row r="1115" spans="1:14" x14ac:dyDescent="0.25">
      <c r="A1115" s="14" t="s">
        <v>3116</v>
      </c>
      <c r="B1115" s="15">
        <v>45888</v>
      </c>
      <c r="C1115" s="16" t="s">
        <v>343</v>
      </c>
      <c r="D1115" s="17" t="s">
        <v>2038</v>
      </c>
      <c r="E1115" s="17" t="s">
        <v>1895</v>
      </c>
      <c r="F1115" s="18">
        <v>3</v>
      </c>
      <c r="G1115" s="58">
        <v>630</v>
      </c>
      <c r="H1115" s="18">
        <v>0.05</v>
      </c>
      <c r="I1115" s="55">
        <v>1795.5</v>
      </c>
      <c r="J1115" s="19" t="s">
        <v>1882</v>
      </c>
      <c r="L1115" s="63" t="str">
        <f>_xlfn.XLOOKUP(D1115,Product_Dim[Product_ID],Product_Dim[Cost])</f>
        <v>438</v>
      </c>
      <c r="M1115" s="63" t="str">
        <f>VLOOKUP("PROD97",Sales_Fact[[Product_ID]:[Payment_Type]],2,0)</f>
        <v>STORE3</v>
      </c>
      <c r="N1115" s="63" t="str">
        <f>HLOOKUP($D$2,Sales_Fact[[Product_ID]:[Payment_Type]],2,0)</f>
        <v>PROD74</v>
      </c>
    </row>
    <row r="1116" spans="1:14" x14ac:dyDescent="0.25">
      <c r="A1116" s="14" t="s">
        <v>3117</v>
      </c>
      <c r="B1116" s="15">
        <v>45791</v>
      </c>
      <c r="C1116" s="16" t="s">
        <v>1448</v>
      </c>
      <c r="D1116" s="17" t="s">
        <v>2110</v>
      </c>
      <c r="E1116" s="17" t="s">
        <v>1956</v>
      </c>
      <c r="F1116" s="18">
        <v>2</v>
      </c>
      <c r="G1116" s="58">
        <v>122</v>
      </c>
      <c r="H1116" s="18">
        <v>0.18</v>
      </c>
      <c r="I1116" s="55">
        <v>200.08</v>
      </c>
      <c r="J1116" s="19" t="s">
        <v>1892</v>
      </c>
      <c r="L1116" s="63" t="str">
        <f>_xlfn.XLOOKUP(D1116,Product_Dim[Product_ID],Product_Dim[Cost])</f>
        <v>371</v>
      </c>
      <c r="M1116" s="63" t="str">
        <f>VLOOKUP("PROD97",Sales_Fact[[Product_ID]:[Payment_Type]],2,0)</f>
        <v>STORE3</v>
      </c>
      <c r="N1116" s="63" t="str">
        <f>HLOOKUP($D$2,Sales_Fact[[Product_ID]:[Payment_Type]],2,0)</f>
        <v>PROD74</v>
      </c>
    </row>
    <row r="1117" spans="1:14" x14ac:dyDescent="0.25">
      <c r="A1117" s="14" t="s">
        <v>3118</v>
      </c>
      <c r="B1117" s="15">
        <v>45420</v>
      </c>
      <c r="C1117" s="16" t="s">
        <v>1260</v>
      </c>
      <c r="D1117" s="17" t="s">
        <v>1927</v>
      </c>
      <c r="E1117" s="17" t="s">
        <v>1928</v>
      </c>
      <c r="F1117" s="18">
        <v>2</v>
      </c>
      <c r="G1117" s="58">
        <v>550</v>
      </c>
      <c r="H1117" s="18">
        <v>7.0000000000000007E-2</v>
      </c>
      <c r="I1117" s="55">
        <v>1023</v>
      </c>
      <c r="J1117" s="19" t="s">
        <v>1886</v>
      </c>
      <c r="L1117" s="63" t="str">
        <f>_xlfn.XLOOKUP(D1117,Product_Dim[Product_ID],Product_Dim[Cost])</f>
        <v>241</v>
      </c>
      <c r="M1117" s="63" t="str">
        <f>VLOOKUP("PROD97",Sales_Fact[[Product_ID]:[Payment_Type]],2,0)</f>
        <v>STORE3</v>
      </c>
      <c r="N1117" s="63" t="str">
        <f>HLOOKUP($D$2,Sales_Fact[[Product_ID]:[Payment_Type]],2,0)</f>
        <v>PROD74</v>
      </c>
    </row>
    <row r="1118" spans="1:14" x14ac:dyDescent="0.25">
      <c r="A1118" s="14" t="s">
        <v>3119</v>
      </c>
      <c r="B1118" s="15">
        <v>45219</v>
      </c>
      <c r="C1118" s="16" t="s">
        <v>482</v>
      </c>
      <c r="D1118" s="17" t="s">
        <v>1955</v>
      </c>
      <c r="E1118" s="17" t="s">
        <v>1889</v>
      </c>
      <c r="F1118" s="18">
        <v>3</v>
      </c>
      <c r="G1118" s="58">
        <v>279</v>
      </c>
      <c r="H1118" s="18">
        <v>0.03</v>
      </c>
      <c r="I1118" s="55">
        <v>811.89</v>
      </c>
      <c r="J1118" s="19" t="s">
        <v>1882</v>
      </c>
      <c r="L1118" s="63" t="str">
        <f>_xlfn.XLOOKUP(D1118,Product_Dim[Product_ID],Product_Dim[Cost])</f>
        <v>242</v>
      </c>
      <c r="M1118" s="63" t="str">
        <f>VLOOKUP("PROD97",Sales_Fact[[Product_ID]:[Payment_Type]],2,0)</f>
        <v>STORE3</v>
      </c>
      <c r="N1118" s="63" t="str">
        <f>HLOOKUP($D$2,Sales_Fact[[Product_ID]:[Payment_Type]],2,0)</f>
        <v>PROD74</v>
      </c>
    </row>
    <row r="1119" spans="1:14" x14ac:dyDescent="0.25">
      <c r="A1119" s="14" t="s">
        <v>3120</v>
      </c>
      <c r="B1119" s="15">
        <v>45510</v>
      </c>
      <c r="C1119" s="16" t="s">
        <v>1366</v>
      </c>
      <c r="D1119" s="17" t="s">
        <v>2592</v>
      </c>
      <c r="E1119" s="17" t="s">
        <v>1881</v>
      </c>
      <c r="F1119" s="18">
        <v>4</v>
      </c>
      <c r="G1119" s="58">
        <v>724</v>
      </c>
      <c r="H1119" s="18">
        <v>0.03</v>
      </c>
      <c r="I1119" s="55">
        <v>2809.12</v>
      </c>
      <c r="J1119" s="19" t="s">
        <v>1886</v>
      </c>
      <c r="L1119" s="63" t="str">
        <f>_xlfn.XLOOKUP(D1119,Product_Dim[Product_ID],Product_Dim[Cost])</f>
        <v>358</v>
      </c>
      <c r="M1119" s="63" t="str">
        <f>VLOOKUP("PROD97",Sales_Fact[[Product_ID]:[Payment_Type]],2,0)</f>
        <v>STORE3</v>
      </c>
      <c r="N1119" s="63" t="str">
        <f>HLOOKUP($D$2,Sales_Fact[[Product_ID]:[Payment_Type]],2,0)</f>
        <v>PROD74</v>
      </c>
    </row>
    <row r="1120" spans="1:14" x14ac:dyDescent="0.25">
      <c r="A1120" s="14" t="s">
        <v>3121</v>
      </c>
      <c r="B1120" s="15">
        <v>45687</v>
      </c>
      <c r="C1120" s="16" t="s">
        <v>676</v>
      </c>
      <c r="D1120" s="17" t="s">
        <v>1936</v>
      </c>
      <c r="E1120" s="17" t="s">
        <v>1925</v>
      </c>
      <c r="F1120" s="18">
        <v>1</v>
      </c>
      <c r="G1120" s="58">
        <v>725</v>
      </c>
      <c r="H1120" s="18">
        <v>0.15</v>
      </c>
      <c r="I1120" s="55">
        <v>616.25</v>
      </c>
      <c r="J1120" s="19" t="s">
        <v>1886</v>
      </c>
      <c r="L1120" s="63" t="str">
        <f>_xlfn.XLOOKUP(D1120,Product_Dim[Product_ID],Product_Dim[Cost])</f>
        <v>478</v>
      </c>
      <c r="M1120" s="63" t="str">
        <f>VLOOKUP("PROD97",Sales_Fact[[Product_ID]:[Payment_Type]],2,0)</f>
        <v>STORE3</v>
      </c>
      <c r="N1120" s="63" t="str">
        <f>HLOOKUP($D$2,Sales_Fact[[Product_ID]:[Payment_Type]],2,0)</f>
        <v>PROD74</v>
      </c>
    </row>
    <row r="1121" spans="1:14" x14ac:dyDescent="0.25">
      <c r="A1121" s="14" t="s">
        <v>3122</v>
      </c>
      <c r="B1121" s="15">
        <v>45271</v>
      </c>
      <c r="C1121" s="16" t="s">
        <v>1416</v>
      </c>
      <c r="D1121" s="17" t="s">
        <v>1992</v>
      </c>
      <c r="E1121" s="17" t="s">
        <v>1901</v>
      </c>
      <c r="F1121" s="18">
        <v>2</v>
      </c>
      <c r="G1121" s="58">
        <v>962</v>
      </c>
      <c r="H1121" s="18">
        <v>0.25</v>
      </c>
      <c r="I1121" s="55">
        <v>1443</v>
      </c>
      <c r="J1121" s="19" t="s">
        <v>1886</v>
      </c>
      <c r="L1121" s="63" t="str">
        <f>_xlfn.XLOOKUP(D1121,Product_Dim[Product_ID],Product_Dim[Cost])</f>
        <v>123</v>
      </c>
      <c r="M1121" s="63" t="str">
        <f>VLOOKUP("PROD97",Sales_Fact[[Product_ID]:[Payment_Type]],2,0)</f>
        <v>STORE3</v>
      </c>
      <c r="N1121" s="63" t="str">
        <f>HLOOKUP($D$2,Sales_Fact[[Product_ID]:[Payment_Type]],2,0)</f>
        <v>PROD74</v>
      </c>
    </row>
    <row r="1122" spans="1:14" x14ac:dyDescent="0.25">
      <c r="A1122" s="14" t="s">
        <v>3123</v>
      </c>
      <c r="B1122" s="15">
        <v>45446</v>
      </c>
      <c r="C1122" s="16" t="s">
        <v>93</v>
      </c>
      <c r="D1122" s="17" t="s">
        <v>2265</v>
      </c>
      <c r="E1122" s="17" t="s">
        <v>1920</v>
      </c>
      <c r="F1122" s="18">
        <v>4</v>
      </c>
      <c r="G1122" s="58">
        <v>22</v>
      </c>
      <c r="H1122" s="18">
        <v>0.18</v>
      </c>
      <c r="I1122" s="55">
        <v>72.16</v>
      </c>
      <c r="J1122" s="19" t="s">
        <v>1892</v>
      </c>
      <c r="L1122" s="63" t="str">
        <f>_xlfn.XLOOKUP(D1122,Product_Dim[Product_ID],Product_Dim[Cost])</f>
        <v>353</v>
      </c>
      <c r="M1122" s="63" t="str">
        <f>VLOOKUP("PROD97",Sales_Fact[[Product_ID]:[Payment_Type]],2,0)</f>
        <v>STORE3</v>
      </c>
      <c r="N1122" s="63" t="str">
        <f>HLOOKUP($D$2,Sales_Fact[[Product_ID]:[Payment_Type]],2,0)</f>
        <v>PROD74</v>
      </c>
    </row>
    <row r="1123" spans="1:14" x14ac:dyDescent="0.25">
      <c r="A1123" s="14" t="s">
        <v>3124</v>
      </c>
      <c r="B1123" s="15">
        <v>45579</v>
      </c>
      <c r="C1123" s="16" t="s">
        <v>1015</v>
      </c>
      <c r="D1123" s="17" t="s">
        <v>2255</v>
      </c>
      <c r="E1123" s="17" t="s">
        <v>1901</v>
      </c>
      <c r="F1123" s="18">
        <v>3</v>
      </c>
      <c r="G1123" s="58">
        <v>820</v>
      </c>
      <c r="H1123" s="18">
        <v>0.08</v>
      </c>
      <c r="I1123" s="55">
        <v>2263.1999999999998</v>
      </c>
      <c r="J1123" s="19" t="s">
        <v>1886</v>
      </c>
      <c r="L1123" s="63" t="str">
        <f>_xlfn.XLOOKUP(D1123,Product_Dim[Product_ID],Product_Dim[Cost])</f>
        <v>112</v>
      </c>
      <c r="M1123" s="63" t="str">
        <f>VLOOKUP("PROD97",Sales_Fact[[Product_ID]:[Payment_Type]],2,0)</f>
        <v>STORE3</v>
      </c>
      <c r="N1123" s="63" t="str">
        <f>HLOOKUP($D$2,Sales_Fact[[Product_ID]:[Payment_Type]],2,0)</f>
        <v>PROD74</v>
      </c>
    </row>
    <row r="1124" spans="1:14" x14ac:dyDescent="0.25">
      <c r="A1124" s="14" t="s">
        <v>3125</v>
      </c>
      <c r="B1124" s="15">
        <v>45725</v>
      </c>
      <c r="C1124" s="16" t="s">
        <v>942</v>
      </c>
      <c r="D1124" s="17" t="s">
        <v>2077</v>
      </c>
      <c r="E1124" s="17" t="s">
        <v>1909</v>
      </c>
      <c r="F1124" s="18">
        <v>2</v>
      </c>
      <c r="G1124" s="58">
        <v>701</v>
      </c>
      <c r="H1124" s="18">
        <v>0.18</v>
      </c>
      <c r="I1124" s="55">
        <v>1149.6400000000001</v>
      </c>
      <c r="J1124" s="19" t="s">
        <v>1882</v>
      </c>
      <c r="L1124" s="63" t="str">
        <f>_xlfn.XLOOKUP(D1124,Product_Dim[Product_ID],Product_Dim[Cost])</f>
        <v>451</v>
      </c>
      <c r="M1124" s="63" t="str">
        <f>VLOOKUP("PROD97",Sales_Fact[[Product_ID]:[Payment_Type]],2,0)</f>
        <v>STORE3</v>
      </c>
      <c r="N1124" s="63" t="str">
        <f>HLOOKUP($D$2,Sales_Fact[[Product_ID]:[Payment_Type]],2,0)</f>
        <v>PROD74</v>
      </c>
    </row>
    <row r="1125" spans="1:14" x14ac:dyDescent="0.25">
      <c r="A1125" s="14" t="s">
        <v>3126</v>
      </c>
      <c r="B1125" s="15">
        <v>45910</v>
      </c>
      <c r="C1125" s="16" t="s">
        <v>485</v>
      </c>
      <c r="D1125" s="17" t="s">
        <v>2040</v>
      </c>
      <c r="E1125" s="17" t="s">
        <v>1912</v>
      </c>
      <c r="F1125" s="18">
        <v>2</v>
      </c>
      <c r="G1125" s="58">
        <v>457</v>
      </c>
      <c r="H1125" s="18">
        <v>0.12</v>
      </c>
      <c r="I1125" s="55">
        <v>804.32</v>
      </c>
      <c r="J1125" s="19" t="s">
        <v>1882</v>
      </c>
      <c r="L1125" s="63" t="str">
        <f>_xlfn.XLOOKUP(D1125,Product_Dim[Product_ID],Product_Dim[Cost])</f>
        <v>145</v>
      </c>
      <c r="M1125" s="63" t="str">
        <f>VLOOKUP("PROD97",Sales_Fact[[Product_ID]:[Payment_Type]],2,0)</f>
        <v>STORE3</v>
      </c>
      <c r="N1125" s="63" t="str">
        <f>HLOOKUP($D$2,Sales_Fact[[Product_ID]:[Payment_Type]],2,0)</f>
        <v>PROD74</v>
      </c>
    </row>
    <row r="1126" spans="1:14" x14ac:dyDescent="0.25">
      <c r="A1126" s="14" t="s">
        <v>3127</v>
      </c>
      <c r="B1126" s="15">
        <v>45447</v>
      </c>
      <c r="C1126" s="16" t="s">
        <v>1141</v>
      </c>
      <c r="D1126" s="17" t="s">
        <v>1891</v>
      </c>
      <c r="E1126" s="17" t="s">
        <v>1912</v>
      </c>
      <c r="F1126" s="18">
        <v>3</v>
      </c>
      <c r="G1126" s="58">
        <v>292</v>
      </c>
      <c r="H1126" s="18">
        <v>0.3</v>
      </c>
      <c r="I1126" s="55">
        <v>613.20000000000005</v>
      </c>
      <c r="J1126" s="19" t="s">
        <v>1882</v>
      </c>
      <c r="L1126" s="63" t="str">
        <f>_xlfn.XLOOKUP(D1126,Product_Dim[Product_ID],Product_Dim[Cost])</f>
        <v>393</v>
      </c>
      <c r="M1126" s="63" t="str">
        <f>VLOOKUP("PROD97",Sales_Fact[[Product_ID]:[Payment_Type]],2,0)</f>
        <v>STORE3</v>
      </c>
      <c r="N1126" s="63" t="str">
        <f>HLOOKUP($D$2,Sales_Fact[[Product_ID]:[Payment_Type]],2,0)</f>
        <v>PROD74</v>
      </c>
    </row>
    <row r="1127" spans="1:14" x14ac:dyDescent="0.25">
      <c r="A1127" s="14" t="s">
        <v>3128</v>
      </c>
      <c r="B1127" s="15">
        <v>45307</v>
      </c>
      <c r="C1127" s="16" t="s">
        <v>759</v>
      </c>
      <c r="D1127" s="17" t="s">
        <v>2498</v>
      </c>
      <c r="E1127" s="17" t="s">
        <v>1922</v>
      </c>
      <c r="F1127" s="18">
        <v>2</v>
      </c>
      <c r="G1127" s="58">
        <v>464</v>
      </c>
      <c r="H1127" s="18">
        <v>0.27</v>
      </c>
      <c r="I1127" s="55">
        <v>677.44</v>
      </c>
      <c r="J1127" s="19" t="s">
        <v>1886</v>
      </c>
      <c r="L1127" s="63" t="str">
        <f>_xlfn.XLOOKUP(D1127,Product_Dim[Product_ID],Product_Dim[Cost])</f>
        <v>61</v>
      </c>
      <c r="M1127" s="63" t="str">
        <f>VLOOKUP("PROD97",Sales_Fact[[Product_ID]:[Payment_Type]],2,0)</f>
        <v>STORE3</v>
      </c>
      <c r="N1127" s="63" t="str">
        <f>HLOOKUP($D$2,Sales_Fact[[Product_ID]:[Payment_Type]],2,0)</f>
        <v>PROD74</v>
      </c>
    </row>
    <row r="1128" spans="1:14" x14ac:dyDescent="0.25">
      <c r="A1128" s="14" t="s">
        <v>3129</v>
      </c>
      <c r="B1128" s="15">
        <v>45653</v>
      </c>
      <c r="C1128" s="16" t="s">
        <v>1195</v>
      </c>
      <c r="D1128" s="17" t="s">
        <v>2255</v>
      </c>
      <c r="E1128" s="17" t="s">
        <v>1885</v>
      </c>
      <c r="F1128" s="18">
        <v>3</v>
      </c>
      <c r="G1128" s="58">
        <v>242</v>
      </c>
      <c r="H1128" s="18">
        <v>0.28999999999999998</v>
      </c>
      <c r="I1128" s="55">
        <v>515.46</v>
      </c>
      <c r="J1128" s="19" t="s">
        <v>1886</v>
      </c>
      <c r="L1128" s="63" t="str">
        <f>_xlfn.XLOOKUP(D1128,Product_Dim[Product_ID],Product_Dim[Cost])</f>
        <v>112</v>
      </c>
      <c r="M1128" s="63" t="str">
        <f>VLOOKUP("PROD97",Sales_Fact[[Product_ID]:[Payment_Type]],2,0)</f>
        <v>STORE3</v>
      </c>
      <c r="N1128" s="63" t="str">
        <f>HLOOKUP($D$2,Sales_Fact[[Product_ID]:[Payment_Type]],2,0)</f>
        <v>PROD74</v>
      </c>
    </row>
    <row r="1129" spans="1:14" x14ac:dyDescent="0.25">
      <c r="A1129" s="14" t="s">
        <v>3130</v>
      </c>
      <c r="B1129" s="15">
        <v>45817</v>
      </c>
      <c r="C1129" s="16" t="s">
        <v>1498</v>
      </c>
      <c r="D1129" s="17" t="s">
        <v>1987</v>
      </c>
      <c r="E1129" s="17" t="s">
        <v>1942</v>
      </c>
      <c r="F1129" s="18">
        <v>2</v>
      </c>
      <c r="G1129" s="58">
        <v>48</v>
      </c>
      <c r="H1129" s="18">
        <v>0.03</v>
      </c>
      <c r="I1129" s="55">
        <v>93.12</v>
      </c>
      <c r="J1129" s="19" t="s">
        <v>1886</v>
      </c>
      <c r="L1129" s="63" t="str">
        <f>_xlfn.XLOOKUP(D1129,Product_Dim[Product_ID],Product_Dim[Cost])</f>
        <v>20</v>
      </c>
      <c r="M1129" s="63" t="str">
        <f>VLOOKUP("PROD97",Sales_Fact[[Product_ID]:[Payment_Type]],2,0)</f>
        <v>STORE3</v>
      </c>
      <c r="N1129" s="63" t="str">
        <f>HLOOKUP($D$2,Sales_Fact[[Product_ID]:[Payment_Type]],2,0)</f>
        <v>PROD74</v>
      </c>
    </row>
    <row r="1130" spans="1:14" x14ac:dyDescent="0.25">
      <c r="A1130" s="14" t="s">
        <v>3131</v>
      </c>
      <c r="B1130" s="15">
        <v>45509</v>
      </c>
      <c r="C1130" s="16" t="s">
        <v>1090</v>
      </c>
      <c r="D1130" s="17" t="s">
        <v>2159</v>
      </c>
      <c r="E1130" s="17" t="s">
        <v>1881</v>
      </c>
      <c r="F1130" s="18">
        <v>1</v>
      </c>
      <c r="G1130" s="58">
        <v>806</v>
      </c>
      <c r="H1130" s="18">
        <v>0.06</v>
      </c>
      <c r="I1130" s="55">
        <v>757.64</v>
      </c>
      <c r="J1130" s="19" t="s">
        <v>1892</v>
      </c>
      <c r="L1130" s="63" t="str">
        <f>_xlfn.XLOOKUP(D1130,Product_Dim[Product_ID],Product_Dim[Cost])</f>
        <v>447</v>
      </c>
      <c r="M1130" s="63" t="str">
        <f>VLOOKUP("PROD97",Sales_Fact[[Product_ID]:[Payment_Type]],2,0)</f>
        <v>STORE3</v>
      </c>
      <c r="N1130" s="63" t="str">
        <f>HLOOKUP($D$2,Sales_Fact[[Product_ID]:[Payment_Type]],2,0)</f>
        <v>PROD74</v>
      </c>
    </row>
    <row r="1131" spans="1:14" x14ac:dyDescent="0.25">
      <c r="A1131" s="14" t="s">
        <v>3132</v>
      </c>
      <c r="B1131" s="15">
        <v>45753</v>
      </c>
      <c r="C1131" s="16" t="s">
        <v>1177</v>
      </c>
      <c r="D1131" s="17" t="s">
        <v>1919</v>
      </c>
      <c r="E1131" s="17" t="s">
        <v>1915</v>
      </c>
      <c r="F1131" s="18">
        <v>3</v>
      </c>
      <c r="G1131" s="58">
        <v>849</v>
      </c>
      <c r="H1131" s="18">
        <v>0</v>
      </c>
      <c r="I1131" s="55">
        <v>2547</v>
      </c>
      <c r="J1131" s="19" t="s">
        <v>1892</v>
      </c>
      <c r="L1131" s="63" t="str">
        <f>_xlfn.XLOOKUP(D1131,Product_Dim[Product_ID],Product_Dim[Cost])</f>
        <v>419</v>
      </c>
      <c r="M1131" s="63" t="str">
        <f>VLOOKUP("PROD97",Sales_Fact[[Product_ID]:[Payment_Type]],2,0)</f>
        <v>STORE3</v>
      </c>
      <c r="N1131" s="63" t="str">
        <f>HLOOKUP($D$2,Sales_Fact[[Product_ID]:[Payment_Type]],2,0)</f>
        <v>PROD74</v>
      </c>
    </row>
    <row r="1132" spans="1:14" x14ac:dyDescent="0.25">
      <c r="A1132" s="14" t="s">
        <v>3133</v>
      </c>
      <c r="B1132" s="15">
        <v>45512</v>
      </c>
      <c r="C1132" s="16" t="s">
        <v>792</v>
      </c>
      <c r="D1132" s="17" t="s">
        <v>1960</v>
      </c>
      <c r="E1132" s="17" t="s">
        <v>1889</v>
      </c>
      <c r="F1132" s="18">
        <v>2</v>
      </c>
      <c r="G1132" s="58">
        <v>569</v>
      </c>
      <c r="H1132" s="18">
        <v>0.22</v>
      </c>
      <c r="I1132" s="55">
        <v>887.64</v>
      </c>
      <c r="J1132" s="19" t="s">
        <v>1882</v>
      </c>
      <c r="L1132" s="63" t="str">
        <f>_xlfn.XLOOKUP(D1132,Product_Dim[Product_ID],Product_Dim[Cost])</f>
        <v>387</v>
      </c>
      <c r="M1132" s="63" t="str">
        <f>VLOOKUP("PROD97",Sales_Fact[[Product_ID]:[Payment_Type]],2,0)</f>
        <v>STORE3</v>
      </c>
      <c r="N1132" s="63" t="str">
        <f>HLOOKUP($D$2,Sales_Fact[[Product_ID]:[Payment_Type]],2,0)</f>
        <v>PROD74</v>
      </c>
    </row>
    <row r="1133" spans="1:14" x14ac:dyDescent="0.25">
      <c r="A1133" s="14" t="s">
        <v>3134</v>
      </c>
      <c r="B1133" s="15">
        <v>45764</v>
      </c>
      <c r="C1133" s="16" t="s">
        <v>548</v>
      </c>
      <c r="D1133" s="17" t="s">
        <v>1960</v>
      </c>
      <c r="E1133" s="17" t="s">
        <v>1988</v>
      </c>
      <c r="F1133" s="18">
        <v>3</v>
      </c>
      <c r="G1133" s="58">
        <v>270</v>
      </c>
      <c r="H1133" s="18">
        <v>0.05</v>
      </c>
      <c r="I1133" s="55">
        <v>769.5</v>
      </c>
      <c r="J1133" s="19" t="s">
        <v>1886</v>
      </c>
      <c r="L1133" s="63" t="str">
        <f>_xlfn.XLOOKUP(D1133,Product_Dim[Product_ID],Product_Dim[Cost])</f>
        <v>387</v>
      </c>
      <c r="M1133" s="63" t="str">
        <f>VLOOKUP("PROD97",Sales_Fact[[Product_ID]:[Payment_Type]],2,0)</f>
        <v>STORE3</v>
      </c>
      <c r="N1133" s="63" t="str">
        <f>HLOOKUP($D$2,Sales_Fact[[Product_ID]:[Payment_Type]],2,0)</f>
        <v>PROD74</v>
      </c>
    </row>
    <row r="1134" spans="1:14" x14ac:dyDescent="0.25">
      <c r="A1134" s="14" t="s">
        <v>3135</v>
      </c>
      <c r="B1134" s="15">
        <v>45746</v>
      </c>
      <c r="C1134" s="16" t="s">
        <v>985</v>
      </c>
      <c r="D1134" s="17" t="s">
        <v>2191</v>
      </c>
      <c r="E1134" s="17" t="s">
        <v>1934</v>
      </c>
      <c r="F1134" s="18">
        <v>4</v>
      </c>
      <c r="G1134" s="58">
        <v>268</v>
      </c>
      <c r="H1134" s="18">
        <v>0.27</v>
      </c>
      <c r="I1134" s="55">
        <v>782.56</v>
      </c>
      <c r="J1134" s="19" t="s">
        <v>1886</v>
      </c>
      <c r="L1134" s="63" t="str">
        <f>_xlfn.XLOOKUP(D1134,Product_Dim[Product_ID],Product_Dim[Cost])</f>
        <v>86</v>
      </c>
      <c r="M1134" s="63" t="str">
        <f>VLOOKUP("PROD97",Sales_Fact[[Product_ID]:[Payment_Type]],2,0)</f>
        <v>STORE3</v>
      </c>
      <c r="N1134" s="63" t="str">
        <f>HLOOKUP($D$2,Sales_Fact[[Product_ID]:[Payment_Type]],2,0)</f>
        <v>PROD74</v>
      </c>
    </row>
    <row r="1135" spans="1:14" x14ac:dyDescent="0.25">
      <c r="A1135" s="14" t="s">
        <v>3136</v>
      </c>
      <c r="B1135" s="15">
        <v>45647</v>
      </c>
      <c r="C1135" s="16" t="s">
        <v>404</v>
      </c>
      <c r="D1135" s="17" t="s">
        <v>2265</v>
      </c>
      <c r="E1135" s="17" t="s">
        <v>1915</v>
      </c>
      <c r="F1135" s="18">
        <v>1</v>
      </c>
      <c r="G1135" s="58">
        <v>439</v>
      </c>
      <c r="H1135" s="18">
        <v>0.09</v>
      </c>
      <c r="I1135" s="55">
        <v>399.49</v>
      </c>
      <c r="J1135" s="19" t="s">
        <v>1882</v>
      </c>
      <c r="L1135" s="63" t="str">
        <f>_xlfn.XLOOKUP(D1135,Product_Dim[Product_ID],Product_Dim[Cost])</f>
        <v>353</v>
      </c>
      <c r="M1135" s="63" t="str">
        <f>VLOOKUP("PROD97",Sales_Fact[[Product_ID]:[Payment_Type]],2,0)</f>
        <v>STORE3</v>
      </c>
      <c r="N1135" s="63" t="str">
        <f>HLOOKUP($D$2,Sales_Fact[[Product_ID]:[Payment_Type]],2,0)</f>
        <v>PROD74</v>
      </c>
    </row>
    <row r="1136" spans="1:14" x14ac:dyDescent="0.25">
      <c r="A1136" s="14" t="s">
        <v>3137</v>
      </c>
      <c r="B1136" s="15">
        <v>45443</v>
      </c>
      <c r="C1136" s="16" t="s">
        <v>554</v>
      </c>
      <c r="D1136" s="17" t="s">
        <v>2104</v>
      </c>
      <c r="E1136" s="17" t="s">
        <v>1939</v>
      </c>
      <c r="F1136" s="18">
        <v>2</v>
      </c>
      <c r="G1136" s="58">
        <v>87</v>
      </c>
      <c r="H1136" s="18">
        <v>0.28000000000000003</v>
      </c>
      <c r="I1136" s="55">
        <v>125.28</v>
      </c>
      <c r="J1136" s="19" t="s">
        <v>1892</v>
      </c>
      <c r="L1136" s="63" t="str">
        <f>_xlfn.XLOOKUP(D1136,Product_Dim[Product_ID],Product_Dim[Cost])</f>
        <v>88</v>
      </c>
      <c r="M1136" s="63" t="str">
        <f>VLOOKUP("PROD97",Sales_Fact[[Product_ID]:[Payment_Type]],2,0)</f>
        <v>STORE3</v>
      </c>
      <c r="N1136" s="63" t="str">
        <f>HLOOKUP($D$2,Sales_Fact[[Product_ID]:[Payment_Type]],2,0)</f>
        <v>PROD74</v>
      </c>
    </row>
    <row r="1137" spans="1:14" x14ac:dyDescent="0.25">
      <c r="A1137" s="14" t="s">
        <v>3138</v>
      </c>
      <c r="B1137" s="15">
        <v>45722</v>
      </c>
      <c r="C1137" s="16" t="s">
        <v>1330</v>
      </c>
      <c r="D1137" s="17" t="s">
        <v>1997</v>
      </c>
      <c r="E1137" s="17" t="s">
        <v>1947</v>
      </c>
      <c r="F1137" s="18">
        <v>4</v>
      </c>
      <c r="G1137" s="58">
        <v>631</v>
      </c>
      <c r="H1137" s="18">
        <v>0.14000000000000001</v>
      </c>
      <c r="I1137" s="55">
        <v>2170.64</v>
      </c>
      <c r="J1137" s="19" t="s">
        <v>1892</v>
      </c>
      <c r="L1137" s="63" t="str">
        <f>_xlfn.XLOOKUP(D1137,Product_Dim[Product_ID],Product_Dim[Cost])</f>
        <v>183</v>
      </c>
      <c r="M1137" s="63" t="str">
        <f>VLOOKUP("PROD97",Sales_Fact[[Product_ID]:[Payment_Type]],2,0)</f>
        <v>STORE3</v>
      </c>
      <c r="N1137" s="63" t="str">
        <f>HLOOKUP($D$2,Sales_Fact[[Product_ID]:[Payment_Type]],2,0)</f>
        <v>PROD74</v>
      </c>
    </row>
    <row r="1138" spans="1:14" x14ac:dyDescent="0.25">
      <c r="A1138" s="14" t="s">
        <v>3139</v>
      </c>
      <c r="B1138" s="15">
        <v>45575</v>
      </c>
      <c r="C1138" s="16" t="s">
        <v>1135</v>
      </c>
      <c r="D1138" s="17" t="s">
        <v>1894</v>
      </c>
      <c r="E1138" s="17" t="s">
        <v>1947</v>
      </c>
      <c r="F1138" s="18">
        <v>3</v>
      </c>
      <c r="G1138" s="58">
        <v>181</v>
      </c>
      <c r="H1138" s="18">
        <v>0.03</v>
      </c>
      <c r="I1138" s="55">
        <v>526.71</v>
      </c>
      <c r="J1138" s="19" t="s">
        <v>1886</v>
      </c>
      <c r="L1138" s="63" t="str">
        <f>_xlfn.XLOOKUP(D1138,Product_Dim[Product_ID],Product_Dim[Cost])</f>
        <v>17</v>
      </c>
      <c r="M1138" s="63" t="str">
        <f>VLOOKUP("PROD97",Sales_Fact[[Product_ID]:[Payment_Type]],2,0)</f>
        <v>STORE3</v>
      </c>
      <c r="N1138" s="63" t="str">
        <f>HLOOKUP($D$2,Sales_Fact[[Product_ID]:[Payment_Type]],2,0)</f>
        <v>PROD74</v>
      </c>
    </row>
    <row r="1139" spans="1:14" x14ac:dyDescent="0.25">
      <c r="A1139" s="14" t="s">
        <v>3140</v>
      </c>
      <c r="B1139" s="15">
        <v>45441</v>
      </c>
      <c r="C1139" s="16" t="s">
        <v>30</v>
      </c>
      <c r="D1139" s="17" t="s">
        <v>2261</v>
      </c>
      <c r="E1139" s="17" t="s">
        <v>1920</v>
      </c>
      <c r="F1139" s="18">
        <v>1</v>
      </c>
      <c r="G1139" s="58">
        <v>454</v>
      </c>
      <c r="H1139" s="18">
        <v>0.04</v>
      </c>
      <c r="I1139" s="55">
        <v>435.84</v>
      </c>
      <c r="J1139" s="19" t="s">
        <v>1892</v>
      </c>
      <c r="L1139" s="63" t="str">
        <f>_xlfn.XLOOKUP(D1139,Product_Dim[Product_ID],Product_Dim[Cost])</f>
        <v>299</v>
      </c>
      <c r="M1139" s="63" t="str">
        <f>VLOOKUP("PROD97",Sales_Fact[[Product_ID]:[Payment_Type]],2,0)</f>
        <v>STORE3</v>
      </c>
      <c r="N1139" s="63" t="str">
        <f>HLOOKUP($D$2,Sales_Fact[[Product_ID]:[Payment_Type]],2,0)</f>
        <v>PROD74</v>
      </c>
    </row>
    <row r="1140" spans="1:14" x14ac:dyDescent="0.25">
      <c r="A1140" s="14" t="s">
        <v>3141</v>
      </c>
      <c r="B1140" s="15">
        <v>45940</v>
      </c>
      <c r="C1140" s="16" t="s">
        <v>108</v>
      </c>
      <c r="D1140" s="17" t="s">
        <v>2104</v>
      </c>
      <c r="E1140" s="17" t="s">
        <v>1947</v>
      </c>
      <c r="F1140" s="18">
        <v>1</v>
      </c>
      <c r="G1140" s="58">
        <v>630</v>
      </c>
      <c r="H1140" s="18">
        <v>0.02</v>
      </c>
      <c r="I1140" s="55">
        <v>617.4</v>
      </c>
      <c r="J1140" s="19" t="s">
        <v>1882</v>
      </c>
      <c r="L1140" s="63" t="str">
        <f>_xlfn.XLOOKUP(D1140,Product_Dim[Product_ID],Product_Dim[Cost])</f>
        <v>88</v>
      </c>
      <c r="M1140" s="63" t="str">
        <f>VLOOKUP("PROD97",Sales_Fact[[Product_ID]:[Payment_Type]],2,0)</f>
        <v>STORE3</v>
      </c>
      <c r="N1140" s="63" t="str">
        <f>HLOOKUP($D$2,Sales_Fact[[Product_ID]:[Payment_Type]],2,0)</f>
        <v>PROD74</v>
      </c>
    </row>
    <row r="1141" spans="1:14" x14ac:dyDescent="0.25">
      <c r="A1141" s="14" t="s">
        <v>3142</v>
      </c>
      <c r="B1141" s="15">
        <v>45518</v>
      </c>
      <c r="C1141" s="16" t="s">
        <v>101</v>
      </c>
      <c r="D1141" s="17" t="s">
        <v>1953</v>
      </c>
      <c r="E1141" s="17" t="s">
        <v>1956</v>
      </c>
      <c r="F1141" s="18">
        <v>2</v>
      </c>
      <c r="G1141" s="58">
        <v>258</v>
      </c>
      <c r="H1141" s="18">
        <v>0</v>
      </c>
      <c r="I1141" s="55">
        <v>516</v>
      </c>
      <c r="J1141" s="19" t="s">
        <v>1892</v>
      </c>
      <c r="L1141" s="63" t="str">
        <f>_xlfn.XLOOKUP(D1141,Product_Dim[Product_ID],Product_Dim[Cost])</f>
        <v>481</v>
      </c>
      <c r="M1141" s="63" t="str">
        <f>VLOOKUP("PROD97",Sales_Fact[[Product_ID]:[Payment_Type]],2,0)</f>
        <v>STORE3</v>
      </c>
      <c r="N1141" s="63" t="str">
        <f>HLOOKUP($D$2,Sales_Fact[[Product_ID]:[Payment_Type]],2,0)</f>
        <v>PROD74</v>
      </c>
    </row>
    <row r="1142" spans="1:14" x14ac:dyDescent="0.25">
      <c r="A1142" s="14" t="s">
        <v>3143</v>
      </c>
      <c r="B1142" s="15">
        <v>45861</v>
      </c>
      <c r="C1142" s="16" t="s">
        <v>599</v>
      </c>
      <c r="D1142" s="17" t="s">
        <v>1919</v>
      </c>
      <c r="E1142" s="17" t="s">
        <v>1922</v>
      </c>
      <c r="F1142" s="18">
        <v>2</v>
      </c>
      <c r="G1142" s="58">
        <v>697</v>
      </c>
      <c r="H1142" s="18">
        <v>0.17</v>
      </c>
      <c r="I1142" s="55">
        <v>1157.02</v>
      </c>
      <c r="J1142" s="19" t="s">
        <v>1886</v>
      </c>
      <c r="L1142" s="63" t="str">
        <f>_xlfn.XLOOKUP(D1142,Product_Dim[Product_ID],Product_Dim[Cost])</f>
        <v>419</v>
      </c>
      <c r="M1142" s="63" t="str">
        <f>VLOOKUP("PROD97",Sales_Fact[[Product_ID]:[Payment_Type]],2,0)</f>
        <v>STORE3</v>
      </c>
      <c r="N1142" s="63" t="str">
        <f>HLOOKUP($D$2,Sales_Fact[[Product_ID]:[Payment_Type]],2,0)</f>
        <v>PROD74</v>
      </c>
    </row>
    <row r="1143" spans="1:14" x14ac:dyDescent="0.25">
      <c r="A1143" s="14" t="s">
        <v>3144</v>
      </c>
      <c r="B1143" s="15">
        <v>45416</v>
      </c>
      <c r="C1143" s="16" t="s">
        <v>1177</v>
      </c>
      <c r="D1143" s="17" t="s">
        <v>2042</v>
      </c>
      <c r="E1143" s="17" t="s">
        <v>1898</v>
      </c>
      <c r="F1143" s="18">
        <v>2</v>
      </c>
      <c r="G1143" s="58">
        <v>144</v>
      </c>
      <c r="H1143" s="18">
        <v>0.1</v>
      </c>
      <c r="I1143" s="55">
        <v>259.2</v>
      </c>
      <c r="J1143" s="19" t="s">
        <v>1886</v>
      </c>
      <c r="L1143" s="63" t="str">
        <f>_xlfn.XLOOKUP(D1143,Product_Dim[Product_ID],Product_Dim[Cost])</f>
        <v>167</v>
      </c>
      <c r="M1143" s="63" t="str">
        <f>VLOOKUP("PROD97",Sales_Fact[[Product_ID]:[Payment_Type]],2,0)</f>
        <v>STORE3</v>
      </c>
      <c r="N1143" s="63" t="str">
        <f>HLOOKUP($D$2,Sales_Fact[[Product_ID]:[Payment_Type]],2,0)</f>
        <v>PROD74</v>
      </c>
    </row>
    <row r="1144" spans="1:14" x14ac:dyDescent="0.25">
      <c r="A1144" s="14" t="s">
        <v>3145</v>
      </c>
      <c r="B1144" s="15">
        <v>45608</v>
      </c>
      <c r="C1144" s="16" t="s">
        <v>947</v>
      </c>
      <c r="D1144" s="17" t="s">
        <v>2032</v>
      </c>
      <c r="E1144" s="17" t="s">
        <v>1915</v>
      </c>
      <c r="F1144" s="18">
        <v>3</v>
      </c>
      <c r="G1144" s="58">
        <v>461</v>
      </c>
      <c r="H1144" s="18">
        <v>0.19</v>
      </c>
      <c r="I1144" s="55">
        <v>1120.23</v>
      </c>
      <c r="J1144" s="19" t="s">
        <v>1892</v>
      </c>
      <c r="L1144" s="63" t="str">
        <f>_xlfn.XLOOKUP(D1144,Product_Dim[Product_ID],Product_Dim[Cost])</f>
        <v>239</v>
      </c>
      <c r="M1144" s="63" t="str">
        <f>VLOOKUP("PROD97",Sales_Fact[[Product_ID]:[Payment_Type]],2,0)</f>
        <v>STORE3</v>
      </c>
      <c r="N1144" s="63" t="str">
        <f>HLOOKUP($D$2,Sales_Fact[[Product_ID]:[Payment_Type]],2,0)</f>
        <v>PROD74</v>
      </c>
    </row>
    <row r="1145" spans="1:14" x14ac:dyDescent="0.25">
      <c r="A1145" s="14" t="s">
        <v>3146</v>
      </c>
      <c r="B1145" s="15">
        <v>45301</v>
      </c>
      <c r="C1145" s="16" t="s">
        <v>1544</v>
      </c>
      <c r="D1145" s="17" t="s">
        <v>2139</v>
      </c>
      <c r="E1145" s="17" t="s">
        <v>1925</v>
      </c>
      <c r="F1145" s="18">
        <v>2</v>
      </c>
      <c r="G1145" s="58">
        <v>68</v>
      </c>
      <c r="H1145" s="18">
        <v>0.03</v>
      </c>
      <c r="I1145" s="55">
        <v>131.91999999999999</v>
      </c>
      <c r="J1145" s="19" t="s">
        <v>1882</v>
      </c>
      <c r="L1145" s="63" t="str">
        <f>_xlfn.XLOOKUP(D1145,Product_Dim[Product_ID],Product_Dim[Cost])</f>
        <v>39</v>
      </c>
      <c r="M1145" s="63" t="str">
        <f>VLOOKUP("PROD97",Sales_Fact[[Product_ID]:[Payment_Type]],2,0)</f>
        <v>STORE3</v>
      </c>
      <c r="N1145" s="63" t="str">
        <f>HLOOKUP($D$2,Sales_Fact[[Product_ID]:[Payment_Type]],2,0)</f>
        <v>PROD74</v>
      </c>
    </row>
    <row r="1146" spans="1:14" x14ac:dyDescent="0.25">
      <c r="A1146" s="14" t="s">
        <v>3147</v>
      </c>
      <c r="B1146" s="15">
        <v>45433</v>
      </c>
      <c r="C1146" s="16" t="s">
        <v>691</v>
      </c>
      <c r="D1146" s="17" t="s">
        <v>1888</v>
      </c>
      <c r="E1146" s="17" t="s">
        <v>1915</v>
      </c>
      <c r="F1146" s="18">
        <v>3</v>
      </c>
      <c r="G1146" s="58">
        <v>804</v>
      </c>
      <c r="H1146" s="18">
        <v>0.1</v>
      </c>
      <c r="I1146" s="55">
        <v>2170.8000000000002</v>
      </c>
      <c r="J1146" s="19" t="s">
        <v>1886</v>
      </c>
      <c r="L1146" s="63" t="str">
        <f>_xlfn.XLOOKUP(D1146,Product_Dim[Product_ID],Product_Dim[Cost])</f>
        <v>43</v>
      </c>
      <c r="M1146" s="63" t="str">
        <f>VLOOKUP("PROD97",Sales_Fact[[Product_ID]:[Payment_Type]],2,0)</f>
        <v>STORE3</v>
      </c>
      <c r="N1146" s="63" t="str">
        <f>HLOOKUP($D$2,Sales_Fact[[Product_ID]:[Payment_Type]],2,0)</f>
        <v>PROD74</v>
      </c>
    </row>
    <row r="1147" spans="1:14" x14ac:dyDescent="0.25">
      <c r="A1147" s="14" t="s">
        <v>3148</v>
      </c>
      <c r="B1147" s="15">
        <v>45821</v>
      </c>
      <c r="C1147" s="16" t="s">
        <v>1351</v>
      </c>
      <c r="D1147" s="17" t="s">
        <v>1968</v>
      </c>
      <c r="E1147" s="17" t="s">
        <v>1934</v>
      </c>
      <c r="F1147" s="18">
        <v>4</v>
      </c>
      <c r="G1147" s="58">
        <v>255</v>
      </c>
      <c r="H1147" s="18">
        <v>0.2</v>
      </c>
      <c r="I1147" s="55">
        <v>816</v>
      </c>
      <c r="J1147" s="19" t="s">
        <v>1892</v>
      </c>
      <c r="L1147" s="63" t="str">
        <f>_xlfn.XLOOKUP(D1147,Product_Dim[Product_ID],Product_Dim[Cost])</f>
        <v>337</v>
      </c>
      <c r="M1147" s="63" t="str">
        <f>VLOOKUP("PROD97",Sales_Fact[[Product_ID]:[Payment_Type]],2,0)</f>
        <v>STORE3</v>
      </c>
      <c r="N1147" s="63" t="str">
        <f>HLOOKUP($D$2,Sales_Fact[[Product_ID]:[Payment_Type]],2,0)</f>
        <v>PROD74</v>
      </c>
    </row>
    <row r="1148" spans="1:14" x14ac:dyDescent="0.25">
      <c r="A1148" s="14" t="s">
        <v>3149</v>
      </c>
      <c r="B1148" s="15">
        <v>45508</v>
      </c>
      <c r="C1148" s="16" t="s">
        <v>200</v>
      </c>
      <c r="D1148" s="17" t="s">
        <v>2057</v>
      </c>
      <c r="E1148" s="17" t="s">
        <v>1901</v>
      </c>
      <c r="F1148" s="18">
        <v>4</v>
      </c>
      <c r="G1148" s="58">
        <v>595</v>
      </c>
      <c r="H1148" s="18">
        <v>0.3</v>
      </c>
      <c r="I1148" s="55">
        <v>1666</v>
      </c>
      <c r="J1148" s="19" t="s">
        <v>1886</v>
      </c>
      <c r="L1148" s="63" t="str">
        <f>_xlfn.XLOOKUP(D1148,Product_Dim[Product_ID],Product_Dim[Cost])</f>
        <v>190</v>
      </c>
      <c r="M1148" s="63" t="str">
        <f>VLOOKUP("PROD97",Sales_Fact[[Product_ID]:[Payment_Type]],2,0)</f>
        <v>STORE3</v>
      </c>
      <c r="N1148" s="63" t="str">
        <f>HLOOKUP($D$2,Sales_Fact[[Product_ID]:[Payment_Type]],2,0)</f>
        <v>PROD74</v>
      </c>
    </row>
    <row r="1149" spans="1:14" x14ac:dyDescent="0.25">
      <c r="A1149" s="14" t="s">
        <v>3150</v>
      </c>
      <c r="B1149" s="15">
        <v>45854</v>
      </c>
      <c r="C1149" s="16" t="s">
        <v>718</v>
      </c>
      <c r="D1149" s="17" t="s">
        <v>2038</v>
      </c>
      <c r="E1149" s="17" t="s">
        <v>1909</v>
      </c>
      <c r="F1149" s="18">
        <v>2</v>
      </c>
      <c r="G1149" s="58">
        <v>845</v>
      </c>
      <c r="H1149" s="18">
        <v>7.0000000000000007E-2</v>
      </c>
      <c r="I1149" s="55">
        <v>1571.7</v>
      </c>
      <c r="J1149" s="19" t="s">
        <v>1886</v>
      </c>
      <c r="L1149" s="63" t="str">
        <f>_xlfn.XLOOKUP(D1149,Product_Dim[Product_ID],Product_Dim[Cost])</f>
        <v>438</v>
      </c>
      <c r="M1149" s="63" t="str">
        <f>VLOOKUP("PROD97",Sales_Fact[[Product_ID]:[Payment_Type]],2,0)</f>
        <v>STORE3</v>
      </c>
      <c r="N1149" s="63" t="str">
        <f>HLOOKUP($D$2,Sales_Fact[[Product_ID]:[Payment_Type]],2,0)</f>
        <v>PROD74</v>
      </c>
    </row>
    <row r="1150" spans="1:14" x14ac:dyDescent="0.25">
      <c r="A1150" s="14" t="s">
        <v>3151</v>
      </c>
      <c r="B1150" s="15">
        <v>45569</v>
      </c>
      <c r="C1150" s="16" t="s">
        <v>465</v>
      </c>
      <c r="D1150" s="17" t="s">
        <v>1897</v>
      </c>
      <c r="E1150" s="17" t="s">
        <v>1947</v>
      </c>
      <c r="F1150" s="18">
        <v>4</v>
      </c>
      <c r="G1150" s="58">
        <v>102</v>
      </c>
      <c r="H1150" s="18">
        <v>0</v>
      </c>
      <c r="I1150" s="55">
        <v>408</v>
      </c>
      <c r="J1150" s="19" t="s">
        <v>1882</v>
      </c>
      <c r="L1150" s="63" t="str">
        <f>_xlfn.XLOOKUP(D1150,Product_Dim[Product_ID],Product_Dim[Cost])</f>
        <v>465</v>
      </c>
      <c r="M1150" s="63" t="str">
        <f>VLOOKUP("PROD97",Sales_Fact[[Product_ID]:[Payment_Type]],2,0)</f>
        <v>STORE3</v>
      </c>
      <c r="N1150" s="63" t="str">
        <f>HLOOKUP($D$2,Sales_Fact[[Product_ID]:[Payment_Type]],2,0)</f>
        <v>PROD74</v>
      </c>
    </row>
    <row r="1151" spans="1:14" x14ac:dyDescent="0.25">
      <c r="A1151" s="14" t="s">
        <v>3152</v>
      </c>
      <c r="B1151" s="15">
        <v>45824</v>
      </c>
      <c r="C1151" s="16" t="s">
        <v>456</v>
      </c>
      <c r="D1151" s="17" t="s">
        <v>1976</v>
      </c>
      <c r="E1151" s="17" t="s">
        <v>1889</v>
      </c>
      <c r="F1151" s="18">
        <v>3</v>
      </c>
      <c r="G1151" s="58">
        <v>923</v>
      </c>
      <c r="H1151" s="18">
        <v>0.18</v>
      </c>
      <c r="I1151" s="55">
        <v>2270.58</v>
      </c>
      <c r="J1151" s="19" t="s">
        <v>1886</v>
      </c>
      <c r="L1151" s="63" t="str">
        <f>_xlfn.XLOOKUP(D1151,Product_Dim[Product_ID],Product_Dim[Cost])</f>
        <v>322</v>
      </c>
      <c r="M1151" s="63" t="str">
        <f>VLOOKUP("PROD97",Sales_Fact[[Product_ID]:[Payment_Type]],2,0)</f>
        <v>STORE3</v>
      </c>
      <c r="N1151" s="63" t="str">
        <f>HLOOKUP($D$2,Sales_Fact[[Product_ID]:[Payment_Type]],2,0)</f>
        <v>PROD74</v>
      </c>
    </row>
    <row r="1152" spans="1:14" x14ac:dyDescent="0.25">
      <c r="A1152" s="14" t="s">
        <v>3153</v>
      </c>
      <c r="B1152" s="15">
        <v>45352</v>
      </c>
      <c r="C1152" s="16" t="s">
        <v>1351</v>
      </c>
      <c r="D1152" s="17" t="s">
        <v>2024</v>
      </c>
      <c r="E1152" s="17" t="s">
        <v>1912</v>
      </c>
      <c r="F1152" s="18">
        <v>4</v>
      </c>
      <c r="G1152" s="58">
        <v>868</v>
      </c>
      <c r="H1152" s="18">
        <v>7.0000000000000007E-2</v>
      </c>
      <c r="I1152" s="55">
        <v>3228.96</v>
      </c>
      <c r="J1152" s="19" t="s">
        <v>1892</v>
      </c>
      <c r="L1152" s="63" t="str">
        <f>_xlfn.XLOOKUP(D1152,Product_Dim[Product_ID],Product_Dim[Cost])</f>
        <v>136</v>
      </c>
      <c r="M1152" s="63" t="str">
        <f>VLOOKUP("PROD97",Sales_Fact[[Product_ID]:[Payment_Type]],2,0)</f>
        <v>STORE3</v>
      </c>
      <c r="N1152" s="63" t="str">
        <f>HLOOKUP($D$2,Sales_Fact[[Product_ID]:[Payment_Type]],2,0)</f>
        <v>PROD74</v>
      </c>
    </row>
    <row r="1153" spans="1:14" x14ac:dyDescent="0.25">
      <c r="A1153" s="14" t="s">
        <v>3154</v>
      </c>
      <c r="B1153" s="15">
        <v>45454</v>
      </c>
      <c r="C1153" s="16" t="s">
        <v>39</v>
      </c>
      <c r="D1153" s="17" t="s">
        <v>2032</v>
      </c>
      <c r="E1153" s="17" t="s">
        <v>1885</v>
      </c>
      <c r="F1153" s="18">
        <v>3</v>
      </c>
      <c r="G1153" s="58">
        <v>817</v>
      </c>
      <c r="H1153" s="18">
        <v>0.14000000000000001</v>
      </c>
      <c r="I1153" s="55">
        <v>2107.86</v>
      </c>
      <c r="J1153" s="19" t="s">
        <v>1886</v>
      </c>
      <c r="L1153" s="63" t="str">
        <f>_xlfn.XLOOKUP(D1153,Product_Dim[Product_ID],Product_Dim[Cost])</f>
        <v>239</v>
      </c>
      <c r="M1153" s="63" t="str">
        <f>VLOOKUP("PROD97",Sales_Fact[[Product_ID]:[Payment_Type]],2,0)</f>
        <v>STORE3</v>
      </c>
      <c r="N1153" s="63" t="str">
        <f>HLOOKUP($D$2,Sales_Fact[[Product_ID]:[Payment_Type]],2,0)</f>
        <v>PROD74</v>
      </c>
    </row>
    <row r="1154" spans="1:14" x14ac:dyDescent="0.25">
      <c r="A1154" s="14" t="s">
        <v>3155</v>
      </c>
      <c r="B1154" s="15">
        <v>45924</v>
      </c>
      <c r="C1154" s="16" t="s">
        <v>1489</v>
      </c>
      <c r="D1154" s="17" t="s">
        <v>1927</v>
      </c>
      <c r="E1154" s="17" t="s">
        <v>1881</v>
      </c>
      <c r="F1154" s="18">
        <v>3</v>
      </c>
      <c r="G1154" s="58">
        <v>259</v>
      </c>
      <c r="H1154" s="18">
        <v>0</v>
      </c>
      <c r="I1154" s="55">
        <v>777</v>
      </c>
      <c r="J1154" s="19" t="s">
        <v>1886</v>
      </c>
      <c r="L1154" s="63" t="str">
        <f>_xlfn.XLOOKUP(D1154,Product_Dim[Product_ID],Product_Dim[Cost])</f>
        <v>241</v>
      </c>
      <c r="M1154" s="63" t="str">
        <f>VLOOKUP("PROD97",Sales_Fact[[Product_ID]:[Payment_Type]],2,0)</f>
        <v>STORE3</v>
      </c>
      <c r="N1154" s="63" t="str">
        <f>HLOOKUP($D$2,Sales_Fact[[Product_ID]:[Payment_Type]],2,0)</f>
        <v>PROD74</v>
      </c>
    </row>
    <row r="1155" spans="1:14" x14ac:dyDescent="0.25">
      <c r="A1155" s="14" t="s">
        <v>3156</v>
      </c>
      <c r="B1155" s="15">
        <v>45694</v>
      </c>
      <c r="C1155" s="16" t="s">
        <v>994</v>
      </c>
      <c r="D1155" s="17" t="s">
        <v>2024</v>
      </c>
      <c r="E1155" s="17" t="s">
        <v>1912</v>
      </c>
      <c r="F1155" s="18">
        <v>2</v>
      </c>
      <c r="G1155" s="58">
        <v>575</v>
      </c>
      <c r="H1155" s="18">
        <v>0.06</v>
      </c>
      <c r="I1155" s="55">
        <v>1081</v>
      </c>
      <c r="J1155" s="19" t="s">
        <v>1882</v>
      </c>
      <c r="L1155" s="63" t="str">
        <f>_xlfn.XLOOKUP(D1155,Product_Dim[Product_ID],Product_Dim[Cost])</f>
        <v>136</v>
      </c>
      <c r="M1155" s="63" t="str">
        <f>VLOOKUP("PROD97",Sales_Fact[[Product_ID]:[Payment_Type]],2,0)</f>
        <v>STORE3</v>
      </c>
      <c r="N1155" s="63" t="str">
        <f>HLOOKUP($D$2,Sales_Fact[[Product_ID]:[Payment_Type]],2,0)</f>
        <v>PROD74</v>
      </c>
    </row>
    <row r="1156" spans="1:14" x14ac:dyDescent="0.25">
      <c r="A1156" s="14" t="s">
        <v>3157</v>
      </c>
      <c r="B1156" s="15">
        <v>45587</v>
      </c>
      <c r="C1156" s="16" t="s">
        <v>101</v>
      </c>
      <c r="D1156" s="17" t="s">
        <v>2032</v>
      </c>
      <c r="E1156" s="17" t="s">
        <v>1947</v>
      </c>
      <c r="F1156" s="18">
        <v>2</v>
      </c>
      <c r="G1156" s="58">
        <v>473</v>
      </c>
      <c r="H1156" s="18">
        <v>0.27</v>
      </c>
      <c r="I1156" s="55">
        <v>690.58</v>
      </c>
      <c r="J1156" s="19" t="s">
        <v>1886</v>
      </c>
      <c r="L1156" s="63" t="str">
        <f>_xlfn.XLOOKUP(D1156,Product_Dim[Product_ID],Product_Dim[Cost])</f>
        <v>239</v>
      </c>
      <c r="M1156" s="63" t="str">
        <f>VLOOKUP("PROD97",Sales_Fact[[Product_ID]:[Payment_Type]],2,0)</f>
        <v>STORE3</v>
      </c>
      <c r="N1156" s="63" t="str">
        <f>HLOOKUP($D$2,Sales_Fact[[Product_ID]:[Payment_Type]],2,0)</f>
        <v>PROD74</v>
      </c>
    </row>
    <row r="1157" spans="1:14" x14ac:dyDescent="0.25">
      <c r="A1157" s="14" t="s">
        <v>3158</v>
      </c>
      <c r="B1157" s="15">
        <v>45556</v>
      </c>
      <c r="C1157" s="16" t="s">
        <v>1078</v>
      </c>
      <c r="D1157" s="17" t="s">
        <v>2244</v>
      </c>
      <c r="E1157" s="17" t="s">
        <v>1895</v>
      </c>
      <c r="F1157" s="18">
        <v>2</v>
      </c>
      <c r="G1157" s="58">
        <v>21</v>
      </c>
      <c r="H1157" s="18">
        <v>0.12</v>
      </c>
      <c r="I1157" s="55">
        <v>36.96</v>
      </c>
      <c r="J1157" s="19" t="s">
        <v>1892</v>
      </c>
      <c r="L1157" s="63" t="str">
        <f>_xlfn.XLOOKUP(D1157,Product_Dim[Product_ID],Product_Dim[Cost])</f>
        <v>313</v>
      </c>
      <c r="M1157" s="63" t="str">
        <f>VLOOKUP("PROD97",Sales_Fact[[Product_ID]:[Payment_Type]],2,0)</f>
        <v>STORE3</v>
      </c>
      <c r="N1157" s="63" t="str">
        <f>HLOOKUP($D$2,Sales_Fact[[Product_ID]:[Payment_Type]],2,0)</f>
        <v>PROD74</v>
      </c>
    </row>
    <row r="1158" spans="1:14" x14ac:dyDescent="0.25">
      <c r="A1158" s="14" t="s">
        <v>3159</v>
      </c>
      <c r="B1158" s="15">
        <v>45923</v>
      </c>
      <c r="C1158" s="16" t="s">
        <v>105</v>
      </c>
      <c r="D1158" s="17" t="s">
        <v>2074</v>
      </c>
      <c r="E1158" s="17" t="s">
        <v>1898</v>
      </c>
      <c r="F1158" s="18">
        <v>3</v>
      </c>
      <c r="G1158" s="58">
        <v>236</v>
      </c>
      <c r="H1158" s="18">
        <v>0.15</v>
      </c>
      <c r="I1158" s="55">
        <v>601.79999999999995</v>
      </c>
      <c r="J1158" s="19" t="s">
        <v>1886</v>
      </c>
      <c r="L1158" s="63" t="str">
        <f>_xlfn.XLOOKUP(D1158,Product_Dim[Product_ID],Product_Dim[Cost])</f>
        <v>485</v>
      </c>
      <c r="M1158" s="63" t="str">
        <f>VLOOKUP("PROD97",Sales_Fact[[Product_ID]:[Payment_Type]],2,0)</f>
        <v>STORE3</v>
      </c>
      <c r="N1158" s="63" t="str">
        <f>HLOOKUP($D$2,Sales_Fact[[Product_ID]:[Payment_Type]],2,0)</f>
        <v>PROD74</v>
      </c>
    </row>
    <row r="1159" spans="1:14" x14ac:dyDescent="0.25">
      <c r="A1159" s="14" t="s">
        <v>3160</v>
      </c>
      <c r="B1159" s="15">
        <v>45811</v>
      </c>
      <c r="C1159" s="16" t="s">
        <v>750</v>
      </c>
      <c r="D1159" s="17" t="s">
        <v>1985</v>
      </c>
      <c r="E1159" s="17" t="s">
        <v>1898</v>
      </c>
      <c r="F1159" s="18">
        <v>3</v>
      </c>
      <c r="G1159" s="58">
        <v>745</v>
      </c>
      <c r="H1159" s="18">
        <v>0.27</v>
      </c>
      <c r="I1159" s="55">
        <v>1631.55</v>
      </c>
      <c r="J1159" s="19" t="s">
        <v>1886</v>
      </c>
      <c r="L1159" s="63" t="str">
        <f>_xlfn.XLOOKUP(D1159,Product_Dim[Product_ID],Product_Dim[Cost])</f>
        <v>325</v>
      </c>
      <c r="M1159" s="63" t="str">
        <f>VLOOKUP("PROD97",Sales_Fact[[Product_ID]:[Payment_Type]],2,0)</f>
        <v>STORE3</v>
      </c>
      <c r="N1159" s="63" t="str">
        <f>HLOOKUP($D$2,Sales_Fact[[Product_ID]:[Payment_Type]],2,0)</f>
        <v>PROD74</v>
      </c>
    </row>
    <row r="1160" spans="1:14" x14ac:dyDescent="0.25">
      <c r="A1160" s="14" t="s">
        <v>3161</v>
      </c>
      <c r="B1160" s="15">
        <v>45559</v>
      </c>
      <c r="C1160" s="16" t="s">
        <v>186</v>
      </c>
      <c r="D1160" s="17" t="s">
        <v>2357</v>
      </c>
      <c r="E1160" s="17" t="s">
        <v>1881</v>
      </c>
      <c r="F1160" s="18">
        <v>2</v>
      </c>
      <c r="G1160" s="58">
        <v>383</v>
      </c>
      <c r="H1160" s="18">
        <v>0.15</v>
      </c>
      <c r="I1160" s="55">
        <v>651.1</v>
      </c>
      <c r="J1160" s="19" t="s">
        <v>1882</v>
      </c>
      <c r="L1160" s="63" t="str">
        <f>_xlfn.XLOOKUP(D1160,Product_Dim[Product_ID],Product_Dim[Cost])</f>
        <v>239</v>
      </c>
      <c r="M1160" s="63" t="str">
        <f>VLOOKUP("PROD97",Sales_Fact[[Product_ID]:[Payment_Type]],2,0)</f>
        <v>STORE3</v>
      </c>
      <c r="N1160" s="63" t="str">
        <f>HLOOKUP($D$2,Sales_Fact[[Product_ID]:[Payment_Type]],2,0)</f>
        <v>PROD74</v>
      </c>
    </row>
    <row r="1161" spans="1:14" x14ac:dyDescent="0.25">
      <c r="A1161" s="14" t="s">
        <v>3162</v>
      </c>
      <c r="B1161" s="15">
        <v>45881</v>
      </c>
      <c r="C1161" s="16" t="s">
        <v>1096</v>
      </c>
      <c r="D1161" s="17" t="s">
        <v>2079</v>
      </c>
      <c r="E1161" s="17" t="s">
        <v>1920</v>
      </c>
      <c r="F1161" s="18">
        <v>1</v>
      </c>
      <c r="G1161" s="58">
        <v>270</v>
      </c>
      <c r="H1161" s="18">
        <v>0.14000000000000001</v>
      </c>
      <c r="I1161" s="55">
        <v>232.2</v>
      </c>
      <c r="J1161" s="19" t="s">
        <v>1886</v>
      </c>
      <c r="L1161" s="63" t="str">
        <f>_xlfn.XLOOKUP(D1161,Product_Dim[Product_ID],Product_Dim[Cost])</f>
        <v>340</v>
      </c>
      <c r="M1161" s="63" t="str">
        <f>VLOOKUP("PROD97",Sales_Fact[[Product_ID]:[Payment_Type]],2,0)</f>
        <v>STORE3</v>
      </c>
      <c r="N1161" s="63" t="str">
        <f>HLOOKUP($D$2,Sales_Fact[[Product_ID]:[Payment_Type]],2,0)</f>
        <v>PROD74</v>
      </c>
    </row>
    <row r="1162" spans="1:14" x14ac:dyDescent="0.25">
      <c r="A1162" s="14" t="s">
        <v>3163</v>
      </c>
      <c r="B1162" s="15">
        <v>45367</v>
      </c>
      <c r="C1162" s="16" t="s">
        <v>1153</v>
      </c>
      <c r="D1162" s="17" t="s">
        <v>1987</v>
      </c>
      <c r="E1162" s="17" t="s">
        <v>1988</v>
      </c>
      <c r="F1162" s="18">
        <v>2</v>
      </c>
      <c r="G1162" s="58">
        <v>724</v>
      </c>
      <c r="H1162" s="18">
        <v>0.03</v>
      </c>
      <c r="I1162" s="55">
        <v>1404.56</v>
      </c>
      <c r="J1162" s="19" t="s">
        <v>1886</v>
      </c>
      <c r="L1162" s="63" t="str">
        <f>_xlfn.XLOOKUP(D1162,Product_Dim[Product_ID],Product_Dim[Cost])</f>
        <v>20</v>
      </c>
      <c r="M1162" s="63" t="str">
        <f>VLOOKUP("PROD97",Sales_Fact[[Product_ID]:[Payment_Type]],2,0)</f>
        <v>STORE3</v>
      </c>
      <c r="N1162" s="63" t="str">
        <f>HLOOKUP($D$2,Sales_Fact[[Product_ID]:[Payment_Type]],2,0)</f>
        <v>PROD74</v>
      </c>
    </row>
    <row r="1163" spans="1:14" x14ac:dyDescent="0.25">
      <c r="A1163" s="14" t="s">
        <v>3164</v>
      </c>
      <c r="B1163" s="15">
        <v>45832</v>
      </c>
      <c r="C1163" s="16" t="s">
        <v>903</v>
      </c>
      <c r="D1163" s="17" t="s">
        <v>2011</v>
      </c>
      <c r="E1163" s="17" t="s">
        <v>1928</v>
      </c>
      <c r="F1163" s="18">
        <v>4</v>
      </c>
      <c r="G1163" s="58">
        <v>59</v>
      </c>
      <c r="H1163" s="18">
        <v>0.18</v>
      </c>
      <c r="I1163" s="55">
        <v>193.52</v>
      </c>
      <c r="J1163" s="19" t="s">
        <v>1882</v>
      </c>
      <c r="L1163" s="63" t="str">
        <f>_xlfn.XLOOKUP(D1163,Product_Dim[Product_ID],Product_Dim[Cost])</f>
        <v>21</v>
      </c>
      <c r="M1163" s="63" t="str">
        <f>VLOOKUP("PROD97",Sales_Fact[[Product_ID]:[Payment_Type]],2,0)</f>
        <v>STORE3</v>
      </c>
      <c r="N1163" s="63" t="str">
        <f>HLOOKUP($D$2,Sales_Fact[[Product_ID]:[Payment_Type]],2,0)</f>
        <v>PROD74</v>
      </c>
    </row>
    <row r="1164" spans="1:14" x14ac:dyDescent="0.25">
      <c r="A1164" s="14" t="s">
        <v>3165</v>
      </c>
      <c r="B1164" s="15">
        <v>45438</v>
      </c>
      <c r="C1164" s="16" t="s">
        <v>626</v>
      </c>
      <c r="D1164" s="17" t="s">
        <v>2036</v>
      </c>
      <c r="E1164" s="17" t="s">
        <v>1942</v>
      </c>
      <c r="F1164" s="18">
        <v>2</v>
      </c>
      <c r="G1164" s="58">
        <v>914</v>
      </c>
      <c r="H1164" s="18">
        <v>0.26</v>
      </c>
      <c r="I1164" s="55">
        <v>1352.72</v>
      </c>
      <c r="J1164" s="19" t="s">
        <v>1882</v>
      </c>
      <c r="L1164" s="63" t="str">
        <f>_xlfn.XLOOKUP(D1164,Product_Dim[Product_ID],Product_Dim[Cost])</f>
        <v>214</v>
      </c>
      <c r="M1164" s="63" t="str">
        <f>VLOOKUP("PROD97",Sales_Fact[[Product_ID]:[Payment_Type]],2,0)</f>
        <v>STORE3</v>
      </c>
      <c r="N1164" s="63" t="str">
        <f>HLOOKUP($D$2,Sales_Fact[[Product_ID]:[Payment_Type]],2,0)</f>
        <v>PROD74</v>
      </c>
    </row>
    <row r="1165" spans="1:14" x14ac:dyDescent="0.25">
      <c r="A1165" s="14" t="s">
        <v>3166</v>
      </c>
      <c r="B1165" s="15">
        <v>45691</v>
      </c>
      <c r="C1165" s="16" t="s">
        <v>786</v>
      </c>
      <c r="D1165" s="17" t="s">
        <v>2173</v>
      </c>
      <c r="E1165" s="17" t="s">
        <v>1915</v>
      </c>
      <c r="F1165" s="18">
        <v>1</v>
      </c>
      <c r="G1165" s="58">
        <v>792</v>
      </c>
      <c r="H1165" s="18">
        <v>0.28000000000000003</v>
      </c>
      <c r="I1165" s="55">
        <v>570.24</v>
      </c>
      <c r="J1165" s="19" t="s">
        <v>1886</v>
      </c>
      <c r="L1165" s="63" t="str">
        <f>_xlfn.XLOOKUP(D1165,Product_Dim[Product_ID],Product_Dim[Cost])</f>
        <v>286</v>
      </c>
      <c r="M1165" s="63" t="str">
        <f>VLOOKUP("PROD97",Sales_Fact[[Product_ID]:[Payment_Type]],2,0)</f>
        <v>STORE3</v>
      </c>
      <c r="N1165" s="63" t="str">
        <f>HLOOKUP($D$2,Sales_Fact[[Product_ID]:[Payment_Type]],2,0)</f>
        <v>PROD74</v>
      </c>
    </row>
    <row r="1166" spans="1:14" x14ac:dyDescent="0.25">
      <c r="A1166" s="14" t="s">
        <v>3167</v>
      </c>
      <c r="B1166" s="15">
        <v>45506</v>
      </c>
      <c r="C1166" s="16" t="s">
        <v>1463</v>
      </c>
      <c r="D1166" s="17" t="s">
        <v>2059</v>
      </c>
      <c r="E1166" s="17" t="s">
        <v>1922</v>
      </c>
      <c r="F1166" s="18">
        <v>1</v>
      </c>
      <c r="G1166" s="58">
        <v>75</v>
      </c>
      <c r="H1166" s="18">
        <v>0.3</v>
      </c>
      <c r="I1166" s="55">
        <v>52.5</v>
      </c>
      <c r="J1166" s="19" t="s">
        <v>1892</v>
      </c>
      <c r="L1166" s="63" t="str">
        <f>_xlfn.XLOOKUP(D1166,Product_Dim[Product_ID],Product_Dim[Cost])</f>
        <v>365</v>
      </c>
      <c r="M1166" s="63" t="str">
        <f>VLOOKUP("PROD97",Sales_Fact[[Product_ID]:[Payment_Type]],2,0)</f>
        <v>STORE3</v>
      </c>
      <c r="N1166" s="63" t="str">
        <f>HLOOKUP($D$2,Sales_Fact[[Product_ID]:[Payment_Type]],2,0)</f>
        <v>PROD74</v>
      </c>
    </row>
    <row r="1167" spans="1:14" x14ac:dyDescent="0.25">
      <c r="A1167" s="14" t="s">
        <v>3168</v>
      </c>
      <c r="B1167" s="15">
        <v>45251</v>
      </c>
      <c r="C1167" s="16" t="s">
        <v>789</v>
      </c>
      <c r="D1167" s="17" t="s">
        <v>2098</v>
      </c>
      <c r="E1167" s="17" t="s">
        <v>1909</v>
      </c>
      <c r="F1167" s="18">
        <v>2</v>
      </c>
      <c r="G1167" s="58">
        <v>962</v>
      </c>
      <c r="H1167" s="18">
        <v>0.27</v>
      </c>
      <c r="I1167" s="55">
        <v>1404.52</v>
      </c>
      <c r="J1167" s="19" t="s">
        <v>1886</v>
      </c>
      <c r="L1167" s="63" t="str">
        <f>_xlfn.XLOOKUP(D1167,Product_Dim[Product_ID],Product_Dim[Cost])</f>
        <v>382</v>
      </c>
      <c r="M1167" s="63" t="str">
        <f>VLOOKUP("PROD97",Sales_Fact[[Product_ID]:[Payment_Type]],2,0)</f>
        <v>STORE3</v>
      </c>
      <c r="N1167" s="63" t="str">
        <f>HLOOKUP($D$2,Sales_Fact[[Product_ID]:[Payment_Type]],2,0)</f>
        <v>PROD74</v>
      </c>
    </row>
    <row r="1168" spans="1:14" x14ac:dyDescent="0.25">
      <c r="A1168" s="14" t="s">
        <v>3169</v>
      </c>
      <c r="B1168" s="15">
        <v>45722</v>
      </c>
      <c r="C1168" s="16" t="s">
        <v>1529</v>
      </c>
      <c r="D1168" s="17" t="s">
        <v>2011</v>
      </c>
      <c r="E1168" s="17" t="s">
        <v>1912</v>
      </c>
      <c r="F1168" s="18">
        <v>1</v>
      </c>
      <c r="G1168" s="58">
        <v>91</v>
      </c>
      <c r="H1168" s="18">
        <v>0.1</v>
      </c>
      <c r="I1168" s="55">
        <v>81.900000000000006</v>
      </c>
      <c r="J1168" s="19" t="s">
        <v>1886</v>
      </c>
      <c r="L1168" s="63" t="str">
        <f>_xlfn.XLOOKUP(D1168,Product_Dim[Product_ID],Product_Dim[Cost])</f>
        <v>21</v>
      </c>
      <c r="M1168" s="63" t="str">
        <f>VLOOKUP("PROD97",Sales_Fact[[Product_ID]:[Payment_Type]],2,0)</f>
        <v>STORE3</v>
      </c>
      <c r="N1168" s="63" t="str">
        <f>HLOOKUP($D$2,Sales_Fact[[Product_ID]:[Payment_Type]],2,0)</f>
        <v>PROD74</v>
      </c>
    </row>
    <row r="1169" spans="1:14" x14ac:dyDescent="0.25">
      <c r="A1169" s="14" t="s">
        <v>3170</v>
      </c>
      <c r="B1169" s="15">
        <v>45689</v>
      </c>
      <c r="C1169" s="16" t="s">
        <v>229</v>
      </c>
      <c r="D1169" s="17" t="s">
        <v>2223</v>
      </c>
      <c r="E1169" s="17" t="s">
        <v>1898</v>
      </c>
      <c r="F1169" s="18">
        <v>1</v>
      </c>
      <c r="G1169" s="58">
        <v>459</v>
      </c>
      <c r="H1169" s="18">
        <v>0.16</v>
      </c>
      <c r="I1169" s="55">
        <v>385.56</v>
      </c>
      <c r="J1169" s="19" t="s">
        <v>1886</v>
      </c>
      <c r="L1169" s="63" t="str">
        <f>_xlfn.XLOOKUP(D1169,Product_Dim[Product_ID],Product_Dim[Cost])</f>
        <v>114</v>
      </c>
      <c r="M1169" s="63" t="str">
        <f>VLOOKUP("PROD97",Sales_Fact[[Product_ID]:[Payment_Type]],2,0)</f>
        <v>STORE3</v>
      </c>
      <c r="N1169" s="63" t="str">
        <f>HLOOKUP($D$2,Sales_Fact[[Product_ID]:[Payment_Type]],2,0)</f>
        <v>PROD74</v>
      </c>
    </row>
    <row r="1170" spans="1:14" x14ac:dyDescent="0.25">
      <c r="A1170" s="14" t="s">
        <v>3171</v>
      </c>
      <c r="B1170" s="15">
        <v>45346</v>
      </c>
      <c r="C1170" s="16" t="s">
        <v>753</v>
      </c>
      <c r="D1170" s="17" t="s">
        <v>1919</v>
      </c>
      <c r="E1170" s="17" t="s">
        <v>1898</v>
      </c>
      <c r="F1170" s="18">
        <v>1</v>
      </c>
      <c r="G1170" s="58">
        <v>169</v>
      </c>
      <c r="H1170" s="18">
        <v>0.05</v>
      </c>
      <c r="I1170" s="55">
        <v>160.55000000000001</v>
      </c>
      <c r="J1170" s="19" t="s">
        <v>1886</v>
      </c>
      <c r="L1170" s="63" t="str">
        <f>_xlfn.XLOOKUP(D1170,Product_Dim[Product_ID],Product_Dim[Cost])</f>
        <v>419</v>
      </c>
      <c r="M1170" s="63" t="str">
        <f>VLOOKUP("PROD97",Sales_Fact[[Product_ID]:[Payment_Type]],2,0)</f>
        <v>STORE3</v>
      </c>
      <c r="N1170" s="63" t="str">
        <f>HLOOKUP($D$2,Sales_Fact[[Product_ID]:[Payment_Type]],2,0)</f>
        <v>PROD74</v>
      </c>
    </row>
    <row r="1171" spans="1:14" x14ac:dyDescent="0.25">
      <c r="A1171" s="14" t="s">
        <v>3172</v>
      </c>
      <c r="B1171" s="15">
        <v>45549</v>
      </c>
      <c r="C1171" s="16" t="s">
        <v>694</v>
      </c>
      <c r="D1171" s="17" t="s">
        <v>2040</v>
      </c>
      <c r="E1171" s="17" t="s">
        <v>1885</v>
      </c>
      <c r="F1171" s="18">
        <v>1</v>
      </c>
      <c r="G1171" s="58">
        <v>392</v>
      </c>
      <c r="H1171" s="18">
        <v>0.1</v>
      </c>
      <c r="I1171" s="55">
        <v>352.8</v>
      </c>
      <c r="J1171" s="19" t="s">
        <v>1886</v>
      </c>
      <c r="L1171" s="63" t="str">
        <f>_xlfn.XLOOKUP(D1171,Product_Dim[Product_ID],Product_Dim[Cost])</f>
        <v>145</v>
      </c>
      <c r="M1171" s="63" t="str">
        <f>VLOOKUP("PROD97",Sales_Fact[[Product_ID]:[Payment_Type]],2,0)</f>
        <v>STORE3</v>
      </c>
      <c r="N1171" s="63" t="str">
        <f>HLOOKUP($D$2,Sales_Fact[[Product_ID]:[Payment_Type]],2,0)</f>
        <v>PROD74</v>
      </c>
    </row>
    <row r="1172" spans="1:14" x14ac:dyDescent="0.25">
      <c r="A1172" s="14" t="s">
        <v>3173</v>
      </c>
      <c r="B1172" s="15">
        <v>45900</v>
      </c>
      <c r="C1172" s="16" t="s">
        <v>1087</v>
      </c>
      <c r="D1172" s="17" t="s">
        <v>1944</v>
      </c>
      <c r="E1172" s="17" t="s">
        <v>1912</v>
      </c>
      <c r="F1172" s="18">
        <v>1</v>
      </c>
      <c r="G1172" s="58">
        <v>425</v>
      </c>
      <c r="H1172" s="18">
        <v>0.05</v>
      </c>
      <c r="I1172" s="55">
        <v>403.75</v>
      </c>
      <c r="J1172" s="19" t="s">
        <v>1892</v>
      </c>
      <c r="L1172" s="63" t="str">
        <f>_xlfn.XLOOKUP(D1172,Product_Dim[Product_ID],Product_Dim[Cost])</f>
        <v>116</v>
      </c>
      <c r="M1172" s="63" t="str">
        <f>VLOOKUP("PROD97",Sales_Fact[[Product_ID]:[Payment_Type]],2,0)</f>
        <v>STORE3</v>
      </c>
      <c r="N1172" s="63" t="str">
        <f>HLOOKUP($D$2,Sales_Fact[[Product_ID]:[Payment_Type]],2,0)</f>
        <v>PROD74</v>
      </c>
    </row>
    <row r="1173" spans="1:14" x14ac:dyDescent="0.25">
      <c r="A1173" s="14" t="s">
        <v>3174</v>
      </c>
      <c r="B1173" s="15">
        <v>45308</v>
      </c>
      <c r="C1173" s="16" t="s">
        <v>207</v>
      </c>
      <c r="D1173" s="17" t="s">
        <v>2132</v>
      </c>
      <c r="E1173" s="17" t="s">
        <v>1881</v>
      </c>
      <c r="F1173" s="18">
        <v>1</v>
      </c>
      <c r="G1173" s="58">
        <v>500</v>
      </c>
      <c r="H1173" s="18">
        <v>0.1</v>
      </c>
      <c r="I1173" s="55">
        <v>450</v>
      </c>
      <c r="J1173" s="19" t="s">
        <v>1882</v>
      </c>
      <c r="L1173" s="63" t="str">
        <f>_xlfn.XLOOKUP(D1173,Product_Dim[Product_ID],Product_Dim[Cost])</f>
        <v>449</v>
      </c>
      <c r="M1173" s="63" t="str">
        <f>VLOOKUP("PROD97",Sales_Fact[[Product_ID]:[Payment_Type]],2,0)</f>
        <v>STORE3</v>
      </c>
      <c r="N1173" s="63" t="str">
        <f>HLOOKUP($D$2,Sales_Fact[[Product_ID]:[Payment_Type]],2,0)</f>
        <v>PROD74</v>
      </c>
    </row>
    <row r="1174" spans="1:14" x14ac:dyDescent="0.25">
      <c r="A1174" s="14" t="s">
        <v>3175</v>
      </c>
      <c r="B1174" s="15">
        <v>45336</v>
      </c>
      <c r="C1174" s="16" t="s">
        <v>89</v>
      </c>
      <c r="D1174" s="17" t="s">
        <v>1905</v>
      </c>
      <c r="E1174" s="17" t="s">
        <v>1915</v>
      </c>
      <c r="F1174" s="18">
        <v>2</v>
      </c>
      <c r="G1174" s="58">
        <v>699</v>
      </c>
      <c r="H1174" s="18">
        <v>0.15</v>
      </c>
      <c r="I1174" s="55">
        <v>1188.3</v>
      </c>
      <c r="J1174" s="19" t="s">
        <v>1886</v>
      </c>
      <c r="L1174" s="63" t="str">
        <f>_xlfn.XLOOKUP(D1174,Product_Dim[Product_ID],Product_Dim[Cost])</f>
        <v>201</v>
      </c>
      <c r="M1174" s="63" t="str">
        <f>VLOOKUP("PROD97",Sales_Fact[[Product_ID]:[Payment_Type]],2,0)</f>
        <v>STORE3</v>
      </c>
      <c r="N1174" s="63" t="str">
        <f>HLOOKUP($D$2,Sales_Fact[[Product_ID]:[Payment_Type]],2,0)</f>
        <v>PROD74</v>
      </c>
    </row>
    <row r="1175" spans="1:14" x14ac:dyDescent="0.25">
      <c r="A1175" s="14" t="s">
        <v>3176</v>
      </c>
      <c r="B1175" s="15">
        <v>45213</v>
      </c>
      <c r="C1175" s="16" t="s">
        <v>909</v>
      </c>
      <c r="D1175" s="17" t="s">
        <v>1900</v>
      </c>
      <c r="E1175" s="17" t="s">
        <v>1920</v>
      </c>
      <c r="F1175" s="18">
        <v>2</v>
      </c>
      <c r="G1175" s="58">
        <v>806</v>
      </c>
      <c r="H1175" s="18">
        <v>0.27</v>
      </c>
      <c r="I1175" s="55">
        <v>1176.76</v>
      </c>
      <c r="J1175" s="19" t="s">
        <v>1886</v>
      </c>
      <c r="L1175" s="63" t="str">
        <f>_xlfn.XLOOKUP(D1175,Product_Dim[Product_ID],Product_Dim[Cost])</f>
        <v>461</v>
      </c>
      <c r="M1175" s="63" t="str">
        <f>VLOOKUP("PROD97",Sales_Fact[[Product_ID]:[Payment_Type]],2,0)</f>
        <v>STORE3</v>
      </c>
      <c r="N1175" s="63" t="str">
        <f>HLOOKUP($D$2,Sales_Fact[[Product_ID]:[Payment_Type]],2,0)</f>
        <v>PROD74</v>
      </c>
    </row>
    <row r="1176" spans="1:14" x14ac:dyDescent="0.25">
      <c r="A1176" s="14" t="s">
        <v>3177</v>
      </c>
      <c r="B1176" s="15">
        <v>45742</v>
      </c>
      <c r="C1176" s="16" t="s">
        <v>1448</v>
      </c>
      <c r="D1176" s="17" t="s">
        <v>1891</v>
      </c>
      <c r="E1176" s="17" t="s">
        <v>1956</v>
      </c>
      <c r="F1176" s="18">
        <v>4</v>
      </c>
      <c r="G1176" s="58">
        <v>935</v>
      </c>
      <c r="H1176" s="18">
        <v>0.08</v>
      </c>
      <c r="I1176" s="55">
        <v>3440.8</v>
      </c>
      <c r="J1176" s="19" t="s">
        <v>1886</v>
      </c>
      <c r="L1176" s="63" t="str">
        <f>_xlfn.XLOOKUP(D1176,Product_Dim[Product_ID],Product_Dim[Cost])</f>
        <v>393</v>
      </c>
      <c r="M1176" s="63" t="str">
        <f>VLOOKUP("PROD97",Sales_Fact[[Product_ID]:[Payment_Type]],2,0)</f>
        <v>STORE3</v>
      </c>
      <c r="N1176" s="63" t="str">
        <f>HLOOKUP($D$2,Sales_Fact[[Product_ID]:[Payment_Type]],2,0)</f>
        <v>PROD74</v>
      </c>
    </row>
    <row r="1177" spans="1:14" x14ac:dyDescent="0.25">
      <c r="A1177" s="14" t="s">
        <v>3178</v>
      </c>
      <c r="B1177" s="15">
        <v>45932</v>
      </c>
      <c r="C1177" s="16" t="s">
        <v>89</v>
      </c>
      <c r="D1177" s="17" t="s">
        <v>1933</v>
      </c>
      <c r="E1177" s="17" t="s">
        <v>1915</v>
      </c>
      <c r="F1177" s="18">
        <v>2</v>
      </c>
      <c r="G1177" s="58">
        <v>425</v>
      </c>
      <c r="H1177" s="18">
        <v>0.24</v>
      </c>
      <c r="I1177" s="55">
        <v>646</v>
      </c>
      <c r="J1177" s="19" t="s">
        <v>1886</v>
      </c>
      <c r="L1177" s="63" t="str">
        <f>_xlfn.XLOOKUP(D1177,Product_Dim[Product_ID],Product_Dim[Cost])</f>
        <v>483</v>
      </c>
      <c r="M1177" s="63" t="str">
        <f>VLOOKUP("PROD97",Sales_Fact[[Product_ID]:[Payment_Type]],2,0)</f>
        <v>STORE3</v>
      </c>
      <c r="N1177" s="63" t="str">
        <f>HLOOKUP($D$2,Sales_Fact[[Product_ID]:[Payment_Type]],2,0)</f>
        <v>PROD74</v>
      </c>
    </row>
    <row r="1178" spans="1:14" x14ac:dyDescent="0.25">
      <c r="A1178" s="14" t="s">
        <v>3179</v>
      </c>
      <c r="B1178" s="15">
        <v>45462</v>
      </c>
      <c r="C1178" s="16" t="s">
        <v>1039</v>
      </c>
      <c r="D1178" s="17" t="s">
        <v>2282</v>
      </c>
      <c r="E1178" s="17" t="s">
        <v>1885</v>
      </c>
      <c r="F1178" s="18">
        <v>1</v>
      </c>
      <c r="G1178" s="58">
        <v>236</v>
      </c>
      <c r="H1178" s="18">
        <v>0.19</v>
      </c>
      <c r="I1178" s="55">
        <v>191.16</v>
      </c>
      <c r="J1178" s="19" t="s">
        <v>1892</v>
      </c>
      <c r="L1178" s="63" t="str">
        <f>_xlfn.XLOOKUP(D1178,Product_Dim[Product_ID],Product_Dim[Cost])</f>
        <v>388</v>
      </c>
      <c r="M1178" s="63" t="str">
        <f>VLOOKUP("PROD97",Sales_Fact[[Product_ID]:[Payment_Type]],2,0)</f>
        <v>STORE3</v>
      </c>
      <c r="N1178" s="63" t="str">
        <f>HLOOKUP($D$2,Sales_Fact[[Product_ID]:[Payment_Type]],2,0)</f>
        <v>PROD74</v>
      </c>
    </row>
    <row r="1179" spans="1:14" x14ac:dyDescent="0.25">
      <c r="A1179" s="14" t="s">
        <v>3180</v>
      </c>
      <c r="B1179" s="15">
        <v>45568</v>
      </c>
      <c r="C1179" s="16" t="s">
        <v>873</v>
      </c>
      <c r="D1179" s="17" t="s">
        <v>1888</v>
      </c>
      <c r="E1179" s="17" t="s">
        <v>1934</v>
      </c>
      <c r="F1179" s="18">
        <v>2</v>
      </c>
      <c r="G1179" s="58">
        <v>621</v>
      </c>
      <c r="H1179" s="18">
        <v>0.27</v>
      </c>
      <c r="I1179" s="55">
        <v>906.66</v>
      </c>
      <c r="J1179" s="19" t="s">
        <v>1882</v>
      </c>
      <c r="L1179" s="63" t="str">
        <f>_xlfn.XLOOKUP(D1179,Product_Dim[Product_ID],Product_Dim[Cost])</f>
        <v>43</v>
      </c>
      <c r="M1179" s="63" t="str">
        <f>VLOOKUP("PROD97",Sales_Fact[[Product_ID]:[Payment_Type]],2,0)</f>
        <v>STORE3</v>
      </c>
      <c r="N1179" s="63" t="str">
        <f>HLOOKUP($D$2,Sales_Fact[[Product_ID]:[Payment_Type]],2,0)</f>
        <v>PROD74</v>
      </c>
    </row>
    <row r="1180" spans="1:14" x14ac:dyDescent="0.25">
      <c r="A1180" s="14" t="s">
        <v>3181</v>
      </c>
      <c r="B1180" s="15">
        <v>45397</v>
      </c>
      <c r="C1180" s="16" t="s">
        <v>407</v>
      </c>
      <c r="D1180" s="17" t="s">
        <v>1968</v>
      </c>
      <c r="E1180" s="17" t="s">
        <v>1988</v>
      </c>
      <c r="F1180" s="18">
        <v>2</v>
      </c>
      <c r="G1180" s="58">
        <v>852</v>
      </c>
      <c r="H1180" s="18">
        <v>0.13</v>
      </c>
      <c r="I1180" s="55">
        <v>1482.48</v>
      </c>
      <c r="J1180" s="19" t="s">
        <v>1886</v>
      </c>
      <c r="L1180" s="63" t="str">
        <f>_xlfn.XLOOKUP(D1180,Product_Dim[Product_ID],Product_Dim[Cost])</f>
        <v>337</v>
      </c>
      <c r="M1180" s="63" t="str">
        <f>VLOOKUP("PROD97",Sales_Fact[[Product_ID]:[Payment_Type]],2,0)</f>
        <v>STORE3</v>
      </c>
      <c r="N1180" s="63" t="str">
        <f>HLOOKUP($D$2,Sales_Fact[[Product_ID]:[Payment_Type]],2,0)</f>
        <v>PROD74</v>
      </c>
    </row>
    <row r="1181" spans="1:14" x14ac:dyDescent="0.25">
      <c r="A1181" s="14" t="s">
        <v>3182</v>
      </c>
      <c r="B1181" s="15">
        <v>45569</v>
      </c>
      <c r="C1181" s="16" t="s">
        <v>566</v>
      </c>
      <c r="D1181" s="17" t="s">
        <v>2026</v>
      </c>
      <c r="E1181" s="17" t="s">
        <v>1915</v>
      </c>
      <c r="F1181" s="18">
        <v>3</v>
      </c>
      <c r="G1181" s="58">
        <v>877</v>
      </c>
      <c r="H1181" s="18">
        <v>0.2</v>
      </c>
      <c r="I1181" s="55">
        <v>2104.8000000000002</v>
      </c>
      <c r="J1181" s="19" t="s">
        <v>1882</v>
      </c>
      <c r="L1181" s="63" t="str">
        <f>_xlfn.XLOOKUP(D1181,Product_Dim[Product_ID],Product_Dim[Cost])</f>
        <v>319</v>
      </c>
      <c r="M1181" s="63" t="str">
        <f>VLOOKUP("PROD97",Sales_Fact[[Product_ID]:[Payment_Type]],2,0)</f>
        <v>STORE3</v>
      </c>
      <c r="N1181" s="63" t="str">
        <f>HLOOKUP($D$2,Sales_Fact[[Product_ID]:[Payment_Type]],2,0)</f>
        <v>PROD74</v>
      </c>
    </row>
    <row r="1182" spans="1:14" x14ac:dyDescent="0.25">
      <c r="A1182" s="14" t="s">
        <v>3183</v>
      </c>
      <c r="B1182" s="15">
        <v>45353</v>
      </c>
      <c r="C1182" s="16" t="s">
        <v>888</v>
      </c>
      <c r="D1182" s="17" t="s">
        <v>1930</v>
      </c>
      <c r="E1182" s="17" t="s">
        <v>1925</v>
      </c>
      <c r="F1182" s="18">
        <v>2</v>
      </c>
      <c r="G1182" s="58">
        <v>718</v>
      </c>
      <c r="H1182" s="18">
        <v>0.15</v>
      </c>
      <c r="I1182" s="55">
        <v>1220.5999999999999</v>
      </c>
      <c r="J1182" s="19" t="s">
        <v>1892</v>
      </c>
      <c r="L1182" s="63" t="str">
        <f>_xlfn.XLOOKUP(D1182,Product_Dim[Product_ID],Product_Dim[Cost])</f>
        <v>239</v>
      </c>
      <c r="M1182" s="63" t="str">
        <f>VLOOKUP("PROD97",Sales_Fact[[Product_ID]:[Payment_Type]],2,0)</f>
        <v>STORE3</v>
      </c>
      <c r="N1182" s="63" t="str">
        <f>HLOOKUP($D$2,Sales_Fact[[Product_ID]:[Payment_Type]],2,0)</f>
        <v>PROD74</v>
      </c>
    </row>
    <row r="1183" spans="1:14" x14ac:dyDescent="0.25">
      <c r="A1183" s="14" t="s">
        <v>3184</v>
      </c>
      <c r="B1183" s="15">
        <v>45343</v>
      </c>
      <c r="C1183" s="16" t="s">
        <v>216</v>
      </c>
      <c r="D1183" s="17" t="s">
        <v>2244</v>
      </c>
      <c r="E1183" s="17" t="s">
        <v>1889</v>
      </c>
      <c r="F1183" s="18">
        <v>2</v>
      </c>
      <c r="G1183" s="58">
        <v>872</v>
      </c>
      <c r="H1183" s="18">
        <v>0.05</v>
      </c>
      <c r="I1183" s="55">
        <v>1656.8</v>
      </c>
      <c r="J1183" s="19" t="s">
        <v>1882</v>
      </c>
      <c r="L1183" s="63" t="str">
        <f>_xlfn.XLOOKUP(D1183,Product_Dim[Product_ID],Product_Dim[Cost])</f>
        <v>313</v>
      </c>
      <c r="M1183" s="63" t="str">
        <f>VLOOKUP("PROD97",Sales_Fact[[Product_ID]:[Payment_Type]],2,0)</f>
        <v>STORE3</v>
      </c>
      <c r="N1183" s="63" t="str">
        <f>HLOOKUP($D$2,Sales_Fact[[Product_ID]:[Payment_Type]],2,0)</f>
        <v>PROD74</v>
      </c>
    </row>
    <row r="1184" spans="1:14" x14ac:dyDescent="0.25">
      <c r="A1184" s="14" t="s">
        <v>3185</v>
      </c>
      <c r="B1184" s="15">
        <v>45321</v>
      </c>
      <c r="C1184" s="16" t="s">
        <v>1411</v>
      </c>
      <c r="D1184" s="17" t="s">
        <v>1924</v>
      </c>
      <c r="E1184" s="17" t="s">
        <v>1898</v>
      </c>
      <c r="F1184" s="18">
        <v>1</v>
      </c>
      <c r="G1184" s="58">
        <v>515</v>
      </c>
      <c r="H1184" s="18">
        <v>0.18</v>
      </c>
      <c r="I1184" s="55">
        <v>422.3</v>
      </c>
      <c r="J1184" s="19" t="s">
        <v>1882</v>
      </c>
      <c r="L1184" s="63" t="str">
        <f>_xlfn.XLOOKUP(D1184,Product_Dim[Product_ID],Product_Dim[Cost])</f>
        <v>223</v>
      </c>
      <c r="M1184" s="63" t="str">
        <f>VLOOKUP("PROD97",Sales_Fact[[Product_ID]:[Payment_Type]],2,0)</f>
        <v>STORE3</v>
      </c>
      <c r="N1184" s="63" t="str">
        <f>HLOOKUP($D$2,Sales_Fact[[Product_ID]:[Payment_Type]],2,0)</f>
        <v>PROD74</v>
      </c>
    </row>
    <row r="1185" spans="1:14" x14ac:dyDescent="0.25">
      <c r="A1185" s="14" t="s">
        <v>3186</v>
      </c>
      <c r="B1185" s="15">
        <v>45650</v>
      </c>
      <c r="C1185" s="16" t="s">
        <v>1428</v>
      </c>
      <c r="D1185" s="17" t="s">
        <v>2191</v>
      </c>
      <c r="E1185" s="17" t="s">
        <v>1920</v>
      </c>
      <c r="F1185" s="18">
        <v>3</v>
      </c>
      <c r="G1185" s="58">
        <v>199</v>
      </c>
      <c r="H1185" s="18">
        <v>0.28000000000000003</v>
      </c>
      <c r="I1185" s="55">
        <v>429.84</v>
      </c>
      <c r="J1185" s="19" t="s">
        <v>1892</v>
      </c>
      <c r="L1185" s="63" t="str">
        <f>_xlfn.XLOOKUP(D1185,Product_Dim[Product_ID],Product_Dim[Cost])</f>
        <v>86</v>
      </c>
      <c r="M1185" s="63" t="str">
        <f>VLOOKUP("PROD97",Sales_Fact[[Product_ID]:[Payment_Type]],2,0)</f>
        <v>STORE3</v>
      </c>
      <c r="N1185" s="63" t="str">
        <f>HLOOKUP($D$2,Sales_Fact[[Product_ID]:[Payment_Type]],2,0)</f>
        <v>PROD74</v>
      </c>
    </row>
    <row r="1186" spans="1:14" x14ac:dyDescent="0.25">
      <c r="A1186" s="14" t="s">
        <v>3187</v>
      </c>
      <c r="B1186" s="15">
        <v>45811</v>
      </c>
      <c r="C1186" s="16" t="s">
        <v>737</v>
      </c>
      <c r="D1186" s="17" t="s">
        <v>2170</v>
      </c>
      <c r="E1186" s="17" t="s">
        <v>1881</v>
      </c>
      <c r="F1186" s="18">
        <v>2</v>
      </c>
      <c r="G1186" s="58">
        <v>976</v>
      </c>
      <c r="H1186" s="18">
        <v>0.16</v>
      </c>
      <c r="I1186" s="55">
        <v>1639.68</v>
      </c>
      <c r="J1186" s="19" t="s">
        <v>1892</v>
      </c>
      <c r="L1186" s="63" t="str">
        <f>_xlfn.XLOOKUP(D1186,Product_Dim[Product_ID],Product_Dim[Cost])</f>
        <v>267</v>
      </c>
      <c r="M1186" s="63" t="str">
        <f>VLOOKUP("PROD97",Sales_Fact[[Product_ID]:[Payment_Type]],2,0)</f>
        <v>STORE3</v>
      </c>
      <c r="N1186" s="63" t="str">
        <f>HLOOKUP($D$2,Sales_Fact[[Product_ID]:[Payment_Type]],2,0)</f>
        <v>PROD74</v>
      </c>
    </row>
    <row r="1187" spans="1:14" x14ac:dyDescent="0.25">
      <c r="A1187" s="14" t="s">
        <v>3188</v>
      </c>
      <c r="B1187" s="15">
        <v>45505</v>
      </c>
      <c r="C1187" s="16" t="s">
        <v>1315</v>
      </c>
      <c r="D1187" s="17" t="s">
        <v>1897</v>
      </c>
      <c r="E1187" s="17" t="s">
        <v>1915</v>
      </c>
      <c r="F1187" s="18">
        <v>1</v>
      </c>
      <c r="G1187" s="58">
        <v>87</v>
      </c>
      <c r="H1187" s="18">
        <v>0.01</v>
      </c>
      <c r="I1187" s="55">
        <v>86.13</v>
      </c>
      <c r="J1187" s="19" t="s">
        <v>1882</v>
      </c>
      <c r="L1187" s="63" t="str">
        <f>_xlfn.XLOOKUP(D1187,Product_Dim[Product_ID],Product_Dim[Cost])</f>
        <v>465</v>
      </c>
      <c r="M1187" s="63" t="str">
        <f>VLOOKUP("PROD97",Sales_Fact[[Product_ID]:[Payment_Type]],2,0)</f>
        <v>STORE3</v>
      </c>
      <c r="N1187" s="63" t="str">
        <f>HLOOKUP($D$2,Sales_Fact[[Product_ID]:[Payment_Type]],2,0)</f>
        <v>PROD74</v>
      </c>
    </row>
    <row r="1188" spans="1:14" x14ac:dyDescent="0.25">
      <c r="A1188" s="14" t="s">
        <v>3189</v>
      </c>
      <c r="B1188" s="15">
        <v>45897</v>
      </c>
      <c r="C1188" s="16" t="s">
        <v>319</v>
      </c>
      <c r="D1188" s="17" t="s">
        <v>2062</v>
      </c>
      <c r="E1188" s="17" t="s">
        <v>1961</v>
      </c>
      <c r="F1188" s="18">
        <v>4</v>
      </c>
      <c r="G1188" s="58">
        <v>706</v>
      </c>
      <c r="H1188" s="18">
        <v>0.15</v>
      </c>
      <c r="I1188" s="55">
        <v>2400.4</v>
      </c>
      <c r="J1188" s="19" t="s">
        <v>1886</v>
      </c>
      <c r="L1188" s="63" t="str">
        <f>_xlfn.XLOOKUP(D1188,Product_Dim[Product_ID],Product_Dim[Cost])</f>
        <v>435</v>
      </c>
      <c r="M1188" s="63" t="str">
        <f>VLOOKUP("PROD97",Sales_Fact[[Product_ID]:[Payment_Type]],2,0)</f>
        <v>STORE3</v>
      </c>
      <c r="N1188" s="63" t="str">
        <f>HLOOKUP($D$2,Sales_Fact[[Product_ID]:[Payment_Type]],2,0)</f>
        <v>PROD74</v>
      </c>
    </row>
    <row r="1189" spans="1:14" x14ac:dyDescent="0.25">
      <c r="A1189" s="14" t="s">
        <v>3190</v>
      </c>
      <c r="B1189" s="15">
        <v>45602</v>
      </c>
      <c r="C1189" s="16" t="s">
        <v>1171</v>
      </c>
      <c r="D1189" s="17" t="s">
        <v>2357</v>
      </c>
      <c r="E1189" s="17" t="s">
        <v>1961</v>
      </c>
      <c r="F1189" s="18">
        <v>3</v>
      </c>
      <c r="G1189" s="58">
        <v>100</v>
      </c>
      <c r="H1189" s="18">
        <v>0.01</v>
      </c>
      <c r="I1189" s="55">
        <v>297</v>
      </c>
      <c r="J1189" s="19" t="s">
        <v>1886</v>
      </c>
      <c r="L1189" s="63" t="str">
        <f>_xlfn.XLOOKUP(D1189,Product_Dim[Product_ID],Product_Dim[Cost])</f>
        <v>239</v>
      </c>
      <c r="M1189" s="63" t="str">
        <f>VLOOKUP("PROD97",Sales_Fact[[Product_ID]:[Payment_Type]],2,0)</f>
        <v>STORE3</v>
      </c>
      <c r="N1189" s="63" t="str">
        <f>HLOOKUP($D$2,Sales_Fact[[Product_ID]:[Payment_Type]],2,0)</f>
        <v>PROD74</v>
      </c>
    </row>
    <row r="1190" spans="1:14" x14ac:dyDescent="0.25">
      <c r="A1190" s="14" t="s">
        <v>3191</v>
      </c>
      <c r="B1190" s="15">
        <v>45530</v>
      </c>
      <c r="C1190" s="16" t="s">
        <v>688</v>
      </c>
      <c r="D1190" s="17" t="s">
        <v>1919</v>
      </c>
      <c r="E1190" s="17" t="s">
        <v>1925</v>
      </c>
      <c r="F1190" s="18">
        <v>2</v>
      </c>
      <c r="G1190" s="58">
        <v>167</v>
      </c>
      <c r="H1190" s="18">
        <v>0.14000000000000001</v>
      </c>
      <c r="I1190" s="55">
        <v>287.24</v>
      </c>
      <c r="J1190" s="19" t="s">
        <v>1886</v>
      </c>
      <c r="L1190" s="63" t="str">
        <f>_xlfn.XLOOKUP(D1190,Product_Dim[Product_ID],Product_Dim[Cost])</f>
        <v>419</v>
      </c>
      <c r="M1190" s="63" t="str">
        <f>VLOOKUP("PROD97",Sales_Fact[[Product_ID]:[Payment_Type]],2,0)</f>
        <v>STORE3</v>
      </c>
      <c r="N1190" s="63" t="str">
        <f>HLOOKUP($D$2,Sales_Fact[[Product_ID]:[Payment_Type]],2,0)</f>
        <v>PROD74</v>
      </c>
    </row>
    <row r="1191" spans="1:14" x14ac:dyDescent="0.25">
      <c r="A1191" s="14" t="s">
        <v>3192</v>
      </c>
      <c r="B1191" s="15">
        <v>45729</v>
      </c>
      <c r="C1191" s="16" t="s">
        <v>1428</v>
      </c>
      <c r="D1191" s="17" t="s">
        <v>1976</v>
      </c>
      <c r="E1191" s="17" t="s">
        <v>1895</v>
      </c>
      <c r="F1191" s="18">
        <v>1</v>
      </c>
      <c r="G1191" s="58">
        <v>430</v>
      </c>
      <c r="H1191" s="18">
        <v>0.28999999999999998</v>
      </c>
      <c r="I1191" s="55">
        <v>305.3</v>
      </c>
      <c r="J1191" s="19" t="s">
        <v>1882</v>
      </c>
      <c r="L1191" s="63" t="str">
        <f>_xlfn.XLOOKUP(D1191,Product_Dim[Product_ID],Product_Dim[Cost])</f>
        <v>322</v>
      </c>
      <c r="M1191" s="63" t="str">
        <f>VLOOKUP("PROD97",Sales_Fact[[Product_ID]:[Payment_Type]],2,0)</f>
        <v>STORE3</v>
      </c>
      <c r="N1191" s="63" t="str">
        <f>HLOOKUP($D$2,Sales_Fact[[Product_ID]:[Payment_Type]],2,0)</f>
        <v>PROD74</v>
      </c>
    </row>
    <row r="1192" spans="1:14" x14ac:dyDescent="0.25">
      <c r="A1192" s="14" t="s">
        <v>3193</v>
      </c>
      <c r="B1192" s="15">
        <v>45468</v>
      </c>
      <c r="C1192" s="16" t="s">
        <v>1382</v>
      </c>
      <c r="D1192" s="17" t="s">
        <v>2255</v>
      </c>
      <c r="E1192" s="17" t="s">
        <v>1925</v>
      </c>
      <c r="F1192" s="18">
        <v>2</v>
      </c>
      <c r="G1192" s="58">
        <v>541</v>
      </c>
      <c r="H1192" s="18">
        <v>0.28999999999999998</v>
      </c>
      <c r="I1192" s="55">
        <v>768.22</v>
      </c>
      <c r="J1192" s="19" t="s">
        <v>1882</v>
      </c>
      <c r="L1192" s="63" t="str">
        <f>_xlfn.XLOOKUP(D1192,Product_Dim[Product_ID],Product_Dim[Cost])</f>
        <v>112</v>
      </c>
      <c r="M1192" s="63" t="str">
        <f>VLOOKUP("PROD97",Sales_Fact[[Product_ID]:[Payment_Type]],2,0)</f>
        <v>STORE3</v>
      </c>
      <c r="N1192" s="63" t="str">
        <f>HLOOKUP($D$2,Sales_Fact[[Product_ID]:[Payment_Type]],2,0)</f>
        <v>PROD74</v>
      </c>
    </row>
    <row r="1193" spans="1:14" x14ac:dyDescent="0.25">
      <c r="A1193" s="14" t="s">
        <v>3194</v>
      </c>
      <c r="B1193" s="15">
        <v>45936</v>
      </c>
      <c r="C1193" s="16" t="s">
        <v>867</v>
      </c>
      <c r="D1193" s="17" t="s">
        <v>1894</v>
      </c>
      <c r="E1193" s="17" t="s">
        <v>1912</v>
      </c>
      <c r="F1193" s="18">
        <v>2</v>
      </c>
      <c r="G1193" s="58">
        <v>580</v>
      </c>
      <c r="H1193" s="18">
        <v>0.01</v>
      </c>
      <c r="I1193" s="55">
        <v>1148.4000000000001</v>
      </c>
      <c r="J1193" s="19" t="s">
        <v>1886</v>
      </c>
      <c r="L1193" s="63" t="str">
        <f>_xlfn.XLOOKUP(D1193,Product_Dim[Product_ID],Product_Dim[Cost])</f>
        <v>17</v>
      </c>
      <c r="M1193" s="63" t="str">
        <f>VLOOKUP("PROD97",Sales_Fact[[Product_ID]:[Payment_Type]],2,0)</f>
        <v>STORE3</v>
      </c>
      <c r="N1193" s="63" t="str">
        <f>HLOOKUP($D$2,Sales_Fact[[Product_ID]:[Payment_Type]],2,0)</f>
        <v>PROD74</v>
      </c>
    </row>
    <row r="1194" spans="1:14" x14ac:dyDescent="0.25">
      <c r="A1194" s="14" t="s">
        <v>3195</v>
      </c>
      <c r="B1194" s="15">
        <v>45622</v>
      </c>
      <c r="C1194" s="16" t="s">
        <v>115</v>
      </c>
      <c r="D1194" s="17" t="s">
        <v>1941</v>
      </c>
      <c r="E1194" s="17" t="s">
        <v>1885</v>
      </c>
      <c r="F1194" s="18">
        <v>4</v>
      </c>
      <c r="G1194" s="58">
        <v>478</v>
      </c>
      <c r="H1194" s="18">
        <v>7.0000000000000007E-2</v>
      </c>
      <c r="I1194" s="55">
        <v>1778.16</v>
      </c>
      <c r="J1194" s="19" t="s">
        <v>1886</v>
      </c>
      <c r="L1194" s="63" t="str">
        <f>_xlfn.XLOOKUP(D1194,Product_Dim[Product_ID],Product_Dim[Cost])</f>
        <v>218</v>
      </c>
      <c r="M1194" s="63" t="str">
        <f>VLOOKUP("PROD97",Sales_Fact[[Product_ID]:[Payment_Type]],2,0)</f>
        <v>STORE3</v>
      </c>
      <c r="N1194" s="63" t="str">
        <f>HLOOKUP($D$2,Sales_Fact[[Product_ID]:[Payment_Type]],2,0)</f>
        <v>PROD74</v>
      </c>
    </row>
    <row r="1195" spans="1:14" x14ac:dyDescent="0.25">
      <c r="A1195" s="14" t="s">
        <v>3196</v>
      </c>
      <c r="B1195" s="15">
        <v>45705</v>
      </c>
      <c r="C1195" s="16" t="s">
        <v>837</v>
      </c>
      <c r="D1195" s="17" t="s">
        <v>2038</v>
      </c>
      <c r="E1195" s="17" t="s">
        <v>1947</v>
      </c>
      <c r="F1195" s="18">
        <v>3</v>
      </c>
      <c r="G1195" s="58">
        <v>243</v>
      </c>
      <c r="H1195" s="18">
        <v>0.25</v>
      </c>
      <c r="I1195" s="55">
        <v>546.75</v>
      </c>
      <c r="J1195" s="19" t="s">
        <v>1882</v>
      </c>
      <c r="L1195" s="63" t="str">
        <f>_xlfn.XLOOKUP(D1195,Product_Dim[Product_ID],Product_Dim[Cost])</f>
        <v>438</v>
      </c>
      <c r="M1195" s="63" t="str">
        <f>VLOOKUP("PROD97",Sales_Fact[[Product_ID]:[Payment_Type]],2,0)</f>
        <v>STORE3</v>
      </c>
      <c r="N1195" s="63" t="str">
        <f>HLOOKUP($D$2,Sales_Fact[[Product_ID]:[Payment_Type]],2,0)</f>
        <v>PROD74</v>
      </c>
    </row>
    <row r="1196" spans="1:14" x14ac:dyDescent="0.25">
      <c r="A1196" s="14" t="s">
        <v>3197</v>
      </c>
      <c r="B1196" s="15">
        <v>45250</v>
      </c>
      <c r="C1196" s="16" t="s">
        <v>1159</v>
      </c>
      <c r="D1196" s="17" t="s">
        <v>1976</v>
      </c>
      <c r="E1196" s="17" t="s">
        <v>1885</v>
      </c>
      <c r="F1196" s="18">
        <v>2</v>
      </c>
      <c r="G1196" s="58">
        <v>520</v>
      </c>
      <c r="H1196" s="18">
        <v>0.09</v>
      </c>
      <c r="I1196" s="55">
        <v>946.4</v>
      </c>
      <c r="J1196" s="19" t="s">
        <v>1886</v>
      </c>
      <c r="L1196" s="63" t="str">
        <f>_xlfn.XLOOKUP(D1196,Product_Dim[Product_ID],Product_Dim[Cost])</f>
        <v>322</v>
      </c>
      <c r="M1196" s="63" t="str">
        <f>VLOOKUP("PROD97",Sales_Fact[[Product_ID]:[Payment_Type]],2,0)</f>
        <v>STORE3</v>
      </c>
      <c r="N1196" s="63" t="str">
        <f>HLOOKUP($D$2,Sales_Fact[[Product_ID]:[Payment_Type]],2,0)</f>
        <v>PROD74</v>
      </c>
    </row>
    <row r="1197" spans="1:14" x14ac:dyDescent="0.25">
      <c r="A1197" s="14" t="s">
        <v>3198</v>
      </c>
      <c r="B1197" s="15">
        <v>45684</v>
      </c>
      <c r="C1197" s="16" t="s">
        <v>1521</v>
      </c>
      <c r="D1197" s="17" t="s">
        <v>1974</v>
      </c>
      <c r="E1197" s="17" t="s">
        <v>1988</v>
      </c>
      <c r="F1197" s="18">
        <v>3</v>
      </c>
      <c r="G1197" s="58">
        <v>846</v>
      </c>
      <c r="H1197" s="18">
        <v>0.12</v>
      </c>
      <c r="I1197" s="55">
        <v>2233.44</v>
      </c>
      <c r="J1197" s="19" t="s">
        <v>1892</v>
      </c>
      <c r="L1197" s="63" t="str">
        <f>_xlfn.XLOOKUP(D1197,Product_Dim[Product_ID],Product_Dim[Cost])</f>
        <v>358</v>
      </c>
      <c r="M1197" s="63" t="str">
        <f>VLOOKUP("PROD97",Sales_Fact[[Product_ID]:[Payment_Type]],2,0)</f>
        <v>STORE3</v>
      </c>
      <c r="N1197" s="63" t="str">
        <f>HLOOKUP($D$2,Sales_Fact[[Product_ID]:[Payment_Type]],2,0)</f>
        <v>PROD74</v>
      </c>
    </row>
    <row r="1198" spans="1:14" x14ac:dyDescent="0.25">
      <c r="A1198" s="14" t="s">
        <v>3199</v>
      </c>
      <c r="B1198" s="15">
        <v>45395</v>
      </c>
      <c r="C1198" s="16" t="s">
        <v>973</v>
      </c>
      <c r="D1198" s="17" t="s">
        <v>2137</v>
      </c>
      <c r="E1198" s="17" t="s">
        <v>1920</v>
      </c>
      <c r="F1198" s="18">
        <v>4</v>
      </c>
      <c r="G1198" s="58">
        <v>751</v>
      </c>
      <c r="H1198" s="18">
        <v>0.01</v>
      </c>
      <c r="I1198" s="55">
        <v>2973.96</v>
      </c>
      <c r="J1198" s="19" t="s">
        <v>1886</v>
      </c>
      <c r="L1198" s="63" t="str">
        <f>_xlfn.XLOOKUP(D1198,Product_Dim[Product_ID],Product_Dim[Cost])</f>
        <v>82</v>
      </c>
      <c r="M1198" s="63" t="str">
        <f>VLOOKUP("PROD97",Sales_Fact[[Product_ID]:[Payment_Type]],2,0)</f>
        <v>STORE3</v>
      </c>
      <c r="N1198" s="63" t="str">
        <f>HLOOKUP($D$2,Sales_Fact[[Product_ID]:[Payment_Type]],2,0)</f>
        <v>PROD74</v>
      </c>
    </row>
    <row r="1199" spans="1:14" x14ac:dyDescent="0.25">
      <c r="A1199" s="14" t="s">
        <v>3200</v>
      </c>
      <c r="B1199" s="15">
        <v>45382</v>
      </c>
      <c r="C1199" s="16" t="s">
        <v>1054</v>
      </c>
      <c r="D1199" s="17" t="s">
        <v>2159</v>
      </c>
      <c r="E1199" s="17" t="s">
        <v>1961</v>
      </c>
      <c r="F1199" s="18">
        <v>4</v>
      </c>
      <c r="G1199" s="58">
        <v>295</v>
      </c>
      <c r="H1199" s="18">
        <v>0.2</v>
      </c>
      <c r="I1199" s="55">
        <v>944</v>
      </c>
      <c r="J1199" s="19" t="s">
        <v>1882</v>
      </c>
      <c r="L1199" s="63" t="str">
        <f>_xlfn.XLOOKUP(D1199,Product_Dim[Product_ID],Product_Dim[Cost])</f>
        <v>447</v>
      </c>
      <c r="M1199" s="63" t="str">
        <f>VLOOKUP("PROD97",Sales_Fact[[Product_ID]:[Payment_Type]],2,0)</f>
        <v>STORE3</v>
      </c>
      <c r="N1199" s="63" t="str">
        <f>HLOOKUP($D$2,Sales_Fact[[Product_ID]:[Payment_Type]],2,0)</f>
        <v>PROD74</v>
      </c>
    </row>
    <row r="1200" spans="1:14" x14ac:dyDescent="0.25">
      <c r="A1200" s="14" t="s">
        <v>3201</v>
      </c>
      <c r="B1200" s="15">
        <v>45919</v>
      </c>
      <c r="C1200" s="16" t="s">
        <v>352</v>
      </c>
      <c r="D1200" s="17" t="s">
        <v>2592</v>
      </c>
      <c r="E1200" s="17" t="s">
        <v>1956</v>
      </c>
      <c r="F1200" s="18">
        <v>3</v>
      </c>
      <c r="G1200" s="58">
        <v>584</v>
      </c>
      <c r="H1200" s="18">
        <v>7.0000000000000007E-2</v>
      </c>
      <c r="I1200" s="55">
        <v>1629.36</v>
      </c>
      <c r="J1200" s="19" t="s">
        <v>1886</v>
      </c>
      <c r="L1200" s="63" t="str">
        <f>_xlfn.XLOOKUP(D1200,Product_Dim[Product_ID],Product_Dim[Cost])</f>
        <v>358</v>
      </c>
      <c r="M1200" s="63" t="str">
        <f>VLOOKUP("PROD97",Sales_Fact[[Product_ID]:[Payment_Type]],2,0)</f>
        <v>STORE3</v>
      </c>
      <c r="N1200" s="63" t="str">
        <f>HLOOKUP($D$2,Sales_Fact[[Product_ID]:[Payment_Type]],2,0)</f>
        <v>PROD74</v>
      </c>
    </row>
    <row r="1201" spans="1:14" x14ac:dyDescent="0.25">
      <c r="A1201" s="14" t="s">
        <v>3202</v>
      </c>
      <c r="B1201" s="15">
        <v>45453</v>
      </c>
      <c r="C1201" s="16" t="s">
        <v>1460</v>
      </c>
      <c r="D1201" s="17" t="s">
        <v>1997</v>
      </c>
      <c r="E1201" s="17" t="s">
        <v>1920</v>
      </c>
      <c r="F1201" s="18">
        <v>2</v>
      </c>
      <c r="G1201" s="58">
        <v>636</v>
      </c>
      <c r="H1201" s="18">
        <v>0.3</v>
      </c>
      <c r="I1201" s="55">
        <v>890.4</v>
      </c>
      <c r="J1201" s="19" t="s">
        <v>1892</v>
      </c>
      <c r="L1201" s="63" t="str">
        <f>_xlfn.XLOOKUP(D1201,Product_Dim[Product_ID],Product_Dim[Cost])</f>
        <v>183</v>
      </c>
      <c r="M1201" s="63" t="str">
        <f>VLOOKUP("PROD97",Sales_Fact[[Product_ID]:[Payment_Type]],2,0)</f>
        <v>STORE3</v>
      </c>
      <c r="N1201" s="63" t="str">
        <f>HLOOKUP($D$2,Sales_Fact[[Product_ID]:[Payment_Type]],2,0)</f>
        <v>PROD74</v>
      </c>
    </row>
    <row r="1202" spans="1:14" x14ac:dyDescent="0.25">
      <c r="A1202" s="14" t="s">
        <v>3203</v>
      </c>
      <c r="B1202" s="15">
        <v>45313</v>
      </c>
      <c r="C1202" s="16" t="s">
        <v>1339</v>
      </c>
      <c r="D1202" s="17" t="s">
        <v>2119</v>
      </c>
      <c r="E1202" s="17" t="s">
        <v>1956</v>
      </c>
      <c r="F1202" s="18">
        <v>1</v>
      </c>
      <c r="G1202" s="58">
        <v>744</v>
      </c>
      <c r="H1202" s="18">
        <v>0.11</v>
      </c>
      <c r="I1202" s="55">
        <v>662.16</v>
      </c>
      <c r="J1202" s="19" t="s">
        <v>1892</v>
      </c>
      <c r="L1202" s="63" t="str">
        <f>_xlfn.XLOOKUP(D1202,Product_Dim[Product_ID],Product_Dim[Cost])</f>
        <v>340</v>
      </c>
      <c r="M1202" s="63" t="str">
        <f>VLOOKUP("PROD97",Sales_Fact[[Product_ID]:[Payment_Type]],2,0)</f>
        <v>STORE3</v>
      </c>
      <c r="N1202" s="63" t="str">
        <f>HLOOKUP($D$2,Sales_Fact[[Product_ID]:[Payment_Type]],2,0)</f>
        <v>PROD74</v>
      </c>
    </row>
    <row r="1203" spans="1:14" x14ac:dyDescent="0.25">
      <c r="A1203" s="14" t="s">
        <v>3204</v>
      </c>
      <c r="B1203" s="15">
        <v>45377</v>
      </c>
      <c r="C1203" s="16" t="s">
        <v>365</v>
      </c>
      <c r="D1203" s="17" t="s">
        <v>1990</v>
      </c>
      <c r="E1203" s="17" t="s">
        <v>1881</v>
      </c>
      <c r="F1203" s="18">
        <v>4</v>
      </c>
      <c r="G1203" s="58">
        <v>531</v>
      </c>
      <c r="H1203" s="18">
        <v>0.13</v>
      </c>
      <c r="I1203" s="55">
        <v>1847.88</v>
      </c>
      <c r="J1203" s="19" t="s">
        <v>1882</v>
      </c>
      <c r="L1203" s="63" t="str">
        <f>_xlfn.XLOOKUP(D1203,Product_Dim[Product_ID],Product_Dim[Cost])</f>
        <v>167</v>
      </c>
      <c r="M1203" s="63" t="str">
        <f>VLOOKUP("PROD97",Sales_Fact[[Product_ID]:[Payment_Type]],2,0)</f>
        <v>STORE3</v>
      </c>
      <c r="N1203" s="63" t="str">
        <f>HLOOKUP($D$2,Sales_Fact[[Product_ID]:[Payment_Type]],2,0)</f>
        <v>PROD74</v>
      </c>
    </row>
    <row r="1204" spans="1:14" x14ac:dyDescent="0.25">
      <c r="A1204" s="14" t="s">
        <v>3205</v>
      </c>
      <c r="B1204" s="15">
        <v>45371</v>
      </c>
      <c r="C1204" s="16" t="s">
        <v>852</v>
      </c>
      <c r="D1204" s="17" t="s">
        <v>2119</v>
      </c>
      <c r="E1204" s="17" t="s">
        <v>1925</v>
      </c>
      <c r="F1204" s="18">
        <v>2</v>
      </c>
      <c r="G1204" s="58">
        <v>973</v>
      </c>
      <c r="H1204" s="18">
        <v>0.06</v>
      </c>
      <c r="I1204" s="55">
        <v>1829.24</v>
      </c>
      <c r="J1204" s="19" t="s">
        <v>1892</v>
      </c>
      <c r="L1204" s="63" t="str">
        <f>_xlfn.XLOOKUP(D1204,Product_Dim[Product_ID],Product_Dim[Cost])</f>
        <v>340</v>
      </c>
      <c r="M1204" s="63" t="str">
        <f>VLOOKUP("PROD97",Sales_Fact[[Product_ID]:[Payment_Type]],2,0)</f>
        <v>STORE3</v>
      </c>
      <c r="N1204" s="63" t="str">
        <f>HLOOKUP($D$2,Sales_Fact[[Product_ID]:[Payment_Type]],2,0)</f>
        <v>PROD74</v>
      </c>
    </row>
    <row r="1205" spans="1:14" x14ac:dyDescent="0.25">
      <c r="A1205" s="14" t="s">
        <v>3206</v>
      </c>
      <c r="B1205" s="15">
        <v>45797</v>
      </c>
      <c r="C1205" s="16" t="s">
        <v>1192</v>
      </c>
      <c r="D1205" s="17" t="s">
        <v>1897</v>
      </c>
      <c r="E1205" s="17" t="s">
        <v>1939</v>
      </c>
      <c r="F1205" s="18">
        <v>3</v>
      </c>
      <c r="G1205" s="58">
        <v>198</v>
      </c>
      <c r="H1205" s="18">
        <v>0</v>
      </c>
      <c r="I1205" s="55">
        <v>594</v>
      </c>
      <c r="J1205" s="19" t="s">
        <v>1892</v>
      </c>
      <c r="L1205" s="63" t="str">
        <f>_xlfn.XLOOKUP(D1205,Product_Dim[Product_ID],Product_Dim[Cost])</f>
        <v>465</v>
      </c>
      <c r="M1205" s="63" t="str">
        <f>VLOOKUP("PROD97",Sales_Fact[[Product_ID]:[Payment_Type]],2,0)</f>
        <v>STORE3</v>
      </c>
      <c r="N1205" s="63" t="str">
        <f>HLOOKUP($D$2,Sales_Fact[[Product_ID]:[Payment_Type]],2,0)</f>
        <v>PROD74</v>
      </c>
    </row>
    <row r="1206" spans="1:14" x14ac:dyDescent="0.25">
      <c r="A1206" s="14" t="s">
        <v>3207</v>
      </c>
      <c r="B1206" s="15">
        <v>45575</v>
      </c>
      <c r="C1206" s="16" t="s">
        <v>1084</v>
      </c>
      <c r="D1206" s="17" t="s">
        <v>2110</v>
      </c>
      <c r="E1206" s="17" t="s">
        <v>1988</v>
      </c>
      <c r="F1206" s="18">
        <v>4</v>
      </c>
      <c r="G1206" s="58">
        <v>566</v>
      </c>
      <c r="H1206" s="18">
        <v>0.16</v>
      </c>
      <c r="I1206" s="55">
        <v>1901.76</v>
      </c>
      <c r="J1206" s="19" t="s">
        <v>1886</v>
      </c>
      <c r="L1206" s="63" t="str">
        <f>_xlfn.XLOOKUP(D1206,Product_Dim[Product_ID],Product_Dim[Cost])</f>
        <v>371</v>
      </c>
      <c r="M1206" s="63" t="str">
        <f>VLOOKUP("PROD97",Sales_Fact[[Product_ID]:[Payment_Type]],2,0)</f>
        <v>STORE3</v>
      </c>
      <c r="N1206" s="63" t="str">
        <f>HLOOKUP($D$2,Sales_Fact[[Product_ID]:[Payment_Type]],2,0)</f>
        <v>PROD74</v>
      </c>
    </row>
    <row r="1207" spans="1:14" x14ac:dyDescent="0.25">
      <c r="A1207" s="14" t="s">
        <v>3208</v>
      </c>
      <c r="B1207" s="15">
        <v>45566</v>
      </c>
      <c r="C1207" s="16" t="s">
        <v>1257</v>
      </c>
      <c r="D1207" s="17" t="s">
        <v>1914</v>
      </c>
      <c r="E1207" s="17" t="s">
        <v>1901</v>
      </c>
      <c r="F1207" s="18">
        <v>4</v>
      </c>
      <c r="G1207" s="58">
        <v>984</v>
      </c>
      <c r="H1207" s="18">
        <v>0.25</v>
      </c>
      <c r="I1207" s="55">
        <v>2952</v>
      </c>
      <c r="J1207" s="19" t="s">
        <v>1892</v>
      </c>
      <c r="L1207" s="63" t="str">
        <f>_xlfn.XLOOKUP(D1207,Product_Dim[Product_ID],Product_Dim[Cost])</f>
        <v>326</v>
      </c>
      <c r="M1207" s="63" t="str">
        <f>VLOOKUP("PROD97",Sales_Fact[[Product_ID]:[Payment_Type]],2,0)</f>
        <v>STORE3</v>
      </c>
      <c r="N1207" s="63" t="str">
        <f>HLOOKUP($D$2,Sales_Fact[[Product_ID]:[Payment_Type]],2,0)</f>
        <v>PROD74</v>
      </c>
    </row>
    <row r="1208" spans="1:14" x14ac:dyDescent="0.25">
      <c r="A1208" s="14" t="s">
        <v>3209</v>
      </c>
      <c r="B1208" s="15">
        <v>45252</v>
      </c>
      <c r="C1208" s="16" t="s">
        <v>762</v>
      </c>
      <c r="D1208" s="17" t="s">
        <v>1905</v>
      </c>
      <c r="E1208" s="17" t="s">
        <v>1925</v>
      </c>
      <c r="F1208" s="18">
        <v>1</v>
      </c>
      <c r="G1208" s="58">
        <v>956</v>
      </c>
      <c r="H1208" s="18">
        <v>0.14000000000000001</v>
      </c>
      <c r="I1208" s="55">
        <v>822.16</v>
      </c>
      <c r="J1208" s="19" t="s">
        <v>1882</v>
      </c>
      <c r="L1208" s="63" t="str">
        <f>_xlfn.XLOOKUP(D1208,Product_Dim[Product_ID],Product_Dim[Cost])</f>
        <v>201</v>
      </c>
      <c r="M1208" s="63" t="str">
        <f>VLOOKUP("PROD97",Sales_Fact[[Product_ID]:[Payment_Type]],2,0)</f>
        <v>STORE3</v>
      </c>
      <c r="N1208" s="63" t="str">
        <f>HLOOKUP($D$2,Sales_Fact[[Product_ID]:[Payment_Type]],2,0)</f>
        <v>PROD74</v>
      </c>
    </row>
    <row r="1209" spans="1:14" x14ac:dyDescent="0.25">
      <c r="A1209" s="14" t="s">
        <v>3210</v>
      </c>
      <c r="B1209" s="15">
        <v>45693</v>
      </c>
      <c r="C1209" s="16" t="s">
        <v>1114</v>
      </c>
      <c r="D1209" s="17" t="s">
        <v>1894</v>
      </c>
      <c r="E1209" s="17" t="s">
        <v>1922</v>
      </c>
      <c r="F1209" s="18">
        <v>3</v>
      </c>
      <c r="G1209" s="58">
        <v>598</v>
      </c>
      <c r="H1209" s="18">
        <v>0.02</v>
      </c>
      <c r="I1209" s="55">
        <v>1758.12</v>
      </c>
      <c r="J1209" s="19" t="s">
        <v>1886</v>
      </c>
      <c r="L1209" s="63" t="str">
        <f>_xlfn.XLOOKUP(D1209,Product_Dim[Product_ID],Product_Dim[Cost])</f>
        <v>17</v>
      </c>
      <c r="M1209" s="63" t="str">
        <f>VLOOKUP("PROD97",Sales_Fact[[Product_ID]:[Payment_Type]],2,0)</f>
        <v>STORE3</v>
      </c>
      <c r="N1209" s="63" t="str">
        <f>HLOOKUP($D$2,Sales_Fact[[Product_ID]:[Payment_Type]],2,0)</f>
        <v>PROD74</v>
      </c>
    </row>
    <row r="1210" spans="1:14" x14ac:dyDescent="0.25">
      <c r="A1210" s="14" t="s">
        <v>3211</v>
      </c>
      <c r="B1210" s="15">
        <v>45446</v>
      </c>
      <c r="C1210" s="16" t="s">
        <v>1009</v>
      </c>
      <c r="D1210" s="17" t="s">
        <v>2096</v>
      </c>
      <c r="E1210" s="17" t="s">
        <v>1920</v>
      </c>
      <c r="F1210" s="18">
        <v>3</v>
      </c>
      <c r="G1210" s="58">
        <v>582</v>
      </c>
      <c r="H1210" s="18">
        <v>0.1</v>
      </c>
      <c r="I1210" s="55">
        <v>1571.4</v>
      </c>
      <c r="J1210" s="19" t="s">
        <v>1892</v>
      </c>
      <c r="L1210" s="63" t="str">
        <f>_xlfn.XLOOKUP(D1210,Product_Dim[Product_ID],Product_Dim[Cost])</f>
        <v>439</v>
      </c>
      <c r="M1210" s="63" t="str">
        <f>VLOOKUP("PROD97",Sales_Fact[[Product_ID]:[Payment_Type]],2,0)</f>
        <v>STORE3</v>
      </c>
      <c r="N1210" s="63" t="str">
        <f>HLOOKUP($D$2,Sales_Fact[[Product_ID]:[Payment_Type]],2,0)</f>
        <v>PROD74</v>
      </c>
    </row>
    <row r="1211" spans="1:14" x14ac:dyDescent="0.25">
      <c r="A1211" s="14" t="s">
        <v>3212</v>
      </c>
      <c r="B1211" s="15">
        <v>45862</v>
      </c>
      <c r="C1211" s="16" t="s">
        <v>210</v>
      </c>
      <c r="D1211" s="17" t="s">
        <v>1987</v>
      </c>
      <c r="E1211" s="17" t="s">
        <v>1901</v>
      </c>
      <c r="F1211" s="18">
        <v>4</v>
      </c>
      <c r="G1211" s="58">
        <v>154</v>
      </c>
      <c r="H1211" s="18">
        <v>0.11</v>
      </c>
      <c r="I1211" s="55">
        <v>548.24</v>
      </c>
      <c r="J1211" s="19" t="s">
        <v>1886</v>
      </c>
      <c r="L1211" s="63" t="str">
        <f>_xlfn.XLOOKUP(D1211,Product_Dim[Product_ID],Product_Dim[Cost])</f>
        <v>20</v>
      </c>
      <c r="M1211" s="63" t="str">
        <f>VLOOKUP("PROD97",Sales_Fact[[Product_ID]:[Payment_Type]],2,0)</f>
        <v>STORE3</v>
      </c>
      <c r="N1211" s="63" t="str">
        <f>HLOOKUP($D$2,Sales_Fact[[Product_ID]:[Payment_Type]],2,0)</f>
        <v>PROD74</v>
      </c>
    </row>
    <row r="1212" spans="1:14" x14ac:dyDescent="0.25">
      <c r="A1212" s="14" t="s">
        <v>3213</v>
      </c>
      <c r="B1212" s="15">
        <v>45530</v>
      </c>
      <c r="C1212" s="16" t="s">
        <v>300</v>
      </c>
      <c r="D1212" s="17" t="s">
        <v>1924</v>
      </c>
      <c r="E1212" s="17" t="s">
        <v>1889</v>
      </c>
      <c r="F1212" s="18">
        <v>4</v>
      </c>
      <c r="G1212" s="58">
        <v>272</v>
      </c>
      <c r="H1212" s="18">
        <v>0.12</v>
      </c>
      <c r="I1212" s="55">
        <v>957.44</v>
      </c>
      <c r="J1212" s="19" t="s">
        <v>1892</v>
      </c>
      <c r="L1212" s="63" t="str">
        <f>_xlfn.XLOOKUP(D1212,Product_Dim[Product_ID],Product_Dim[Cost])</f>
        <v>223</v>
      </c>
      <c r="M1212" s="63" t="str">
        <f>VLOOKUP("PROD97",Sales_Fact[[Product_ID]:[Payment_Type]],2,0)</f>
        <v>STORE3</v>
      </c>
      <c r="N1212" s="63" t="str">
        <f>HLOOKUP($D$2,Sales_Fact[[Product_ID]:[Payment_Type]],2,0)</f>
        <v>PROD74</v>
      </c>
    </row>
    <row r="1213" spans="1:14" x14ac:dyDescent="0.25">
      <c r="A1213" s="14" t="s">
        <v>3214</v>
      </c>
      <c r="B1213" s="15">
        <v>45558</v>
      </c>
      <c r="C1213" s="16" t="s">
        <v>75</v>
      </c>
      <c r="D1213" s="17" t="s">
        <v>2098</v>
      </c>
      <c r="E1213" s="17" t="s">
        <v>1947</v>
      </c>
      <c r="F1213" s="18">
        <v>4</v>
      </c>
      <c r="G1213" s="58">
        <v>329</v>
      </c>
      <c r="H1213" s="18">
        <v>0.09</v>
      </c>
      <c r="I1213" s="55">
        <v>1197.56</v>
      </c>
      <c r="J1213" s="19" t="s">
        <v>1886</v>
      </c>
      <c r="L1213" s="63" t="str">
        <f>_xlfn.XLOOKUP(D1213,Product_Dim[Product_ID],Product_Dim[Cost])</f>
        <v>382</v>
      </c>
      <c r="M1213" s="63" t="str">
        <f>VLOOKUP("PROD97",Sales_Fact[[Product_ID]:[Payment_Type]],2,0)</f>
        <v>STORE3</v>
      </c>
      <c r="N1213" s="63" t="str">
        <f>HLOOKUP($D$2,Sales_Fact[[Product_ID]:[Payment_Type]],2,0)</f>
        <v>PROD74</v>
      </c>
    </row>
    <row r="1214" spans="1:14" x14ac:dyDescent="0.25">
      <c r="A1214" s="14" t="s">
        <v>3215</v>
      </c>
      <c r="B1214" s="15">
        <v>45472</v>
      </c>
      <c r="C1214" s="16" t="s">
        <v>1529</v>
      </c>
      <c r="D1214" s="17" t="s">
        <v>2040</v>
      </c>
      <c r="E1214" s="17" t="s">
        <v>1912</v>
      </c>
      <c r="F1214" s="18">
        <v>4</v>
      </c>
      <c r="G1214" s="58">
        <v>885</v>
      </c>
      <c r="H1214" s="18">
        <v>0.09</v>
      </c>
      <c r="I1214" s="55">
        <v>3221.4</v>
      </c>
      <c r="J1214" s="19" t="s">
        <v>1886</v>
      </c>
      <c r="L1214" s="63" t="str">
        <f>_xlfn.XLOOKUP(D1214,Product_Dim[Product_ID],Product_Dim[Cost])</f>
        <v>145</v>
      </c>
      <c r="M1214" s="63" t="str">
        <f>VLOOKUP("PROD97",Sales_Fact[[Product_ID]:[Payment_Type]],2,0)</f>
        <v>STORE3</v>
      </c>
      <c r="N1214" s="63" t="str">
        <f>HLOOKUP($D$2,Sales_Fact[[Product_ID]:[Payment_Type]],2,0)</f>
        <v>PROD74</v>
      </c>
    </row>
    <row r="1215" spans="1:14" x14ac:dyDescent="0.25">
      <c r="A1215" s="14" t="s">
        <v>3216</v>
      </c>
      <c r="B1215" s="15">
        <v>45809</v>
      </c>
      <c r="C1215" s="16" t="s">
        <v>807</v>
      </c>
      <c r="D1215" s="17" t="s">
        <v>1936</v>
      </c>
      <c r="E1215" s="17" t="s">
        <v>1901</v>
      </c>
      <c r="F1215" s="18">
        <v>1</v>
      </c>
      <c r="G1215" s="58">
        <v>42</v>
      </c>
      <c r="H1215" s="18">
        <v>0.01</v>
      </c>
      <c r="I1215" s="55">
        <v>41.58</v>
      </c>
      <c r="J1215" s="19" t="s">
        <v>1882</v>
      </c>
      <c r="L1215" s="63" t="str">
        <f>_xlfn.XLOOKUP(D1215,Product_Dim[Product_ID],Product_Dim[Cost])</f>
        <v>478</v>
      </c>
      <c r="M1215" s="63" t="str">
        <f>VLOOKUP("PROD97",Sales_Fact[[Product_ID]:[Payment_Type]],2,0)</f>
        <v>STORE3</v>
      </c>
      <c r="N1215" s="63" t="str">
        <f>HLOOKUP($D$2,Sales_Fact[[Product_ID]:[Payment_Type]],2,0)</f>
        <v>PROD74</v>
      </c>
    </row>
    <row r="1216" spans="1:14" x14ac:dyDescent="0.25">
      <c r="A1216" s="14" t="s">
        <v>3217</v>
      </c>
      <c r="B1216" s="15">
        <v>45783</v>
      </c>
      <c r="C1216" s="16" t="s">
        <v>557</v>
      </c>
      <c r="D1216" s="17" t="s">
        <v>2108</v>
      </c>
      <c r="E1216" s="17" t="s">
        <v>1925</v>
      </c>
      <c r="F1216" s="18">
        <v>4</v>
      </c>
      <c r="G1216" s="58">
        <v>65</v>
      </c>
      <c r="H1216" s="18">
        <v>0.26</v>
      </c>
      <c r="I1216" s="55">
        <v>192.4</v>
      </c>
      <c r="J1216" s="19" t="s">
        <v>1882</v>
      </c>
      <c r="L1216" s="63" t="str">
        <f>_xlfn.XLOOKUP(D1216,Product_Dim[Product_ID],Product_Dim[Cost])</f>
        <v>31</v>
      </c>
      <c r="M1216" s="63" t="str">
        <f>VLOOKUP("PROD97",Sales_Fact[[Product_ID]:[Payment_Type]],2,0)</f>
        <v>STORE3</v>
      </c>
      <c r="N1216" s="63" t="str">
        <f>HLOOKUP($D$2,Sales_Fact[[Product_ID]:[Payment_Type]],2,0)</f>
        <v>PROD74</v>
      </c>
    </row>
    <row r="1217" spans="1:14" x14ac:dyDescent="0.25">
      <c r="A1217" s="14" t="s">
        <v>3218</v>
      </c>
      <c r="B1217" s="15">
        <v>45849</v>
      </c>
      <c r="C1217" s="16" t="s">
        <v>1096</v>
      </c>
      <c r="D1217" s="17" t="s">
        <v>2042</v>
      </c>
      <c r="E1217" s="17" t="s">
        <v>1925</v>
      </c>
      <c r="F1217" s="18">
        <v>2</v>
      </c>
      <c r="G1217" s="58">
        <v>153</v>
      </c>
      <c r="H1217" s="18">
        <v>0.13</v>
      </c>
      <c r="I1217" s="55">
        <v>266.22000000000003</v>
      </c>
      <c r="J1217" s="19" t="s">
        <v>1882</v>
      </c>
      <c r="L1217" s="63" t="str">
        <f>_xlfn.XLOOKUP(D1217,Product_Dim[Product_ID],Product_Dim[Cost])</f>
        <v>167</v>
      </c>
      <c r="M1217" s="63" t="str">
        <f>VLOOKUP("PROD97",Sales_Fact[[Product_ID]:[Payment_Type]],2,0)</f>
        <v>STORE3</v>
      </c>
      <c r="N1217" s="63" t="str">
        <f>HLOOKUP($D$2,Sales_Fact[[Product_ID]:[Payment_Type]],2,0)</f>
        <v>PROD74</v>
      </c>
    </row>
    <row r="1218" spans="1:14" x14ac:dyDescent="0.25">
      <c r="A1218" s="14" t="s">
        <v>3219</v>
      </c>
      <c r="B1218" s="15">
        <v>45281</v>
      </c>
      <c r="C1218" s="16" t="s">
        <v>361</v>
      </c>
      <c r="D1218" s="17" t="s">
        <v>1955</v>
      </c>
      <c r="E1218" s="17" t="s">
        <v>1928</v>
      </c>
      <c r="F1218" s="18">
        <v>2</v>
      </c>
      <c r="G1218" s="58">
        <v>890</v>
      </c>
      <c r="H1218" s="18">
        <v>0.23</v>
      </c>
      <c r="I1218" s="55">
        <v>1370.6</v>
      </c>
      <c r="J1218" s="19" t="s">
        <v>1882</v>
      </c>
      <c r="L1218" s="63" t="str">
        <f>_xlfn.XLOOKUP(D1218,Product_Dim[Product_ID],Product_Dim[Cost])</f>
        <v>242</v>
      </c>
      <c r="M1218" s="63" t="str">
        <f>VLOOKUP("PROD97",Sales_Fact[[Product_ID]:[Payment_Type]],2,0)</f>
        <v>STORE3</v>
      </c>
      <c r="N1218" s="63" t="str">
        <f>HLOOKUP($D$2,Sales_Fact[[Product_ID]:[Payment_Type]],2,0)</f>
        <v>PROD74</v>
      </c>
    </row>
    <row r="1219" spans="1:14" x14ac:dyDescent="0.25">
      <c r="A1219" s="14" t="s">
        <v>3220</v>
      </c>
      <c r="B1219" s="15">
        <v>45322</v>
      </c>
      <c r="C1219" s="16" t="s">
        <v>545</v>
      </c>
      <c r="D1219" s="17" t="s">
        <v>2265</v>
      </c>
      <c r="E1219" s="17" t="s">
        <v>1942</v>
      </c>
      <c r="F1219" s="18">
        <v>3</v>
      </c>
      <c r="G1219" s="58">
        <v>146</v>
      </c>
      <c r="H1219" s="18">
        <v>0.24</v>
      </c>
      <c r="I1219" s="55">
        <v>332.88</v>
      </c>
      <c r="J1219" s="19" t="s">
        <v>1886</v>
      </c>
      <c r="L1219" s="63" t="str">
        <f>_xlfn.XLOOKUP(D1219,Product_Dim[Product_ID],Product_Dim[Cost])</f>
        <v>353</v>
      </c>
      <c r="M1219" s="63" t="str">
        <f>VLOOKUP("PROD97",Sales_Fact[[Product_ID]:[Payment_Type]],2,0)</f>
        <v>STORE3</v>
      </c>
      <c r="N1219" s="63" t="str">
        <f>HLOOKUP($D$2,Sales_Fact[[Product_ID]:[Payment_Type]],2,0)</f>
        <v>PROD74</v>
      </c>
    </row>
    <row r="1220" spans="1:14" x14ac:dyDescent="0.25">
      <c r="A1220" s="14" t="s">
        <v>3221</v>
      </c>
      <c r="B1220" s="15">
        <v>45560</v>
      </c>
      <c r="C1220" s="16" t="s">
        <v>216</v>
      </c>
      <c r="D1220" s="17" t="s">
        <v>1917</v>
      </c>
      <c r="E1220" s="17" t="s">
        <v>1956</v>
      </c>
      <c r="F1220" s="18">
        <v>2</v>
      </c>
      <c r="G1220" s="58">
        <v>899</v>
      </c>
      <c r="H1220" s="18">
        <v>0.28999999999999998</v>
      </c>
      <c r="I1220" s="55">
        <v>1276.58</v>
      </c>
      <c r="J1220" s="19" t="s">
        <v>1892</v>
      </c>
      <c r="L1220" s="63" t="str">
        <f>_xlfn.XLOOKUP(D1220,Product_Dim[Product_ID],Product_Dim[Cost])</f>
        <v>131</v>
      </c>
      <c r="M1220" s="63" t="str">
        <f>VLOOKUP("PROD97",Sales_Fact[[Product_ID]:[Payment_Type]],2,0)</f>
        <v>STORE3</v>
      </c>
      <c r="N1220" s="63" t="str">
        <f>HLOOKUP($D$2,Sales_Fact[[Product_ID]:[Payment_Type]],2,0)</f>
        <v>PROD74</v>
      </c>
    </row>
    <row r="1221" spans="1:14" x14ac:dyDescent="0.25">
      <c r="A1221" s="14" t="s">
        <v>3222</v>
      </c>
      <c r="B1221" s="15">
        <v>45905</v>
      </c>
      <c r="C1221" s="16" t="s">
        <v>129</v>
      </c>
      <c r="D1221" s="17" t="s">
        <v>2098</v>
      </c>
      <c r="E1221" s="17" t="s">
        <v>1922</v>
      </c>
      <c r="F1221" s="18">
        <v>4</v>
      </c>
      <c r="G1221" s="58">
        <v>643</v>
      </c>
      <c r="H1221" s="18">
        <v>0.25</v>
      </c>
      <c r="I1221" s="55">
        <v>1929</v>
      </c>
      <c r="J1221" s="19" t="s">
        <v>1882</v>
      </c>
      <c r="L1221" s="63" t="str">
        <f>_xlfn.XLOOKUP(D1221,Product_Dim[Product_ID],Product_Dim[Cost])</f>
        <v>382</v>
      </c>
      <c r="M1221" s="63" t="str">
        <f>VLOOKUP("PROD97",Sales_Fact[[Product_ID]:[Payment_Type]],2,0)</f>
        <v>STORE3</v>
      </c>
      <c r="N1221" s="63" t="str">
        <f>HLOOKUP($D$2,Sales_Fact[[Product_ID]:[Payment_Type]],2,0)</f>
        <v>PROD74</v>
      </c>
    </row>
    <row r="1222" spans="1:14" x14ac:dyDescent="0.25">
      <c r="A1222" s="14" t="s">
        <v>3223</v>
      </c>
      <c r="B1222" s="15">
        <v>45531</v>
      </c>
      <c r="C1222" s="16" t="s">
        <v>997</v>
      </c>
      <c r="D1222" s="17" t="s">
        <v>2282</v>
      </c>
      <c r="E1222" s="17" t="s">
        <v>1898</v>
      </c>
      <c r="F1222" s="18">
        <v>4</v>
      </c>
      <c r="G1222" s="58">
        <v>451</v>
      </c>
      <c r="H1222" s="18">
        <v>0.24</v>
      </c>
      <c r="I1222" s="55">
        <v>1371.04</v>
      </c>
      <c r="J1222" s="19" t="s">
        <v>1882</v>
      </c>
      <c r="L1222" s="63" t="str">
        <f>_xlfn.XLOOKUP(D1222,Product_Dim[Product_ID],Product_Dim[Cost])</f>
        <v>388</v>
      </c>
      <c r="M1222" s="63" t="str">
        <f>VLOOKUP("PROD97",Sales_Fact[[Product_ID]:[Payment_Type]],2,0)</f>
        <v>STORE3</v>
      </c>
      <c r="N1222" s="63" t="str">
        <f>HLOOKUP($D$2,Sales_Fact[[Product_ID]:[Payment_Type]],2,0)</f>
        <v>PROD74</v>
      </c>
    </row>
    <row r="1223" spans="1:14" x14ac:dyDescent="0.25">
      <c r="A1223" s="14" t="s">
        <v>3224</v>
      </c>
      <c r="B1223" s="15">
        <v>45216</v>
      </c>
      <c r="C1223" s="16" t="s">
        <v>56</v>
      </c>
      <c r="D1223" s="17" t="s">
        <v>1994</v>
      </c>
      <c r="E1223" s="17" t="s">
        <v>1928</v>
      </c>
      <c r="F1223" s="18">
        <v>2</v>
      </c>
      <c r="G1223" s="58">
        <v>442</v>
      </c>
      <c r="H1223" s="18">
        <v>0.23</v>
      </c>
      <c r="I1223" s="55">
        <v>680.68</v>
      </c>
      <c r="J1223" s="19" t="s">
        <v>1892</v>
      </c>
      <c r="L1223" s="63" t="str">
        <f>_xlfn.XLOOKUP(D1223,Product_Dim[Product_ID],Product_Dim[Cost])</f>
        <v>212</v>
      </c>
      <c r="M1223" s="63" t="str">
        <f>VLOOKUP("PROD97",Sales_Fact[[Product_ID]:[Payment_Type]],2,0)</f>
        <v>STORE3</v>
      </c>
      <c r="N1223" s="63" t="str">
        <f>HLOOKUP($D$2,Sales_Fact[[Product_ID]:[Payment_Type]],2,0)</f>
        <v>PROD74</v>
      </c>
    </row>
    <row r="1224" spans="1:14" x14ac:dyDescent="0.25">
      <c r="A1224" s="14" t="s">
        <v>3225</v>
      </c>
      <c r="B1224" s="15">
        <v>45384</v>
      </c>
      <c r="C1224" s="16" t="s">
        <v>303</v>
      </c>
      <c r="D1224" s="17" t="s">
        <v>2065</v>
      </c>
      <c r="E1224" s="17" t="s">
        <v>1956</v>
      </c>
      <c r="F1224" s="18">
        <v>3</v>
      </c>
      <c r="G1224" s="58">
        <v>378</v>
      </c>
      <c r="H1224" s="18">
        <v>7.0000000000000007E-2</v>
      </c>
      <c r="I1224" s="55">
        <v>1054.6199999999999</v>
      </c>
      <c r="J1224" s="19" t="s">
        <v>1886</v>
      </c>
      <c r="L1224" s="63" t="str">
        <f>_xlfn.XLOOKUP(D1224,Product_Dim[Product_ID],Product_Dim[Cost])</f>
        <v>174</v>
      </c>
      <c r="M1224" s="63" t="str">
        <f>VLOOKUP("PROD97",Sales_Fact[[Product_ID]:[Payment_Type]],2,0)</f>
        <v>STORE3</v>
      </c>
      <c r="N1224" s="63" t="str">
        <f>HLOOKUP($D$2,Sales_Fact[[Product_ID]:[Payment_Type]],2,0)</f>
        <v>PROD74</v>
      </c>
    </row>
    <row r="1225" spans="1:14" x14ac:dyDescent="0.25">
      <c r="A1225" s="14" t="s">
        <v>3226</v>
      </c>
      <c r="B1225" s="15">
        <v>45416</v>
      </c>
      <c r="C1225" s="16" t="s">
        <v>542</v>
      </c>
      <c r="D1225" s="17" t="s">
        <v>1971</v>
      </c>
      <c r="E1225" s="17" t="s">
        <v>1898</v>
      </c>
      <c r="F1225" s="18">
        <v>1</v>
      </c>
      <c r="G1225" s="58">
        <v>458</v>
      </c>
      <c r="H1225" s="18">
        <v>0.27</v>
      </c>
      <c r="I1225" s="55">
        <v>334.34</v>
      </c>
      <c r="J1225" s="19" t="s">
        <v>1882</v>
      </c>
      <c r="L1225" s="63" t="str">
        <f>_xlfn.XLOOKUP(D1225,Product_Dim[Product_ID],Product_Dim[Cost])</f>
        <v>299</v>
      </c>
      <c r="M1225" s="63" t="str">
        <f>VLOOKUP("PROD97",Sales_Fact[[Product_ID]:[Payment_Type]],2,0)</f>
        <v>STORE3</v>
      </c>
      <c r="N1225" s="63" t="str">
        <f>HLOOKUP($D$2,Sales_Fact[[Product_ID]:[Payment_Type]],2,0)</f>
        <v>PROD74</v>
      </c>
    </row>
    <row r="1226" spans="1:14" x14ac:dyDescent="0.25">
      <c r="A1226" s="14" t="s">
        <v>3227</v>
      </c>
      <c r="B1226" s="15">
        <v>45880</v>
      </c>
      <c r="C1226" s="16" t="s">
        <v>792</v>
      </c>
      <c r="D1226" s="17" t="s">
        <v>1891</v>
      </c>
      <c r="E1226" s="17" t="s">
        <v>1947</v>
      </c>
      <c r="F1226" s="18">
        <v>4</v>
      </c>
      <c r="G1226" s="58">
        <v>219</v>
      </c>
      <c r="H1226" s="18">
        <v>0.06</v>
      </c>
      <c r="I1226" s="55">
        <v>823.44</v>
      </c>
      <c r="J1226" s="19" t="s">
        <v>1882</v>
      </c>
      <c r="L1226" s="63" t="str">
        <f>_xlfn.XLOOKUP(D1226,Product_Dim[Product_ID],Product_Dim[Cost])</f>
        <v>393</v>
      </c>
      <c r="M1226" s="63" t="str">
        <f>VLOOKUP("PROD97",Sales_Fact[[Product_ID]:[Payment_Type]],2,0)</f>
        <v>STORE3</v>
      </c>
      <c r="N1226" s="63" t="str">
        <f>HLOOKUP($D$2,Sales_Fact[[Product_ID]:[Payment_Type]],2,0)</f>
        <v>PROD74</v>
      </c>
    </row>
    <row r="1227" spans="1:14" x14ac:dyDescent="0.25">
      <c r="A1227" s="14" t="s">
        <v>3228</v>
      </c>
      <c r="B1227" s="15">
        <v>45933</v>
      </c>
      <c r="C1227" s="16" t="s">
        <v>715</v>
      </c>
      <c r="D1227" s="17" t="s">
        <v>2159</v>
      </c>
      <c r="E1227" s="17" t="s">
        <v>1939</v>
      </c>
      <c r="F1227" s="18">
        <v>2</v>
      </c>
      <c r="G1227" s="58">
        <v>683</v>
      </c>
      <c r="H1227" s="18">
        <v>0.13</v>
      </c>
      <c r="I1227" s="55">
        <v>1188.42</v>
      </c>
      <c r="J1227" s="19" t="s">
        <v>1882</v>
      </c>
      <c r="L1227" s="63" t="str">
        <f>_xlfn.XLOOKUP(D1227,Product_Dim[Product_ID],Product_Dim[Cost])</f>
        <v>447</v>
      </c>
      <c r="M1227" s="63" t="str">
        <f>VLOOKUP("PROD97",Sales_Fact[[Product_ID]:[Payment_Type]],2,0)</f>
        <v>STORE3</v>
      </c>
      <c r="N1227" s="63" t="str">
        <f>HLOOKUP($D$2,Sales_Fact[[Product_ID]:[Payment_Type]],2,0)</f>
        <v>PROD74</v>
      </c>
    </row>
    <row r="1228" spans="1:14" x14ac:dyDescent="0.25">
      <c r="A1228" s="14" t="s">
        <v>3229</v>
      </c>
      <c r="B1228" s="15">
        <v>45345</v>
      </c>
      <c r="C1228" s="16" t="s">
        <v>1027</v>
      </c>
      <c r="D1228" s="17" t="s">
        <v>2011</v>
      </c>
      <c r="E1228" s="17" t="s">
        <v>1939</v>
      </c>
      <c r="F1228" s="18">
        <v>3</v>
      </c>
      <c r="G1228" s="58">
        <v>727</v>
      </c>
      <c r="H1228" s="18">
        <v>0.04</v>
      </c>
      <c r="I1228" s="55">
        <v>2093.7600000000002</v>
      </c>
      <c r="J1228" s="19" t="s">
        <v>1886</v>
      </c>
      <c r="L1228" s="63" t="str">
        <f>_xlfn.XLOOKUP(D1228,Product_Dim[Product_ID],Product_Dim[Cost])</f>
        <v>21</v>
      </c>
      <c r="M1228" s="63" t="str">
        <f>VLOOKUP("PROD97",Sales_Fact[[Product_ID]:[Payment_Type]],2,0)</f>
        <v>STORE3</v>
      </c>
      <c r="N1228" s="63" t="str">
        <f>HLOOKUP($D$2,Sales_Fact[[Product_ID]:[Payment_Type]],2,0)</f>
        <v>PROD74</v>
      </c>
    </row>
    <row r="1229" spans="1:14" x14ac:dyDescent="0.25">
      <c r="A1229" s="14" t="s">
        <v>3230</v>
      </c>
      <c r="B1229" s="15">
        <v>45681</v>
      </c>
      <c r="C1229" s="16" t="s">
        <v>1280</v>
      </c>
      <c r="D1229" s="17" t="s">
        <v>1894</v>
      </c>
      <c r="E1229" s="17" t="s">
        <v>1925</v>
      </c>
      <c r="F1229" s="18">
        <v>2</v>
      </c>
      <c r="G1229" s="58">
        <v>108</v>
      </c>
      <c r="H1229" s="18">
        <v>0.06</v>
      </c>
      <c r="I1229" s="55">
        <v>203.04</v>
      </c>
      <c r="J1229" s="19" t="s">
        <v>1882</v>
      </c>
      <c r="L1229" s="63" t="str">
        <f>_xlfn.XLOOKUP(D1229,Product_Dim[Product_ID],Product_Dim[Cost])</f>
        <v>17</v>
      </c>
      <c r="M1229" s="63" t="str">
        <f>VLOOKUP("PROD97",Sales_Fact[[Product_ID]:[Payment_Type]],2,0)</f>
        <v>STORE3</v>
      </c>
      <c r="N1229" s="63" t="str">
        <f>HLOOKUP($D$2,Sales_Fact[[Product_ID]:[Payment_Type]],2,0)</f>
        <v>PROD74</v>
      </c>
    </row>
    <row r="1230" spans="1:14" x14ac:dyDescent="0.25">
      <c r="A1230" s="14" t="s">
        <v>3231</v>
      </c>
      <c r="B1230" s="15">
        <v>45785</v>
      </c>
      <c r="C1230" s="16" t="s">
        <v>43</v>
      </c>
      <c r="D1230" s="17" t="s">
        <v>1949</v>
      </c>
      <c r="E1230" s="17" t="s">
        <v>1912</v>
      </c>
      <c r="F1230" s="18">
        <v>1</v>
      </c>
      <c r="G1230" s="58">
        <v>39</v>
      </c>
      <c r="H1230" s="18">
        <v>0.16</v>
      </c>
      <c r="I1230" s="55">
        <v>32.76</v>
      </c>
      <c r="J1230" s="19" t="s">
        <v>1892</v>
      </c>
      <c r="L1230" s="63" t="str">
        <f>_xlfn.XLOOKUP(D1230,Product_Dim[Product_ID],Product_Dim[Cost])</f>
        <v>261</v>
      </c>
      <c r="M1230" s="63" t="str">
        <f>VLOOKUP("PROD97",Sales_Fact[[Product_ID]:[Payment_Type]],2,0)</f>
        <v>STORE3</v>
      </c>
      <c r="N1230" s="63" t="str">
        <f>HLOOKUP($D$2,Sales_Fact[[Product_ID]:[Payment_Type]],2,0)</f>
        <v>PROD74</v>
      </c>
    </row>
    <row r="1231" spans="1:14" x14ac:dyDescent="0.25">
      <c r="A1231" s="14" t="s">
        <v>3232</v>
      </c>
      <c r="B1231" s="15">
        <v>45823</v>
      </c>
      <c r="C1231" s="16" t="s">
        <v>289</v>
      </c>
      <c r="D1231" s="17" t="s">
        <v>1968</v>
      </c>
      <c r="E1231" s="17" t="s">
        <v>1885</v>
      </c>
      <c r="F1231" s="18">
        <v>3</v>
      </c>
      <c r="G1231" s="58">
        <v>485</v>
      </c>
      <c r="H1231" s="18">
        <v>0.28999999999999998</v>
      </c>
      <c r="I1231" s="55">
        <v>1033.05</v>
      </c>
      <c r="J1231" s="19" t="s">
        <v>1892</v>
      </c>
      <c r="L1231" s="63" t="str">
        <f>_xlfn.XLOOKUP(D1231,Product_Dim[Product_ID],Product_Dim[Cost])</f>
        <v>337</v>
      </c>
      <c r="M1231" s="63" t="str">
        <f>VLOOKUP("PROD97",Sales_Fact[[Product_ID]:[Payment_Type]],2,0)</f>
        <v>STORE3</v>
      </c>
      <c r="N1231" s="63" t="str">
        <f>HLOOKUP($D$2,Sales_Fact[[Product_ID]:[Payment_Type]],2,0)</f>
        <v>PROD74</v>
      </c>
    </row>
    <row r="1232" spans="1:14" x14ac:dyDescent="0.25">
      <c r="A1232" s="14" t="s">
        <v>3233</v>
      </c>
      <c r="B1232" s="15">
        <v>45572</v>
      </c>
      <c r="C1232" s="16" t="s">
        <v>86</v>
      </c>
      <c r="D1232" s="17" t="s">
        <v>2067</v>
      </c>
      <c r="E1232" s="17" t="s">
        <v>1922</v>
      </c>
      <c r="F1232" s="18">
        <v>2</v>
      </c>
      <c r="G1232" s="58">
        <v>950</v>
      </c>
      <c r="H1232" s="18">
        <v>0.08</v>
      </c>
      <c r="I1232" s="55">
        <v>1748</v>
      </c>
      <c r="J1232" s="19" t="s">
        <v>1892</v>
      </c>
      <c r="L1232" s="63" t="str">
        <f>_xlfn.XLOOKUP(D1232,Product_Dim[Product_ID],Product_Dim[Cost])</f>
        <v>143</v>
      </c>
      <c r="M1232" s="63" t="str">
        <f>VLOOKUP("PROD97",Sales_Fact[[Product_ID]:[Payment_Type]],2,0)</f>
        <v>STORE3</v>
      </c>
      <c r="N1232" s="63" t="str">
        <f>HLOOKUP($D$2,Sales_Fact[[Product_ID]:[Payment_Type]],2,0)</f>
        <v>PROD74</v>
      </c>
    </row>
    <row r="1233" spans="1:14" x14ac:dyDescent="0.25">
      <c r="A1233" s="14" t="s">
        <v>3234</v>
      </c>
      <c r="B1233" s="15">
        <v>45259</v>
      </c>
      <c r="C1233" s="16" t="s">
        <v>1354</v>
      </c>
      <c r="D1233" s="17" t="s">
        <v>2036</v>
      </c>
      <c r="E1233" s="17" t="s">
        <v>1947</v>
      </c>
      <c r="F1233" s="18">
        <v>3</v>
      </c>
      <c r="G1233" s="58">
        <v>665</v>
      </c>
      <c r="H1233" s="18">
        <v>0.12</v>
      </c>
      <c r="I1233" s="55">
        <v>1755.6</v>
      </c>
      <c r="J1233" s="19" t="s">
        <v>1882</v>
      </c>
      <c r="L1233" s="63" t="str">
        <f>_xlfn.XLOOKUP(D1233,Product_Dim[Product_ID],Product_Dim[Cost])</f>
        <v>214</v>
      </c>
      <c r="M1233" s="63" t="str">
        <f>VLOOKUP("PROD97",Sales_Fact[[Product_ID]:[Payment_Type]],2,0)</f>
        <v>STORE3</v>
      </c>
      <c r="N1233" s="63" t="str">
        <f>HLOOKUP($D$2,Sales_Fact[[Product_ID]:[Payment_Type]],2,0)</f>
        <v>PROD74</v>
      </c>
    </row>
    <row r="1234" spans="1:14" x14ac:dyDescent="0.25">
      <c r="A1234" s="14" t="s">
        <v>3235</v>
      </c>
      <c r="B1234" s="15">
        <v>45740</v>
      </c>
      <c r="C1234" s="16" t="s">
        <v>906</v>
      </c>
      <c r="D1234" s="17" t="s">
        <v>1903</v>
      </c>
      <c r="E1234" s="17" t="s">
        <v>1885</v>
      </c>
      <c r="F1234" s="18">
        <v>3</v>
      </c>
      <c r="G1234" s="58">
        <v>191</v>
      </c>
      <c r="H1234" s="18">
        <v>7.0000000000000007E-2</v>
      </c>
      <c r="I1234" s="55">
        <v>532.89</v>
      </c>
      <c r="J1234" s="19" t="s">
        <v>1886</v>
      </c>
      <c r="L1234" s="63" t="str">
        <f>_xlfn.XLOOKUP(D1234,Product_Dim[Product_ID],Product_Dim[Cost])</f>
        <v>138</v>
      </c>
      <c r="M1234" s="63" t="str">
        <f>VLOOKUP("PROD97",Sales_Fact[[Product_ID]:[Payment_Type]],2,0)</f>
        <v>STORE3</v>
      </c>
      <c r="N1234" s="63" t="str">
        <f>HLOOKUP($D$2,Sales_Fact[[Product_ID]:[Payment_Type]],2,0)</f>
        <v>PROD74</v>
      </c>
    </row>
    <row r="1235" spans="1:14" x14ac:dyDescent="0.25">
      <c r="A1235" s="14" t="s">
        <v>3236</v>
      </c>
      <c r="B1235" s="15">
        <v>45869</v>
      </c>
      <c r="C1235" s="16" t="s">
        <v>891</v>
      </c>
      <c r="D1235" s="17" t="s">
        <v>2181</v>
      </c>
      <c r="E1235" s="17" t="s">
        <v>1922</v>
      </c>
      <c r="F1235" s="18">
        <v>3</v>
      </c>
      <c r="G1235" s="58">
        <v>755</v>
      </c>
      <c r="H1235" s="18">
        <v>0.1</v>
      </c>
      <c r="I1235" s="55">
        <v>2038.5</v>
      </c>
      <c r="J1235" s="19" t="s">
        <v>1892</v>
      </c>
      <c r="L1235" s="63" t="str">
        <f>_xlfn.XLOOKUP(D1235,Product_Dim[Product_ID],Product_Dim[Cost])</f>
        <v>219</v>
      </c>
      <c r="M1235" s="63" t="str">
        <f>VLOOKUP("PROD97",Sales_Fact[[Product_ID]:[Payment_Type]],2,0)</f>
        <v>STORE3</v>
      </c>
      <c r="N1235" s="63" t="str">
        <f>HLOOKUP($D$2,Sales_Fact[[Product_ID]:[Payment_Type]],2,0)</f>
        <v>PROD74</v>
      </c>
    </row>
    <row r="1236" spans="1:14" x14ac:dyDescent="0.25">
      <c r="A1236" s="14" t="s">
        <v>3237</v>
      </c>
      <c r="B1236" s="15">
        <v>45526</v>
      </c>
      <c r="C1236" s="16" t="s">
        <v>1210</v>
      </c>
      <c r="D1236" s="17" t="s">
        <v>1919</v>
      </c>
      <c r="E1236" s="17" t="s">
        <v>1961</v>
      </c>
      <c r="F1236" s="18">
        <v>4</v>
      </c>
      <c r="G1236" s="58">
        <v>95</v>
      </c>
      <c r="H1236" s="18">
        <v>0.04</v>
      </c>
      <c r="I1236" s="55">
        <v>364.8</v>
      </c>
      <c r="J1236" s="19" t="s">
        <v>1892</v>
      </c>
      <c r="L1236" s="63" t="str">
        <f>_xlfn.XLOOKUP(D1236,Product_Dim[Product_ID],Product_Dim[Cost])</f>
        <v>419</v>
      </c>
      <c r="M1236" s="63" t="str">
        <f>VLOOKUP("PROD97",Sales_Fact[[Product_ID]:[Payment_Type]],2,0)</f>
        <v>STORE3</v>
      </c>
      <c r="N1236" s="63" t="str">
        <f>HLOOKUP($D$2,Sales_Fact[[Product_ID]:[Payment_Type]],2,0)</f>
        <v>PROD74</v>
      </c>
    </row>
    <row r="1237" spans="1:14" x14ac:dyDescent="0.25">
      <c r="A1237" s="14" t="s">
        <v>3238</v>
      </c>
      <c r="B1237" s="15">
        <v>45489</v>
      </c>
      <c r="C1237" s="16" t="s">
        <v>1454</v>
      </c>
      <c r="D1237" s="17" t="s">
        <v>2046</v>
      </c>
      <c r="E1237" s="17" t="s">
        <v>1922</v>
      </c>
      <c r="F1237" s="18">
        <v>3</v>
      </c>
      <c r="G1237" s="58">
        <v>403</v>
      </c>
      <c r="H1237" s="18">
        <v>0.21</v>
      </c>
      <c r="I1237" s="55">
        <v>955.11</v>
      </c>
      <c r="J1237" s="19" t="s">
        <v>1886</v>
      </c>
      <c r="L1237" s="63" t="str">
        <f>_xlfn.XLOOKUP(D1237,Product_Dim[Product_ID],Product_Dim[Cost])</f>
        <v>343</v>
      </c>
      <c r="M1237" s="63" t="str">
        <f>VLOOKUP("PROD97",Sales_Fact[[Product_ID]:[Payment_Type]],2,0)</f>
        <v>STORE3</v>
      </c>
      <c r="N1237" s="63" t="str">
        <f>HLOOKUP($D$2,Sales_Fact[[Product_ID]:[Payment_Type]],2,0)</f>
        <v>PROD74</v>
      </c>
    </row>
    <row r="1238" spans="1:14" x14ac:dyDescent="0.25">
      <c r="A1238" s="14" t="s">
        <v>3239</v>
      </c>
      <c r="B1238" s="15">
        <v>45908</v>
      </c>
      <c r="C1238" s="16" t="s">
        <v>777</v>
      </c>
      <c r="D1238" s="17" t="s">
        <v>2052</v>
      </c>
      <c r="E1238" s="17" t="s">
        <v>1898</v>
      </c>
      <c r="F1238" s="18">
        <v>1</v>
      </c>
      <c r="G1238" s="58">
        <v>730</v>
      </c>
      <c r="H1238" s="18">
        <v>0.06</v>
      </c>
      <c r="I1238" s="55">
        <v>686.2</v>
      </c>
      <c r="J1238" s="19" t="s">
        <v>1892</v>
      </c>
      <c r="L1238" s="63" t="str">
        <f>_xlfn.XLOOKUP(D1238,Product_Dim[Product_ID],Product_Dim[Cost])</f>
        <v>176</v>
      </c>
      <c r="M1238" s="63" t="str">
        <f>VLOOKUP("PROD97",Sales_Fact[[Product_ID]:[Payment_Type]],2,0)</f>
        <v>STORE3</v>
      </c>
      <c r="N1238" s="63" t="str">
        <f>HLOOKUP($D$2,Sales_Fact[[Product_ID]:[Payment_Type]],2,0)</f>
        <v>PROD74</v>
      </c>
    </row>
    <row r="1239" spans="1:14" x14ac:dyDescent="0.25">
      <c r="A1239" s="14" t="s">
        <v>3240</v>
      </c>
      <c r="B1239" s="15">
        <v>45912</v>
      </c>
      <c r="C1239" s="16" t="s">
        <v>465</v>
      </c>
      <c r="D1239" s="17" t="s">
        <v>2079</v>
      </c>
      <c r="E1239" s="17" t="s">
        <v>1934</v>
      </c>
      <c r="F1239" s="18">
        <v>1</v>
      </c>
      <c r="G1239" s="58">
        <v>823</v>
      </c>
      <c r="H1239" s="18">
        <v>0.28999999999999998</v>
      </c>
      <c r="I1239" s="55">
        <v>584.33000000000004</v>
      </c>
      <c r="J1239" s="19" t="s">
        <v>1886</v>
      </c>
      <c r="L1239" s="63" t="str">
        <f>_xlfn.XLOOKUP(D1239,Product_Dim[Product_ID],Product_Dim[Cost])</f>
        <v>340</v>
      </c>
      <c r="M1239" s="63" t="str">
        <f>VLOOKUP("PROD97",Sales_Fact[[Product_ID]:[Payment_Type]],2,0)</f>
        <v>STORE3</v>
      </c>
      <c r="N1239" s="63" t="str">
        <f>HLOOKUP($D$2,Sales_Fact[[Product_ID]:[Payment_Type]],2,0)</f>
        <v>PROD74</v>
      </c>
    </row>
    <row r="1240" spans="1:14" x14ac:dyDescent="0.25">
      <c r="A1240" s="14" t="s">
        <v>3241</v>
      </c>
      <c r="B1240" s="15">
        <v>45771</v>
      </c>
      <c r="C1240" s="16" t="s">
        <v>641</v>
      </c>
      <c r="D1240" s="17" t="s">
        <v>2032</v>
      </c>
      <c r="E1240" s="17" t="s">
        <v>1889</v>
      </c>
      <c r="F1240" s="18">
        <v>2</v>
      </c>
      <c r="G1240" s="58">
        <v>328</v>
      </c>
      <c r="H1240" s="18">
        <v>0.19</v>
      </c>
      <c r="I1240" s="55">
        <v>531.36</v>
      </c>
      <c r="J1240" s="19" t="s">
        <v>1886</v>
      </c>
      <c r="L1240" s="63" t="str">
        <f>_xlfn.XLOOKUP(D1240,Product_Dim[Product_ID],Product_Dim[Cost])</f>
        <v>239</v>
      </c>
      <c r="M1240" s="63" t="str">
        <f>VLOOKUP("PROD97",Sales_Fact[[Product_ID]:[Payment_Type]],2,0)</f>
        <v>STORE3</v>
      </c>
      <c r="N1240" s="63" t="str">
        <f>HLOOKUP($D$2,Sales_Fact[[Product_ID]:[Payment_Type]],2,0)</f>
        <v>PROD74</v>
      </c>
    </row>
    <row r="1241" spans="1:14" x14ac:dyDescent="0.25">
      <c r="A1241" s="14" t="s">
        <v>3242</v>
      </c>
      <c r="B1241" s="15">
        <v>45619</v>
      </c>
      <c r="C1241" s="16" t="s">
        <v>309</v>
      </c>
      <c r="D1241" s="17" t="s">
        <v>1903</v>
      </c>
      <c r="E1241" s="17" t="s">
        <v>1925</v>
      </c>
      <c r="F1241" s="18">
        <v>4</v>
      </c>
      <c r="G1241" s="58">
        <v>931</v>
      </c>
      <c r="H1241" s="18">
        <v>0</v>
      </c>
      <c r="I1241" s="55">
        <v>3724</v>
      </c>
      <c r="J1241" s="19" t="s">
        <v>1892</v>
      </c>
      <c r="L1241" s="63" t="str">
        <f>_xlfn.XLOOKUP(D1241,Product_Dim[Product_ID],Product_Dim[Cost])</f>
        <v>138</v>
      </c>
      <c r="M1241" s="63" t="str">
        <f>VLOOKUP("PROD97",Sales_Fact[[Product_ID]:[Payment_Type]],2,0)</f>
        <v>STORE3</v>
      </c>
      <c r="N1241" s="63" t="str">
        <f>HLOOKUP($D$2,Sales_Fact[[Product_ID]:[Payment_Type]],2,0)</f>
        <v>PROD74</v>
      </c>
    </row>
    <row r="1242" spans="1:14" x14ac:dyDescent="0.25">
      <c r="A1242" s="14" t="s">
        <v>3243</v>
      </c>
      <c r="B1242" s="15">
        <v>45394</v>
      </c>
      <c r="C1242" s="16" t="s">
        <v>494</v>
      </c>
      <c r="D1242" s="17" t="s">
        <v>1930</v>
      </c>
      <c r="E1242" s="17" t="s">
        <v>1895</v>
      </c>
      <c r="F1242" s="18">
        <v>2</v>
      </c>
      <c r="G1242" s="58">
        <v>438</v>
      </c>
      <c r="H1242" s="18">
        <v>0.24</v>
      </c>
      <c r="I1242" s="55">
        <v>665.76</v>
      </c>
      <c r="J1242" s="19" t="s">
        <v>1882</v>
      </c>
      <c r="L1242" s="63" t="str">
        <f>_xlfn.XLOOKUP(D1242,Product_Dim[Product_ID],Product_Dim[Cost])</f>
        <v>239</v>
      </c>
      <c r="M1242" s="63" t="str">
        <f>VLOOKUP("PROD97",Sales_Fact[[Product_ID]:[Payment_Type]],2,0)</f>
        <v>STORE3</v>
      </c>
      <c r="N1242" s="63" t="str">
        <f>HLOOKUP($D$2,Sales_Fact[[Product_ID]:[Payment_Type]],2,0)</f>
        <v>PROD74</v>
      </c>
    </row>
    <row r="1243" spans="1:14" x14ac:dyDescent="0.25">
      <c r="A1243" s="14" t="s">
        <v>3244</v>
      </c>
      <c r="B1243" s="15">
        <v>45786</v>
      </c>
      <c r="C1243" s="16" t="s">
        <v>263</v>
      </c>
      <c r="D1243" s="17" t="s">
        <v>1968</v>
      </c>
      <c r="E1243" s="17" t="s">
        <v>1920</v>
      </c>
      <c r="F1243" s="18">
        <v>2</v>
      </c>
      <c r="G1243" s="58">
        <v>127</v>
      </c>
      <c r="H1243" s="18">
        <v>0.09</v>
      </c>
      <c r="I1243" s="55">
        <v>231.14</v>
      </c>
      <c r="J1243" s="19" t="s">
        <v>1892</v>
      </c>
      <c r="L1243" s="63" t="str">
        <f>_xlfn.XLOOKUP(D1243,Product_Dim[Product_ID],Product_Dim[Cost])</f>
        <v>337</v>
      </c>
      <c r="M1243" s="63" t="str">
        <f>VLOOKUP("PROD97",Sales_Fact[[Product_ID]:[Payment_Type]],2,0)</f>
        <v>STORE3</v>
      </c>
      <c r="N1243" s="63" t="str">
        <f>HLOOKUP($D$2,Sales_Fact[[Product_ID]:[Payment_Type]],2,0)</f>
        <v>PROD74</v>
      </c>
    </row>
    <row r="1244" spans="1:14" x14ac:dyDescent="0.25">
      <c r="A1244" s="14" t="s">
        <v>3245</v>
      </c>
      <c r="B1244" s="15">
        <v>45692</v>
      </c>
      <c r="C1244" s="16" t="s">
        <v>1366</v>
      </c>
      <c r="D1244" s="17" t="s">
        <v>2032</v>
      </c>
      <c r="E1244" s="17" t="s">
        <v>1922</v>
      </c>
      <c r="F1244" s="18">
        <v>1</v>
      </c>
      <c r="G1244" s="58">
        <v>861</v>
      </c>
      <c r="H1244" s="18">
        <v>7.0000000000000007E-2</v>
      </c>
      <c r="I1244" s="55">
        <v>800.73</v>
      </c>
      <c r="J1244" s="19" t="s">
        <v>1886</v>
      </c>
      <c r="L1244" s="63" t="str">
        <f>_xlfn.XLOOKUP(D1244,Product_Dim[Product_ID],Product_Dim[Cost])</f>
        <v>239</v>
      </c>
      <c r="M1244" s="63" t="str">
        <f>VLOOKUP("PROD97",Sales_Fact[[Product_ID]:[Payment_Type]],2,0)</f>
        <v>STORE3</v>
      </c>
      <c r="N1244" s="63" t="str">
        <f>HLOOKUP($D$2,Sales_Fact[[Product_ID]:[Payment_Type]],2,0)</f>
        <v>PROD74</v>
      </c>
    </row>
    <row r="1245" spans="1:14" x14ac:dyDescent="0.25">
      <c r="A1245" s="14" t="s">
        <v>3246</v>
      </c>
      <c r="B1245" s="15">
        <v>45677</v>
      </c>
      <c r="C1245" s="16" t="s">
        <v>340</v>
      </c>
      <c r="D1245" s="17" t="s">
        <v>2106</v>
      </c>
      <c r="E1245" s="17" t="s">
        <v>1934</v>
      </c>
      <c r="F1245" s="18">
        <v>1</v>
      </c>
      <c r="G1245" s="58">
        <v>162</v>
      </c>
      <c r="H1245" s="18">
        <v>0.24</v>
      </c>
      <c r="I1245" s="55">
        <v>123.12</v>
      </c>
      <c r="J1245" s="19" t="s">
        <v>1886</v>
      </c>
      <c r="L1245" s="63" t="str">
        <f>_xlfn.XLOOKUP(D1245,Product_Dim[Product_ID],Product_Dim[Cost])</f>
        <v>178</v>
      </c>
      <c r="M1245" s="63" t="str">
        <f>VLOOKUP("PROD97",Sales_Fact[[Product_ID]:[Payment_Type]],2,0)</f>
        <v>STORE3</v>
      </c>
      <c r="N1245" s="63" t="str">
        <f>HLOOKUP($D$2,Sales_Fact[[Product_ID]:[Payment_Type]],2,0)</f>
        <v>PROD74</v>
      </c>
    </row>
    <row r="1246" spans="1:14" x14ac:dyDescent="0.25">
      <c r="A1246" s="14" t="s">
        <v>3247</v>
      </c>
      <c r="B1246" s="15">
        <v>45669</v>
      </c>
      <c r="C1246" s="16" t="s">
        <v>1213</v>
      </c>
      <c r="D1246" s="17" t="s">
        <v>2024</v>
      </c>
      <c r="E1246" s="17" t="s">
        <v>1885</v>
      </c>
      <c r="F1246" s="18">
        <v>4</v>
      </c>
      <c r="G1246" s="58">
        <v>348</v>
      </c>
      <c r="H1246" s="18">
        <v>0.02</v>
      </c>
      <c r="I1246" s="55">
        <v>1364.16</v>
      </c>
      <c r="J1246" s="19" t="s">
        <v>1892</v>
      </c>
      <c r="L1246" s="63" t="str">
        <f>_xlfn.XLOOKUP(D1246,Product_Dim[Product_ID],Product_Dim[Cost])</f>
        <v>136</v>
      </c>
      <c r="M1246" s="63" t="str">
        <f>VLOOKUP("PROD97",Sales_Fact[[Product_ID]:[Payment_Type]],2,0)</f>
        <v>STORE3</v>
      </c>
      <c r="N1246" s="63" t="str">
        <f>HLOOKUP($D$2,Sales_Fact[[Product_ID]:[Payment_Type]],2,0)</f>
        <v>PROD74</v>
      </c>
    </row>
    <row r="1247" spans="1:14" x14ac:dyDescent="0.25">
      <c r="A1247" s="14" t="s">
        <v>3248</v>
      </c>
      <c r="B1247" s="15">
        <v>45299</v>
      </c>
      <c r="C1247" s="16" t="s">
        <v>1411</v>
      </c>
      <c r="D1247" s="17" t="s">
        <v>2084</v>
      </c>
      <c r="E1247" s="17" t="s">
        <v>1920</v>
      </c>
      <c r="F1247" s="18">
        <v>3</v>
      </c>
      <c r="G1247" s="58">
        <v>417</v>
      </c>
      <c r="H1247" s="18">
        <v>0.27</v>
      </c>
      <c r="I1247" s="55">
        <v>913.23</v>
      </c>
      <c r="J1247" s="19" t="s">
        <v>1882</v>
      </c>
      <c r="L1247" s="63" t="str">
        <f>_xlfn.XLOOKUP(D1247,Product_Dim[Product_ID],Product_Dim[Cost])</f>
        <v>120</v>
      </c>
      <c r="M1247" s="63" t="str">
        <f>VLOOKUP("PROD97",Sales_Fact[[Product_ID]:[Payment_Type]],2,0)</f>
        <v>STORE3</v>
      </c>
      <c r="N1247" s="63" t="str">
        <f>HLOOKUP($D$2,Sales_Fact[[Product_ID]:[Payment_Type]],2,0)</f>
        <v>PROD74</v>
      </c>
    </row>
    <row r="1248" spans="1:14" x14ac:dyDescent="0.25">
      <c r="A1248" s="14" t="s">
        <v>3249</v>
      </c>
      <c r="B1248" s="15">
        <v>45893</v>
      </c>
      <c r="C1248" s="16" t="s">
        <v>35</v>
      </c>
      <c r="D1248" s="17" t="s">
        <v>2191</v>
      </c>
      <c r="E1248" s="17" t="s">
        <v>1909</v>
      </c>
      <c r="F1248" s="18">
        <v>1</v>
      </c>
      <c r="G1248" s="58">
        <v>148</v>
      </c>
      <c r="H1248" s="18">
        <v>0.24</v>
      </c>
      <c r="I1248" s="55">
        <v>112.48</v>
      </c>
      <c r="J1248" s="19" t="s">
        <v>1892</v>
      </c>
      <c r="L1248" s="63" t="str">
        <f>_xlfn.XLOOKUP(D1248,Product_Dim[Product_ID],Product_Dim[Cost])</f>
        <v>86</v>
      </c>
      <c r="M1248" s="63" t="str">
        <f>VLOOKUP("PROD97",Sales_Fact[[Product_ID]:[Payment_Type]],2,0)</f>
        <v>STORE3</v>
      </c>
      <c r="N1248" s="63" t="str">
        <f>HLOOKUP($D$2,Sales_Fact[[Product_ID]:[Payment_Type]],2,0)</f>
        <v>PROD74</v>
      </c>
    </row>
    <row r="1249" spans="1:14" x14ac:dyDescent="0.25">
      <c r="A1249" s="14" t="s">
        <v>3250</v>
      </c>
      <c r="B1249" s="15">
        <v>45560</v>
      </c>
      <c r="C1249" s="16" t="s">
        <v>1388</v>
      </c>
      <c r="D1249" s="17" t="s">
        <v>2357</v>
      </c>
      <c r="E1249" s="17" t="s">
        <v>1889</v>
      </c>
      <c r="F1249" s="18">
        <v>3</v>
      </c>
      <c r="G1249" s="58">
        <v>551</v>
      </c>
      <c r="H1249" s="18">
        <v>0.22</v>
      </c>
      <c r="I1249" s="55">
        <v>1289.3399999999999</v>
      </c>
      <c r="J1249" s="19" t="s">
        <v>1882</v>
      </c>
      <c r="L1249" s="63" t="str">
        <f>_xlfn.XLOOKUP(D1249,Product_Dim[Product_ID],Product_Dim[Cost])</f>
        <v>239</v>
      </c>
      <c r="M1249" s="63" t="str">
        <f>VLOOKUP("PROD97",Sales_Fact[[Product_ID]:[Payment_Type]],2,0)</f>
        <v>STORE3</v>
      </c>
      <c r="N1249" s="63" t="str">
        <f>HLOOKUP($D$2,Sales_Fact[[Product_ID]:[Payment_Type]],2,0)</f>
        <v>PROD74</v>
      </c>
    </row>
    <row r="1250" spans="1:14" x14ac:dyDescent="0.25">
      <c r="A1250" s="14" t="s">
        <v>3251</v>
      </c>
      <c r="B1250" s="15">
        <v>45267</v>
      </c>
      <c r="C1250" s="16" t="s">
        <v>1171</v>
      </c>
      <c r="D1250" s="17" t="s">
        <v>1880</v>
      </c>
      <c r="E1250" s="17" t="s">
        <v>1898</v>
      </c>
      <c r="F1250" s="18">
        <v>4</v>
      </c>
      <c r="G1250" s="58">
        <v>939</v>
      </c>
      <c r="H1250" s="18">
        <v>0.04</v>
      </c>
      <c r="I1250" s="55">
        <v>3605.76</v>
      </c>
      <c r="J1250" s="19" t="s">
        <v>1886</v>
      </c>
      <c r="L1250" s="63" t="str">
        <f>_xlfn.XLOOKUP(D1250,Product_Dim[Product_ID],Product_Dim[Cost])</f>
        <v>246</v>
      </c>
      <c r="M1250" s="63" t="str">
        <f>VLOOKUP("PROD97",Sales_Fact[[Product_ID]:[Payment_Type]],2,0)</f>
        <v>STORE3</v>
      </c>
      <c r="N1250" s="63" t="str">
        <f>HLOOKUP($D$2,Sales_Fact[[Product_ID]:[Payment_Type]],2,0)</f>
        <v>PROD74</v>
      </c>
    </row>
    <row r="1251" spans="1:14" x14ac:dyDescent="0.25">
      <c r="A1251" s="14" t="s">
        <v>3252</v>
      </c>
      <c r="B1251" s="15">
        <v>45467</v>
      </c>
      <c r="C1251" s="16" t="s">
        <v>465</v>
      </c>
      <c r="D1251" s="17" t="s">
        <v>1974</v>
      </c>
      <c r="E1251" s="17" t="s">
        <v>1920</v>
      </c>
      <c r="F1251" s="18">
        <v>3</v>
      </c>
      <c r="G1251" s="58">
        <v>518</v>
      </c>
      <c r="H1251" s="18">
        <v>0.01</v>
      </c>
      <c r="I1251" s="55">
        <v>1538.46</v>
      </c>
      <c r="J1251" s="19" t="s">
        <v>1886</v>
      </c>
      <c r="L1251" s="63" t="str">
        <f>_xlfn.XLOOKUP(D1251,Product_Dim[Product_ID],Product_Dim[Cost])</f>
        <v>358</v>
      </c>
      <c r="M1251" s="63" t="str">
        <f>VLOOKUP("PROD97",Sales_Fact[[Product_ID]:[Payment_Type]],2,0)</f>
        <v>STORE3</v>
      </c>
      <c r="N1251" s="63" t="str">
        <f>HLOOKUP($D$2,Sales_Fact[[Product_ID]:[Payment_Type]],2,0)</f>
        <v>PROD74</v>
      </c>
    </row>
    <row r="1252" spans="1:14" x14ac:dyDescent="0.25">
      <c r="A1252" s="14" t="s">
        <v>3253</v>
      </c>
      <c r="B1252" s="15">
        <v>45847</v>
      </c>
      <c r="C1252" s="16" t="s">
        <v>149</v>
      </c>
      <c r="D1252" s="17" t="s">
        <v>2329</v>
      </c>
      <c r="E1252" s="17" t="s">
        <v>1889</v>
      </c>
      <c r="F1252" s="18">
        <v>1</v>
      </c>
      <c r="G1252" s="58">
        <v>99</v>
      </c>
      <c r="H1252" s="18">
        <v>0.16</v>
      </c>
      <c r="I1252" s="55">
        <v>83.16</v>
      </c>
      <c r="J1252" s="19" t="s">
        <v>1886</v>
      </c>
      <c r="L1252" s="63" t="str">
        <f>_xlfn.XLOOKUP(D1252,Product_Dim[Product_ID],Product_Dim[Cost])</f>
        <v>313</v>
      </c>
      <c r="M1252" s="63" t="str">
        <f>VLOOKUP("PROD97",Sales_Fact[[Product_ID]:[Payment_Type]],2,0)</f>
        <v>STORE3</v>
      </c>
      <c r="N1252" s="63" t="str">
        <f>HLOOKUP($D$2,Sales_Fact[[Product_ID]:[Payment_Type]],2,0)</f>
        <v>PROD74</v>
      </c>
    </row>
    <row r="1253" spans="1:14" x14ac:dyDescent="0.25">
      <c r="A1253" s="14" t="s">
        <v>3254</v>
      </c>
      <c r="B1253" s="15">
        <v>45480</v>
      </c>
      <c r="C1253" s="16" t="s">
        <v>813</v>
      </c>
      <c r="D1253" s="17" t="s">
        <v>2106</v>
      </c>
      <c r="E1253" s="17" t="s">
        <v>1988</v>
      </c>
      <c r="F1253" s="18">
        <v>2</v>
      </c>
      <c r="G1253" s="58">
        <v>876</v>
      </c>
      <c r="H1253" s="18">
        <v>0.19</v>
      </c>
      <c r="I1253" s="55">
        <v>1419.12</v>
      </c>
      <c r="J1253" s="19" t="s">
        <v>1882</v>
      </c>
      <c r="L1253" s="63" t="str">
        <f>_xlfn.XLOOKUP(D1253,Product_Dim[Product_ID],Product_Dim[Cost])</f>
        <v>178</v>
      </c>
      <c r="M1253" s="63" t="str">
        <f>VLOOKUP("PROD97",Sales_Fact[[Product_ID]:[Payment_Type]],2,0)</f>
        <v>STORE3</v>
      </c>
      <c r="N1253" s="63" t="str">
        <f>HLOOKUP($D$2,Sales_Fact[[Product_ID]:[Payment_Type]],2,0)</f>
        <v>PROD74</v>
      </c>
    </row>
    <row r="1254" spans="1:14" x14ac:dyDescent="0.25">
      <c r="A1254" s="14" t="s">
        <v>3255</v>
      </c>
      <c r="B1254" s="15">
        <v>45345</v>
      </c>
      <c r="C1254" s="16" t="s">
        <v>973</v>
      </c>
      <c r="D1254" s="17" t="s">
        <v>2052</v>
      </c>
      <c r="E1254" s="17" t="s">
        <v>1909</v>
      </c>
      <c r="F1254" s="18">
        <v>1</v>
      </c>
      <c r="G1254" s="58">
        <v>228</v>
      </c>
      <c r="H1254" s="18">
        <v>0.06</v>
      </c>
      <c r="I1254" s="55">
        <v>214.32</v>
      </c>
      <c r="J1254" s="19" t="s">
        <v>1892</v>
      </c>
      <c r="L1254" s="63" t="str">
        <f>_xlfn.XLOOKUP(D1254,Product_Dim[Product_ID],Product_Dim[Cost])</f>
        <v>176</v>
      </c>
      <c r="M1254" s="63" t="str">
        <f>VLOOKUP("PROD97",Sales_Fact[[Product_ID]:[Payment_Type]],2,0)</f>
        <v>STORE3</v>
      </c>
      <c r="N1254" s="63" t="str">
        <f>HLOOKUP($D$2,Sales_Fact[[Product_ID]:[Payment_Type]],2,0)</f>
        <v>PROD74</v>
      </c>
    </row>
    <row r="1255" spans="1:14" x14ac:dyDescent="0.25">
      <c r="A1255" s="14" t="s">
        <v>3256</v>
      </c>
      <c r="B1255" s="15">
        <v>45235</v>
      </c>
      <c r="C1255" s="16" t="s">
        <v>691</v>
      </c>
      <c r="D1255" s="17" t="s">
        <v>1884</v>
      </c>
      <c r="E1255" s="17" t="s">
        <v>1915</v>
      </c>
      <c r="F1255" s="18">
        <v>1</v>
      </c>
      <c r="G1255" s="58">
        <v>843</v>
      </c>
      <c r="H1255" s="18">
        <v>0.05</v>
      </c>
      <c r="I1255" s="55">
        <v>800.85</v>
      </c>
      <c r="J1255" s="19" t="s">
        <v>1892</v>
      </c>
      <c r="L1255" s="63" t="str">
        <f>_xlfn.XLOOKUP(D1255,Product_Dim[Product_ID],Product_Dim[Cost])</f>
        <v>404</v>
      </c>
      <c r="M1255" s="63" t="str">
        <f>VLOOKUP("PROD97",Sales_Fact[[Product_ID]:[Payment_Type]],2,0)</f>
        <v>STORE3</v>
      </c>
      <c r="N1255" s="63" t="str">
        <f>HLOOKUP($D$2,Sales_Fact[[Product_ID]:[Payment_Type]],2,0)</f>
        <v>PROD74</v>
      </c>
    </row>
    <row r="1256" spans="1:14" x14ac:dyDescent="0.25">
      <c r="A1256" s="14" t="s">
        <v>3257</v>
      </c>
      <c r="B1256" s="15">
        <v>45543</v>
      </c>
      <c r="C1256" s="16" t="s">
        <v>697</v>
      </c>
      <c r="D1256" s="17" t="s">
        <v>1924</v>
      </c>
      <c r="E1256" s="17" t="s">
        <v>1988</v>
      </c>
      <c r="F1256" s="18">
        <v>3</v>
      </c>
      <c r="G1256" s="58">
        <v>121</v>
      </c>
      <c r="H1256" s="18">
        <v>0.08</v>
      </c>
      <c r="I1256" s="55">
        <v>333.96</v>
      </c>
      <c r="J1256" s="19" t="s">
        <v>1892</v>
      </c>
      <c r="L1256" s="63" t="str">
        <f>_xlfn.XLOOKUP(D1256,Product_Dim[Product_ID],Product_Dim[Cost])</f>
        <v>223</v>
      </c>
      <c r="M1256" s="63" t="str">
        <f>VLOOKUP("PROD97",Sales_Fact[[Product_ID]:[Payment_Type]],2,0)</f>
        <v>STORE3</v>
      </c>
      <c r="N1256" s="63" t="str">
        <f>HLOOKUP($D$2,Sales_Fact[[Product_ID]:[Payment_Type]],2,0)</f>
        <v>PROD74</v>
      </c>
    </row>
    <row r="1257" spans="1:14" x14ac:dyDescent="0.25">
      <c r="A1257" s="14" t="s">
        <v>3258</v>
      </c>
      <c r="B1257" s="15">
        <v>45402</v>
      </c>
      <c r="C1257" s="16" t="s">
        <v>1538</v>
      </c>
      <c r="D1257" s="17" t="s">
        <v>1999</v>
      </c>
      <c r="E1257" s="17" t="s">
        <v>1881</v>
      </c>
      <c r="F1257" s="18">
        <v>4</v>
      </c>
      <c r="G1257" s="58">
        <v>177</v>
      </c>
      <c r="H1257" s="18">
        <v>0.27</v>
      </c>
      <c r="I1257" s="55">
        <v>516.84</v>
      </c>
      <c r="J1257" s="19" t="s">
        <v>1886</v>
      </c>
      <c r="L1257" s="63" t="str">
        <f>_xlfn.XLOOKUP(D1257,Product_Dim[Product_ID],Product_Dim[Cost])</f>
        <v>132</v>
      </c>
      <c r="M1257" s="63" t="str">
        <f>VLOOKUP("PROD97",Sales_Fact[[Product_ID]:[Payment_Type]],2,0)</f>
        <v>STORE3</v>
      </c>
      <c r="N1257" s="63" t="str">
        <f>HLOOKUP($D$2,Sales_Fact[[Product_ID]:[Payment_Type]],2,0)</f>
        <v>PROD74</v>
      </c>
    </row>
    <row r="1258" spans="1:14" x14ac:dyDescent="0.25">
      <c r="A1258" s="14" t="s">
        <v>3259</v>
      </c>
      <c r="B1258" s="15">
        <v>45671</v>
      </c>
      <c r="C1258" s="16" t="s">
        <v>1403</v>
      </c>
      <c r="D1258" s="17" t="s">
        <v>2170</v>
      </c>
      <c r="E1258" s="17" t="s">
        <v>1988</v>
      </c>
      <c r="F1258" s="18">
        <v>4</v>
      </c>
      <c r="G1258" s="58">
        <v>593</v>
      </c>
      <c r="H1258" s="18">
        <v>0.03</v>
      </c>
      <c r="I1258" s="55">
        <v>2300.84</v>
      </c>
      <c r="J1258" s="19" t="s">
        <v>1882</v>
      </c>
      <c r="L1258" s="63" t="str">
        <f>_xlfn.XLOOKUP(D1258,Product_Dim[Product_ID],Product_Dim[Cost])</f>
        <v>267</v>
      </c>
      <c r="M1258" s="63" t="str">
        <f>VLOOKUP("PROD97",Sales_Fact[[Product_ID]:[Payment_Type]],2,0)</f>
        <v>STORE3</v>
      </c>
      <c r="N1258" s="63" t="str">
        <f>HLOOKUP($D$2,Sales_Fact[[Product_ID]:[Payment_Type]],2,0)</f>
        <v>PROD74</v>
      </c>
    </row>
    <row r="1259" spans="1:14" x14ac:dyDescent="0.25">
      <c r="A1259" s="14" t="s">
        <v>3260</v>
      </c>
      <c r="B1259" s="15">
        <v>45367</v>
      </c>
      <c r="C1259" s="16" t="s">
        <v>589</v>
      </c>
      <c r="D1259" s="17" t="s">
        <v>1903</v>
      </c>
      <c r="E1259" s="17" t="s">
        <v>1901</v>
      </c>
      <c r="F1259" s="18">
        <v>4</v>
      </c>
      <c r="G1259" s="58">
        <v>663</v>
      </c>
      <c r="H1259" s="18">
        <v>0.24</v>
      </c>
      <c r="I1259" s="55">
        <v>2015.52</v>
      </c>
      <c r="J1259" s="19" t="s">
        <v>1886</v>
      </c>
      <c r="L1259" s="63" t="str">
        <f>_xlfn.XLOOKUP(D1259,Product_Dim[Product_ID],Product_Dim[Cost])</f>
        <v>138</v>
      </c>
      <c r="M1259" s="63" t="str">
        <f>VLOOKUP("PROD97",Sales_Fact[[Product_ID]:[Payment_Type]],2,0)</f>
        <v>STORE3</v>
      </c>
      <c r="N1259" s="63" t="str">
        <f>HLOOKUP($D$2,Sales_Fact[[Product_ID]:[Payment_Type]],2,0)</f>
        <v>PROD74</v>
      </c>
    </row>
    <row r="1260" spans="1:14" x14ac:dyDescent="0.25">
      <c r="A1260" s="14" t="s">
        <v>3261</v>
      </c>
      <c r="B1260" s="15">
        <v>45488</v>
      </c>
      <c r="C1260" s="16" t="s">
        <v>447</v>
      </c>
      <c r="D1260" s="17" t="s">
        <v>1938</v>
      </c>
      <c r="E1260" s="17" t="s">
        <v>1889</v>
      </c>
      <c r="F1260" s="18">
        <v>3</v>
      </c>
      <c r="G1260" s="58">
        <v>519</v>
      </c>
      <c r="H1260" s="18">
        <v>0.21</v>
      </c>
      <c r="I1260" s="55">
        <v>1230.03</v>
      </c>
      <c r="J1260" s="19" t="s">
        <v>1892</v>
      </c>
      <c r="L1260" s="63" t="str">
        <f>_xlfn.XLOOKUP(D1260,Product_Dim[Product_ID],Product_Dim[Cost])</f>
        <v>253</v>
      </c>
      <c r="M1260" s="63" t="str">
        <f>VLOOKUP("PROD97",Sales_Fact[[Product_ID]:[Payment_Type]],2,0)</f>
        <v>STORE3</v>
      </c>
      <c r="N1260" s="63" t="str">
        <f>HLOOKUP($D$2,Sales_Fact[[Product_ID]:[Payment_Type]],2,0)</f>
        <v>PROD74</v>
      </c>
    </row>
    <row r="1261" spans="1:14" x14ac:dyDescent="0.25">
      <c r="A1261" s="14" t="s">
        <v>3262</v>
      </c>
      <c r="B1261" s="15">
        <v>45509</v>
      </c>
      <c r="C1261" s="16" t="s">
        <v>988</v>
      </c>
      <c r="D1261" s="17" t="s">
        <v>2213</v>
      </c>
      <c r="E1261" s="17" t="s">
        <v>1895</v>
      </c>
      <c r="F1261" s="18">
        <v>1</v>
      </c>
      <c r="G1261" s="58">
        <v>86</v>
      </c>
      <c r="H1261" s="18">
        <v>0.1</v>
      </c>
      <c r="I1261" s="55">
        <v>77.400000000000006</v>
      </c>
      <c r="J1261" s="19" t="s">
        <v>1892</v>
      </c>
      <c r="L1261" s="63" t="str">
        <f>_xlfn.XLOOKUP(D1261,Product_Dim[Product_ID],Product_Dim[Cost])</f>
        <v>103</v>
      </c>
      <c r="M1261" s="63" t="str">
        <f>VLOOKUP("PROD97",Sales_Fact[[Product_ID]:[Payment_Type]],2,0)</f>
        <v>STORE3</v>
      </c>
      <c r="N1261" s="63" t="str">
        <f>HLOOKUP($D$2,Sales_Fact[[Product_ID]:[Payment_Type]],2,0)</f>
        <v>PROD74</v>
      </c>
    </row>
    <row r="1262" spans="1:14" x14ac:dyDescent="0.25">
      <c r="A1262" s="14" t="s">
        <v>3263</v>
      </c>
      <c r="B1262" s="15">
        <v>45323</v>
      </c>
      <c r="C1262" s="16" t="s">
        <v>1147</v>
      </c>
      <c r="D1262" s="17" t="s">
        <v>2110</v>
      </c>
      <c r="E1262" s="17" t="s">
        <v>1915</v>
      </c>
      <c r="F1262" s="18">
        <v>4</v>
      </c>
      <c r="G1262" s="58">
        <v>800</v>
      </c>
      <c r="H1262" s="18">
        <v>0.2</v>
      </c>
      <c r="I1262" s="55">
        <v>2560</v>
      </c>
      <c r="J1262" s="19" t="s">
        <v>1882</v>
      </c>
      <c r="L1262" s="63" t="str">
        <f>_xlfn.XLOOKUP(D1262,Product_Dim[Product_ID],Product_Dim[Cost])</f>
        <v>371</v>
      </c>
      <c r="M1262" s="63" t="str">
        <f>VLOOKUP("PROD97",Sales_Fact[[Product_ID]:[Payment_Type]],2,0)</f>
        <v>STORE3</v>
      </c>
      <c r="N1262" s="63" t="str">
        <f>HLOOKUP($D$2,Sales_Fact[[Product_ID]:[Payment_Type]],2,0)</f>
        <v>PROD74</v>
      </c>
    </row>
    <row r="1263" spans="1:14" x14ac:dyDescent="0.25">
      <c r="A1263" s="14" t="s">
        <v>3264</v>
      </c>
      <c r="B1263" s="15">
        <v>45889</v>
      </c>
      <c r="C1263" s="16" t="s">
        <v>527</v>
      </c>
      <c r="D1263" s="17" t="s">
        <v>1933</v>
      </c>
      <c r="E1263" s="17" t="s">
        <v>1942</v>
      </c>
      <c r="F1263" s="18">
        <v>3</v>
      </c>
      <c r="G1263" s="58">
        <v>119</v>
      </c>
      <c r="H1263" s="18">
        <v>0.26</v>
      </c>
      <c r="I1263" s="55">
        <v>264.18</v>
      </c>
      <c r="J1263" s="19" t="s">
        <v>1886</v>
      </c>
      <c r="L1263" s="63" t="str">
        <f>_xlfn.XLOOKUP(D1263,Product_Dim[Product_ID],Product_Dim[Cost])</f>
        <v>483</v>
      </c>
      <c r="M1263" s="63" t="str">
        <f>VLOOKUP("PROD97",Sales_Fact[[Product_ID]:[Payment_Type]],2,0)</f>
        <v>STORE3</v>
      </c>
      <c r="N1263" s="63" t="str">
        <f>HLOOKUP($D$2,Sales_Fact[[Product_ID]:[Payment_Type]],2,0)</f>
        <v>PROD74</v>
      </c>
    </row>
    <row r="1264" spans="1:14" x14ac:dyDescent="0.25">
      <c r="A1264" s="14" t="s">
        <v>3265</v>
      </c>
      <c r="B1264" s="15">
        <v>45253</v>
      </c>
      <c r="C1264" s="16" t="s">
        <v>1318</v>
      </c>
      <c r="D1264" s="17" t="s">
        <v>2146</v>
      </c>
      <c r="E1264" s="17" t="s">
        <v>1922</v>
      </c>
      <c r="F1264" s="18">
        <v>1</v>
      </c>
      <c r="G1264" s="58">
        <v>224</v>
      </c>
      <c r="H1264" s="18">
        <v>0.28999999999999998</v>
      </c>
      <c r="I1264" s="55">
        <v>159.04</v>
      </c>
      <c r="J1264" s="19" t="s">
        <v>1882</v>
      </c>
      <c r="L1264" s="63" t="str">
        <f>_xlfn.XLOOKUP(D1264,Product_Dim[Product_ID],Product_Dim[Cost])</f>
        <v>284</v>
      </c>
      <c r="M1264" s="63" t="str">
        <f>VLOOKUP("PROD97",Sales_Fact[[Product_ID]:[Payment_Type]],2,0)</f>
        <v>STORE3</v>
      </c>
      <c r="N1264" s="63" t="str">
        <f>HLOOKUP($D$2,Sales_Fact[[Product_ID]:[Payment_Type]],2,0)</f>
        <v>PROD74</v>
      </c>
    </row>
    <row r="1265" spans="1:14" x14ac:dyDescent="0.25">
      <c r="A1265" s="14" t="s">
        <v>3266</v>
      </c>
      <c r="B1265" s="15">
        <v>45530</v>
      </c>
      <c r="C1265" s="16" t="s">
        <v>1336</v>
      </c>
      <c r="D1265" s="17" t="s">
        <v>2146</v>
      </c>
      <c r="E1265" s="17" t="s">
        <v>1901</v>
      </c>
      <c r="F1265" s="18">
        <v>3</v>
      </c>
      <c r="G1265" s="58">
        <v>919</v>
      </c>
      <c r="H1265" s="18">
        <v>0.2</v>
      </c>
      <c r="I1265" s="55">
        <v>2205.6</v>
      </c>
      <c r="J1265" s="19" t="s">
        <v>1886</v>
      </c>
      <c r="L1265" s="63" t="str">
        <f>_xlfn.XLOOKUP(D1265,Product_Dim[Product_ID],Product_Dim[Cost])</f>
        <v>284</v>
      </c>
      <c r="M1265" s="63" t="str">
        <f>VLOOKUP("PROD97",Sales_Fact[[Product_ID]:[Payment_Type]],2,0)</f>
        <v>STORE3</v>
      </c>
      <c r="N1265" s="63" t="str">
        <f>HLOOKUP($D$2,Sales_Fact[[Product_ID]:[Payment_Type]],2,0)</f>
        <v>PROD74</v>
      </c>
    </row>
    <row r="1266" spans="1:14" x14ac:dyDescent="0.25">
      <c r="A1266" s="14" t="s">
        <v>3267</v>
      </c>
      <c r="B1266" s="15">
        <v>45491</v>
      </c>
      <c r="C1266" s="16" t="s">
        <v>900</v>
      </c>
      <c r="D1266" s="17" t="s">
        <v>2282</v>
      </c>
      <c r="E1266" s="17" t="s">
        <v>1934</v>
      </c>
      <c r="F1266" s="18">
        <v>2</v>
      </c>
      <c r="G1266" s="58">
        <v>906</v>
      </c>
      <c r="H1266" s="18">
        <v>0.15</v>
      </c>
      <c r="I1266" s="55">
        <v>1540.2</v>
      </c>
      <c r="J1266" s="19" t="s">
        <v>1892</v>
      </c>
      <c r="L1266" s="63" t="str">
        <f>_xlfn.XLOOKUP(D1266,Product_Dim[Product_ID],Product_Dim[Cost])</f>
        <v>388</v>
      </c>
      <c r="M1266" s="63" t="str">
        <f>VLOOKUP("PROD97",Sales_Fact[[Product_ID]:[Payment_Type]],2,0)</f>
        <v>STORE3</v>
      </c>
      <c r="N1266" s="63" t="str">
        <f>HLOOKUP($D$2,Sales_Fact[[Product_ID]:[Payment_Type]],2,0)</f>
        <v>PROD74</v>
      </c>
    </row>
    <row r="1267" spans="1:14" x14ac:dyDescent="0.25">
      <c r="A1267" s="14" t="s">
        <v>3268</v>
      </c>
      <c r="B1267" s="15">
        <v>45628</v>
      </c>
      <c r="C1267" s="16" t="s">
        <v>994</v>
      </c>
      <c r="D1267" s="17" t="s">
        <v>1968</v>
      </c>
      <c r="E1267" s="17" t="s">
        <v>1928</v>
      </c>
      <c r="F1267" s="18">
        <v>4</v>
      </c>
      <c r="G1267" s="58">
        <v>296</v>
      </c>
      <c r="H1267" s="18">
        <v>0.23</v>
      </c>
      <c r="I1267" s="55">
        <v>911.68</v>
      </c>
      <c r="J1267" s="19" t="s">
        <v>1886</v>
      </c>
      <c r="L1267" s="63" t="str">
        <f>_xlfn.XLOOKUP(D1267,Product_Dim[Product_ID],Product_Dim[Cost])</f>
        <v>337</v>
      </c>
      <c r="M1267" s="63" t="str">
        <f>VLOOKUP("PROD97",Sales_Fact[[Product_ID]:[Payment_Type]],2,0)</f>
        <v>STORE3</v>
      </c>
      <c r="N1267" s="63" t="str">
        <f>HLOOKUP($D$2,Sales_Fact[[Product_ID]:[Payment_Type]],2,0)</f>
        <v>PROD74</v>
      </c>
    </row>
    <row r="1268" spans="1:14" x14ac:dyDescent="0.25">
      <c r="A1268" s="14" t="s">
        <v>3269</v>
      </c>
      <c r="B1268" s="15">
        <v>45861</v>
      </c>
      <c r="C1268" s="16" t="s">
        <v>319</v>
      </c>
      <c r="D1268" s="17" t="s">
        <v>1974</v>
      </c>
      <c r="E1268" s="17" t="s">
        <v>1895</v>
      </c>
      <c r="F1268" s="18">
        <v>1</v>
      </c>
      <c r="G1268" s="58">
        <v>253</v>
      </c>
      <c r="H1268" s="18">
        <v>0.23</v>
      </c>
      <c r="I1268" s="55">
        <v>194.81</v>
      </c>
      <c r="J1268" s="19" t="s">
        <v>1886</v>
      </c>
      <c r="L1268" s="63" t="str">
        <f>_xlfn.XLOOKUP(D1268,Product_Dim[Product_ID],Product_Dim[Cost])</f>
        <v>358</v>
      </c>
      <c r="M1268" s="63" t="str">
        <f>VLOOKUP("PROD97",Sales_Fact[[Product_ID]:[Payment_Type]],2,0)</f>
        <v>STORE3</v>
      </c>
      <c r="N1268" s="63" t="str">
        <f>HLOOKUP($D$2,Sales_Fact[[Product_ID]:[Payment_Type]],2,0)</f>
        <v>PROD74</v>
      </c>
    </row>
    <row r="1269" spans="1:14" x14ac:dyDescent="0.25">
      <c r="A1269" s="14" t="s">
        <v>3270</v>
      </c>
      <c r="B1269" s="15">
        <v>45878</v>
      </c>
      <c r="C1269" s="16" t="s">
        <v>518</v>
      </c>
      <c r="D1269" s="17" t="s">
        <v>1880</v>
      </c>
      <c r="E1269" s="17" t="s">
        <v>1961</v>
      </c>
      <c r="F1269" s="18">
        <v>4</v>
      </c>
      <c r="G1269" s="58">
        <v>793</v>
      </c>
      <c r="H1269" s="18">
        <v>0.19</v>
      </c>
      <c r="I1269" s="55">
        <v>2569.3200000000002</v>
      </c>
      <c r="J1269" s="19" t="s">
        <v>1892</v>
      </c>
      <c r="L1269" s="63" t="str">
        <f>_xlfn.XLOOKUP(D1269,Product_Dim[Product_ID],Product_Dim[Cost])</f>
        <v>246</v>
      </c>
      <c r="M1269" s="63" t="str">
        <f>VLOOKUP("PROD97",Sales_Fact[[Product_ID]:[Payment_Type]],2,0)</f>
        <v>STORE3</v>
      </c>
      <c r="N1269" s="63" t="str">
        <f>HLOOKUP($D$2,Sales_Fact[[Product_ID]:[Payment_Type]],2,0)</f>
        <v>PROD74</v>
      </c>
    </row>
    <row r="1270" spans="1:14" x14ac:dyDescent="0.25">
      <c r="A1270" s="14" t="s">
        <v>3271</v>
      </c>
      <c r="B1270" s="15">
        <v>45426</v>
      </c>
      <c r="C1270" s="16" t="s">
        <v>283</v>
      </c>
      <c r="D1270" s="17" t="s">
        <v>1917</v>
      </c>
      <c r="E1270" s="17" t="s">
        <v>1912</v>
      </c>
      <c r="F1270" s="18">
        <v>1</v>
      </c>
      <c r="G1270" s="58">
        <v>884</v>
      </c>
      <c r="H1270" s="18">
        <v>0.11</v>
      </c>
      <c r="I1270" s="55">
        <v>786.76</v>
      </c>
      <c r="J1270" s="19" t="s">
        <v>1886</v>
      </c>
      <c r="L1270" s="63" t="str">
        <f>_xlfn.XLOOKUP(D1270,Product_Dim[Product_ID],Product_Dim[Cost])</f>
        <v>131</v>
      </c>
      <c r="M1270" s="63" t="str">
        <f>VLOOKUP("PROD97",Sales_Fact[[Product_ID]:[Payment_Type]],2,0)</f>
        <v>STORE3</v>
      </c>
      <c r="N1270" s="63" t="str">
        <f>HLOOKUP($D$2,Sales_Fact[[Product_ID]:[Payment_Type]],2,0)</f>
        <v>PROD74</v>
      </c>
    </row>
    <row r="1271" spans="1:14" x14ac:dyDescent="0.25">
      <c r="A1271" s="14" t="s">
        <v>3272</v>
      </c>
      <c r="B1271" s="15">
        <v>45231</v>
      </c>
      <c r="C1271" s="16" t="s">
        <v>888</v>
      </c>
      <c r="D1271" s="17" t="s">
        <v>1941</v>
      </c>
      <c r="E1271" s="17" t="s">
        <v>1909</v>
      </c>
      <c r="F1271" s="18">
        <v>4</v>
      </c>
      <c r="G1271" s="58">
        <v>306</v>
      </c>
      <c r="H1271" s="18">
        <v>0.08</v>
      </c>
      <c r="I1271" s="55">
        <v>1126.08</v>
      </c>
      <c r="J1271" s="19" t="s">
        <v>1886</v>
      </c>
      <c r="L1271" s="63" t="str">
        <f>_xlfn.XLOOKUP(D1271,Product_Dim[Product_ID],Product_Dim[Cost])</f>
        <v>218</v>
      </c>
      <c r="M1271" s="63" t="str">
        <f>VLOOKUP("PROD97",Sales_Fact[[Product_ID]:[Payment_Type]],2,0)</f>
        <v>STORE3</v>
      </c>
      <c r="N1271" s="63" t="str">
        <f>HLOOKUP($D$2,Sales_Fact[[Product_ID]:[Payment_Type]],2,0)</f>
        <v>PROD74</v>
      </c>
    </row>
    <row r="1272" spans="1:14" x14ac:dyDescent="0.25">
      <c r="A1272" s="14" t="s">
        <v>3273</v>
      </c>
      <c r="B1272" s="15">
        <v>45609</v>
      </c>
      <c r="C1272" s="16" t="s">
        <v>1260</v>
      </c>
      <c r="D1272" s="17" t="s">
        <v>2223</v>
      </c>
      <c r="E1272" s="17" t="s">
        <v>1898</v>
      </c>
      <c r="F1272" s="18">
        <v>3</v>
      </c>
      <c r="G1272" s="58">
        <v>743</v>
      </c>
      <c r="H1272" s="18">
        <v>0.23</v>
      </c>
      <c r="I1272" s="55">
        <v>1716.33</v>
      </c>
      <c r="J1272" s="19" t="s">
        <v>1892</v>
      </c>
      <c r="L1272" s="63" t="str">
        <f>_xlfn.XLOOKUP(D1272,Product_Dim[Product_ID],Product_Dim[Cost])</f>
        <v>114</v>
      </c>
      <c r="M1272" s="63" t="str">
        <f>VLOOKUP("PROD97",Sales_Fact[[Product_ID]:[Payment_Type]],2,0)</f>
        <v>STORE3</v>
      </c>
      <c r="N1272" s="63" t="str">
        <f>HLOOKUP($D$2,Sales_Fact[[Product_ID]:[Payment_Type]],2,0)</f>
        <v>PROD74</v>
      </c>
    </row>
    <row r="1273" spans="1:14" x14ac:dyDescent="0.25">
      <c r="A1273" s="14" t="s">
        <v>3274</v>
      </c>
      <c r="B1273" s="15">
        <v>45392</v>
      </c>
      <c r="C1273" s="16" t="s">
        <v>1123</v>
      </c>
      <c r="D1273" s="17" t="s">
        <v>2065</v>
      </c>
      <c r="E1273" s="17" t="s">
        <v>1939</v>
      </c>
      <c r="F1273" s="18">
        <v>3</v>
      </c>
      <c r="G1273" s="58">
        <v>337</v>
      </c>
      <c r="H1273" s="18">
        <v>0.12</v>
      </c>
      <c r="I1273" s="55">
        <v>889.68</v>
      </c>
      <c r="J1273" s="19" t="s">
        <v>1892</v>
      </c>
      <c r="L1273" s="63" t="str">
        <f>_xlfn.XLOOKUP(D1273,Product_Dim[Product_ID],Product_Dim[Cost])</f>
        <v>174</v>
      </c>
      <c r="M1273" s="63" t="str">
        <f>VLOOKUP("PROD97",Sales_Fact[[Product_ID]:[Payment_Type]],2,0)</f>
        <v>STORE3</v>
      </c>
      <c r="N1273" s="63" t="str">
        <f>HLOOKUP($D$2,Sales_Fact[[Product_ID]:[Payment_Type]],2,0)</f>
        <v>PROD74</v>
      </c>
    </row>
    <row r="1274" spans="1:14" x14ac:dyDescent="0.25">
      <c r="A1274" s="14" t="s">
        <v>3275</v>
      </c>
      <c r="B1274" s="15">
        <v>45876</v>
      </c>
      <c r="C1274" s="16" t="s">
        <v>1292</v>
      </c>
      <c r="D1274" s="17" t="s">
        <v>1980</v>
      </c>
      <c r="E1274" s="17" t="s">
        <v>1898</v>
      </c>
      <c r="F1274" s="18">
        <v>3</v>
      </c>
      <c r="G1274" s="58">
        <v>311</v>
      </c>
      <c r="H1274" s="18">
        <v>0.14000000000000001</v>
      </c>
      <c r="I1274" s="55">
        <v>802.38</v>
      </c>
      <c r="J1274" s="19" t="s">
        <v>1892</v>
      </c>
      <c r="L1274" s="63" t="str">
        <f>_xlfn.XLOOKUP(D1274,Product_Dim[Product_ID],Product_Dim[Cost])</f>
        <v>218</v>
      </c>
      <c r="M1274" s="63" t="str">
        <f>VLOOKUP("PROD97",Sales_Fact[[Product_ID]:[Payment_Type]],2,0)</f>
        <v>STORE3</v>
      </c>
      <c r="N1274" s="63" t="str">
        <f>HLOOKUP($D$2,Sales_Fact[[Product_ID]:[Payment_Type]],2,0)</f>
        <v>PROD74</v>
      </c>
    </row>
    <row r="1275" spans="1:14" x14ac:dyDescent="0.25">
      <c r="A1275" s="14" t="s">
        <v>3276</v>
      </c>
      <c r="B1275" s="15">
        <v>45772</v>
      </c>
      <c r="C1275" s="16" t="s">
        <v>897</v>
      </c>
      <c r="D1275" s="17" t="s">
        <v>1951</v>
      </c>
      <c r="E1275" s="17" t="s">
        <v>1889</v>
      </c>
      <c r="F1275" s="18">
        <v>3</v>
      </c>
      <c r="G1275" s="58">
        <v>993</v>
      </c>
      <c r="H1275" s="18">
        <v>0.04</v>
      </c>
      <c r="I1275" s="55">
        <v>2859.84</v>
      </c>
      <c r="J1275" s="19" t="s">
        <v>1886</v>
      </c>
      <c r="L1275" s="63" t="str">
        <f>_xlfn.XLOOKUP(D1275,Product_Dim[Product_ID],Product_Dim[Cost])</f>
        <v>432</v>
      </c>
      <c r="M1275" s="63" t="str">
        <f>VLOOKUP("PROD97",Sales_Fact[[Product_ID]:[Payment_Type]],2,0)</f>
        <v>STORE3</v>
      </c>
      <c r="N1275" s="63" t="str">
        <f>HLOOKUP($D$2,Sales_Fact[[Product_ID]:[Payment_Type]],2,0)</f>
        <v>PROD74</v>
      </c>
    </row>
    <row r="1276" spans="1:14" x14ac:dyDescent="0.25">
      <c r="A1276" s="14" t="s">
        <v>3277</v>
      </c>
      <c r="B1276" s="15">
        <v>45217</v>
      </c>
      <c r="C1276" s="16" t="s">
        <v>655</v>
      </c>
      <c r="D1276" s="17" t="s">
        <v>1933</v>
      </c>
      <c r="E1276" s="17" t="s">
        <v>1988</v>
      </c>
      <c r="F1276" s="18">
        <v>3</v>
      </c>
      <c r="G1276" s="58">
        <v>258</v>
      </c>
      <c r="H1276" s="18">
        <v>0.26</v>
      </c>
      <c r="I1276" s="55">
        <v>572.76</v>
      </c>
      <c r="J1276" s="19" t="s">
        <v>1892</v>
      </c>
      <c r="L1276" s="63" t="str">
        <f>_xlfn.XLOOKUP(D1276,Product_Dim[Product_ID],Product_Dim[Cost])</f>
        <v>483</v>
      </c>
      <c r="M1276" s="63" t="str">
        <f>VLOOKUP("PROD97",Sales_Fact[[Product_ID]:[Payment_Type]],2,0)</f>
        <v>STORE3</v>
      </c>
      <c r="N1276" s="63" t="str">
        <f>HLOOKUP($D$2,Sales_Fact[[Product_ID]:[Payment_Type]],2,0)</f>
        <v>PROD74</v>
      </c>
    </row>
    <row r="1277" spans="1:14" x14ac:dyDescent="0.25">
      <c r="A1277" s="14" t="s">
        <v>3278</v>
      </c>
      <c r="B1277" s="15">
        <v>45739</v>
      </c>
      <c r="C1277" s="16" t="s">
        <v>721</v>
      </c>
      <c r="D1277" s="17" t="s">
        <v>2498</v>
      </c>
      <c r="E1277" s="17" t="s">
        <v>1961</v>
      </c>
      <c r="F1277" s="18">
        <v>4</v>
      </c>
      <c r="G1277" s="58">
        <v>817</v>
      </c>
      <c r="H1277" s="18">
        <v>0.24</v>
      </c>
      <c r="I1277" s="55">
        <v>2483.6799999999998</v>
      </c>
      <c r="J1277" s="19" t="s">
        <v>1886</v>
      </c>
      <c r="L1277" s="63" t="str">
        <f>_xlfn.XLOOKUP(D1277,Product_Dim[Product_ID],Product_Dim[Cost])</f>
        <v>61</v>
      </c>
      <c r="M1277" s="63" t="str">
        <f>VLOOKUP("PROD97",Sales_Fact[[Product_ID]:[Payment_Type]],2,0)</f>
        <v>STORE3</v>
      </c>
      <c r="N1277" s="63" t="str">
        <f>HLOOKUP($D$2,Sales_Fact[[Product_ID]:[Payment_Type]],2,0)</f>
        <v>PROD74</v>
      </c>
    </row>
    <row r="1278" spans="1:14" x14ac:dyDescent="0.25">
      <c r="A1278" s="14" t="s">
        <v>3279</v>
      </c>
      <c r="B1278" s="15">
        <v>45272</v>
      </c>
      <c r="C1278" s="16" t="s">
        <v>428</v>
      </c>
      <c r="D1278" s="17" t="s">
        <v>1933</v>
      </c>
      <c r="E1278" s="17" t="s">
        <v>1961</v>
      </c>
      <c r="F1278" s="18">
        <v>4</v>
      </c>
      <c r="G1278" s="58">
        <v>756</v>
      </c>
      <c r="H1278" s="18">
        <v>0.22</v>
      </c>
      <c r="I1278" s="55">
        <v>2358.7199999999998</v>
      </c>
      <c r="J1278" s="19" t="s">
        <v>1892</v>
      </c>
      <c r="L1278" s="63" t="str">
        <f>_xlfn.XLOOKUP(D1278,Product_Dim[Product_ID],Product_Dim[Cost])</f>
        <v>483</v>
      </c>
      <c r="M1278" s="63" t="str">
        <f>VLOOKUP("PROD97",Sales_Fact[[Product_ID]:[Payment_Type]],2,0)</f>
        <v>STORE3</v>
      </c>
      <c r="N1278" s="63" t="str">
        <f>HLOOKUP($D$2,Sales_Fact[[Product_ID]:[Payment_Type]],2,0)</f>
        <v>PROD74</v>
      </c>
    </row>
    <row r="1279" spans="1:14" x14ac:dyDescent="0.25">
      <c r="A1279" s="14" t="s">
        <v>3280</v>
      </c>
      <c r="B1279" s="15">
        <v>45524</v>
      </c>
      <c r="C1279" s="16" t="s">
        <v>25</v>
      </c>
      <c r="D1279" s="17" t="s">
        <v>2255</v>
      </c>
      <c r="E1279" s="17" t="s">
        <v>1912</v>
      </c>
      <c r="F1279" s="18">
        <v>1</v>
      </c>
      <c r="G1279" s="58">
        <v>450</v>
      </c>
      <c r="H1279" s="18">
        <v>0.01</v>
      </c>
      <c r="I1279" s="55">
        <v>445.5</v>
      </c>
      <c r="J1279" s="19" t="s">
        <v>1886</v>
      </c>
      <c r="L1279" s="63" t="str">
        <f>_xlfn.XLOOKUP(D1279,Product_Dim[Product_ID],Product_Dim[Cost])</f>
        <v>112</v>
      </c>
      <c r="M1279" s="63" t="str">
        <f>VLOOKUP("PROD97",Sales_Fact[[Product_ID]:[Payment_Type]],2,0)</f>
        <v>STORE3</v>
      </c>
      <c r="N1279" s="63" t="str">
        <f>HLOOKUP($D$2,Sales_Fact[[Product_ID]:[Payment_Type]],2,0)</f>
        <v>PROD74</v>
      </c>
    </row>
    <row r="1280" spans="1:14" x14ac:dyDescent="0.25">
      <c r="A1280" s="14" t="s">
        <v>3281</v>
      </c>
      <c r="B1280" s="15">
        <v>45481</v>
      </c>
      <c r="C1280" s="16" t="s">
        <v>1111</v>
      </c>
      <c r="D1280" s="17" t="s">
        <v>2094</v>
      </c>
      <c r="E1280" s="17" t="s">
        <v>1909</v>
      </c>
      <c r="F1280" s="18">
        <v>2</v>
      </c>
      <c r="G1280" s="58">
        <v>780</v>
      </c>
      <c r="H1280" s="18">
        <v>0.12</v>
      </c>
      <c r="I1280" s="55">
        <v>1372.8</v>
      </c>
      <c r="J1280" s="19" t="s">
        <v>1892</v>
      </c>
      <c r="L1280" s="63" t="str">
        <f>_xlfn.XLOOKUP(D1280,Product_Dim[Product_ID],Product_Dim[Cost])</f>
        <v>48</v>
      </c>
      <c r="M1280" s="63" t="str">
        <f>VLOOKUP("PROD97",Sales_Fact[[Product_ID]:[Payment_Type]],2,0)</f>
        <v>STORE3</v>
      </c>
      <c r="N1280" s="63" t="str">
        <f>HLOOKUP($D$2,Sales_Fact[[Product_ID]:[Payment_Type]],2,0)</f>
        <v>PROD74</v>
      </c>
    </row>
    <row r="1281" spans="1:14" x14ac:dyDescent="0.25">
      <c r="A1281" s="14" t="s">
        <v>3282</v>
      </c>
      <c r="B1281" s="15">
        <v>45267</v>
      </c>
      <c r="C1281" s="16" t="s">
        <v>1907</v>
      </c>
      <c r="D1281" s="17" t="s">
        <v>1953</v>
      </c>
      <c r="E1281" s="17" t="s">
        <v>1885</v>
      </c>
      <c r="F1281" s="18">
        <v>1</v>
      </c>
      <c r="G1281" s="58">
        <v>749</v>
      </c>
      <c r="H1281" s="18">
        <v>0.1</v>
      </c>
      <c r="I1281" s="55">
        <v>674.1</v>
      </c>
      <c r="J1281" s="19" t="s">
        <v>1892</v>
      </c>
      <c r="L1281" s="63" t="str">
        <f>_xlfn.XLOOKUP(D1281,Product_Dim[Product_ID],Product_Dim[Cost])</f>
        <v>481</v>
      </c>
      <c r="M1281" s="63" t="str">
        <f>VLOOKUP("PROD97",Sales_Fact[[Product_ID]:[Payment_Type]],2,0)</f>
        <v>STORE3</v>
      </c>
      <c r="N1281" s="63" t="str">
        <f>HLOOKUP($D$2,Sales_Fact[[Product_ID]:[Payment_Type]],2,0)</f>
        <v>PROD74</v>
      </c>
    </row>
    <row r="1282" spans="1:14" x14ac:dyDescent="0.25">
      <c r="A1282" s="14" t="s">
        <v>3283</v>
      </c>
      <c r="B1282" s="15">
        <v>45328</v>
      </c>
      <c r="C1282" s="16" t="s">
        <v>605</v>
      </c>
      <c r="D1282" s="17" t="s">
        <v>1997</v>
      </c>
      <c r="E1282" s="17" t="s">
        <v>1909</v>
      </c>
      <c r="F1282" s="18">
        <v>2</v>
      </c>
      <c r="G1282" s="58">
        <v>122</v>
      </c>
      <c r="H1282" s="18">
        <v>0.08</v>
      </c>
      <c r="I1282" s="55">
        <v>224.48</v>
      </c>
      <c r="J1282" s="19" t="s">
        <v>1892</v>
      </c>
      <c r="L1282" s="63" t="str">
        <f>_xlfn.XLOOKUP(D1282,Product_Dim[Product_ID],Product_Dim[Cost])</f>
        <v>183</v>
      </c>
      <c r="M1282" s="63" t="str">
        <f>VLOOKUP("PROD97",Sales_Fact[[Product_ID]:[Payment_Type]],2,0)</f>
        <v>STORE3</v>
      </c>
      <c r="N1282" s="63" t="str">
        <f>HLOOKUP($D$2,Sales_Fact[[Product_ID]:[Payment_Type]],2,0)</f>
        <v>PROD74</v>
      </c>
    </row>
    <row r="1283" spans="1:14" x14ac:dyDescent="0.25">
      <c r="A1283" s="14" t="s">
        <v>3284</v>
      </c>
      <c r="B1283" s="15">
        <v>45787</v>
      </c>
      <c r="C1283" s="16" t="s">
        <v>1524</v>
      </c>
      <c r="D1283" s="17" t="s">
        <v>1888</v>
      </c>
      <c r="E1283" s="17" t="s">
        <v>1922</v>
      </c>
      <c r="F1283" s="18">
        <v>3</v>
      </c>
      <c r="G1283" s="58">
        <v>226</v>
      </c>
      <c r="H1283" s="18">
        <v>0.15</v>
      </c>
      <c r="I1283" s="55">
        <v>576.29999999999995</v>
      </c>
      <c r="J1283" s="19" t="s">
        <v>1892</v>
      </c>
      <c r="L1283" s="63" t="str">
        <f>_xlfn.XLOOKUP(D1283,Product_Dim[Product_ID],Product_Dim[Cost])</f>
        <v>43</v>
      </c>
      <c r="M1283" s="63" t="str">
        <f>VLOOKUP("PROD97",Sales_Fact[[Product_ID]:[Payment_Type]],2,0)</f>
        <v>STORE3</v>
      </c>
      <c r="N1283" s="63" t="str">
        <f>HLOOKUP($D$2,Sales_Fact[[Product_ID]:[Payment_Type]],2,0)</f>
        <v>PROD74</v>
      </c>
    </row>
    <row r="1284" spans="1:14" x14ac:dyDescent="0.25">
      <c r="A1284" s="14" t="s">
        <v>3285</v>
      </c>
      <c r="B1284" s="15">
        <v>45876</v>
      </c>
      <c r="C1284" s="16" t="s">
        <v>1021</v>
      </c>
      <c r="D1284" s="17" t="s">
        <v>1980</v>
      </c>
      <c r="E1284" s="17" t="s">
        <v>1928</v>
      </c>
      <c r="F1284" s="18">
        <v>1</v>
      </c>
      <c r="G1284" s="58">
        <v>655</v>
      </c>
      <c r="H1284" s="18">
        <v>0.19</v>
      </c>
      <c r="I1284" s="55">
        <v>530.54999999999995</v>
      </c>
      <c r="J1284" s="19" t="s">
        <v>1886</v>
      </c>
      <c r="L1284" s="63" t="str">
        <f>_xlfn.XLOOKUP(D1284,Product_Dim[Product_ID],Product_Dim[Cost])</f>
        <v>218</v>
      </c>
      <c r="M1284" s="63" t="str">
        <f>VLOOKUP("PROD97",Sales_Fact[[Product_ID]:[Payment_Type]],2,0)</f>
        <v>STORE3</v>
      </c>
      <c r="N1284" s="63" t="str">
        <f>HLOOKUP($D$2,Sales_Fact[[Product_ID]:[Payment_Type]],2,0)</f>
        <v>PROD74</v>
      </c>
    </row>
    <row r="1285" spans="1:14" x14ac:dyDescent="0.25">
      <c r="A1285" s="14" t="s">
        <v>3286</v>
      </c>
      <c r="B1285" s="15">
        <v>45552</v>
      </c>
      <c r="C1285" s="16" t="s">
        <v>223</v>
      </c>
      <c r="D1285" s="17" t="s">
        <v>2036</v>
      </c>
      <c r="E1285" s="17" t="s">
        <v>1895</v>
      </c>
      <c r="F1285" s="18">
        <v>2</v>
      </c>
      <c r="G1285" s="58">
        <v>505</v>
      </c>
      <c r="H1285" s="18">
        <v>0.08</v>
      </c>
      <c r="I1285" s="55">
        <v>929.2</v>
      </c>
      <c r="J1285" s="19" t="s">
        <v>1892</v>
      </c>
      <c r="L1285" s="63" t="str">
        <f>_xlfn.XLOOKUP(D1285,Product_Dim[Product_ID],Product_Dim[Cost])</f>
        <v>214</v>
      </c>
      <c r="M1285" s="63" t="str">
        <f>VLOOKUP("PROD97",Sales_Fact[[Product_ID]:[Payment_Type]],2,0)</f>
        <v>STORE3</v>
      </c>
      <c r="N1285" s="63" t="str">
        <f>HLOOKUP($D$2,Sales_Fact[[Product_ID]:[Payment_Type]],2,0)</f>
        <v>PROD74</v>
      </c>
    </row>
    <row r="1286" spans="1:14" x14ac:dyDescent="0.25">
      <c r="A1286" s="14" t="s">
        <v>3287</v>
      </c>
      <c r="B1286" s="15">
        <v>45823</v>
      </c>
      <c r="C1286" s="16" t="s">
        <v>1192</v>
      </c>
      <c r="D1286" s="17" t="s">
        <v>2062</v>
      </c>
      <c r="E1286" s="17" t="s">
        <v>1889</v>
      </c>
      <c r="F1286" s="18">
        <v>2</v>
      </c>
      <c r="G1286" s="58">
        <v>624</v>
      </c>
      <c r="H1286" s="18">
        <v>0.14000000000000001</v>
      </c>
      <c r="I1286" s="55">
        <v>1073.28</v>
      </c>
      <c r="J1286" s="19" t="s">
        <v>1892</v>
      </c>
      <c r="L1286" s="63" t="str">
        <f>_xlfn.XLOOKUP(D1286,Product_Dim[Product_ID],Product_Dim[Cost])</f>
        <v>435</v>
      </c>
      <c r="M1286" s="63" t="str">
        <f>VLOOKUP("PROD97",Sales_Fact[[Product_ID]:[Payment_Type]],2,0)</f>
        <v>STORE3</v>
      </c>
      <c r="N1286" s="63" t="str">
        <f>HLOOKUP($D$2,Sales_Fact[[Product_ID]:[Payment_Type]],2,0)</f>
        <v>PROD74</v>
      </c>
    </row>
    <row r="1287" spans="1:14" x14ac:dyDescent="0.25">
      <c r="A1287" s="14" t="s">
        <v>3288</v>
      </c>
      <c r="B1287" s="15">
        <v>45622</v>
      </c>
      <c r="C1287" s="16" t="s">
        <v>1033</v>
      </c>
      <c r="D1287" s="17" t="s">
        <v>1949</v>
      </c>
      <c r="E1287" s="17" t="s">
        <v>1920</v>
      </c>
      <c r="F1287" s="18">
        <v>2</v>
      </c>
      <c r="G1287" s="58">
        <v>531</v>
      </c>
      <c r="H1287" s="18">
        <v>0.28000000000000003</v>
      </c>
      <c r="I1287" s="55">
        <v>764.64</v>
      </c>
      <c r="J1287" s="19" t="s">
        <v>1892</v>
      </c>
      <c r="L1287" s="63" t="str">
        <f>_xlfn.XLOOKUP(D1287,Product_Dim[Product_ID],Product_Dim[Cost])</f>
        <v>261</v>
      </c>
      <c r="M1287" s="63" t="str">
        <f>VLOOKUP("PROD97",Sales_Fact[[Product_ID]:[Payment_Type]],2,0)</f>
        <v>STORE3</v>
      </c>
      <c r="N1287" s="63" t="str">
        <f>HLOOKUP($D$2,Sales_Fact[[Product_ID]:[Payment_Type]],2,0)</f>
        <v>PROD74</v>
      </c>
    </row>
    <row r="1288" spans="1:14" x14ac:dyDescent="0.25">
      <c r="A1288" s="14" t="s">
        <v>3289</v>
      </c>
      <c r="B1288" s="15">
        <v>45810</v>
      </c>
      <c r="C1288" s="16" t="s">
        <v>1153</v>
      </c>
      <c r="D1288" s="17" t="s">
        <v>2255</v>
      </c>
      <c r="E1288" s="17" t="s">
        <v>1920</v>
      </c>
      <c r="F1288" s="18">
        <v>3</v>
      </c>
      <c r="G1288" s="58">
        <v>280</v>
      </c>
      <c r="H1288" s="18">
        <v>0.15</v>
      </c>
      <c r="I1288" s="55">
        <v>714</v>
      </c>
      <c r="J1288" s="19" t="s">
        <v>1892</v>
      </c>
      <c r="L1288" s="63" t="str">
        <f>_xlfn.XLOOKUP(D1288,Product_Dim[Product_ID],Product_Dim[Cost])</f>
        <v>112</v>
      </c>
      <c r="M1288" s="63" t="str">
        <f>VLOOKUP("PROD97",Sales_Fact[[Product_ID]:[Payment_Type]],2,0)</f>
        <v>STORE3</v>
      </c>
      <c r="N1288" s="63" t="str">
        <f>HLOOKUP($D$2,Sales_Fact[[Product_ID]:[Payment_Type]],2,0)</f>
        <v>PROD74</v>
      </c>
    </row>
    <row r="1289" spans="1:14" x14ac:dyDescent="0.25">
      <c r="A1289" s="14" t="s">
        <v>3290</v>
      </c>
      <c r="B1289" s="15">
        <v>45645</v>
      </c>
      <c r="C1289" s="16" t="s">
        <v>859</v>
      </c>
      <c r="D1289" s="17" t="s">
        <v>1944</v>
      </c>
      <c r="E1289" s="17" t="s">
        <v>1889</v>
      </c>
      <c r="F1289" s="18">
        <v>3</v>
      </c>
      <c r="G1289" s="58">
        <v>907</v>
      </c>
      <c r="H1289" s="18">
        <v>0.26</v>
      </c>
      <c r="I1289" s="55">
        <v>2013.54</v>
      </c>
      <c r="J1289" s="19" t="s">
        <v>1892</v>
      </c>
      <c r="L1289" s="63" t="str">
        <f>_xlfn.XLOOKUP(D1289,Product_Dim[Product_ID],Product_Dim[Cost])</f>
        <v>116</v>
      </c>
      <c r="M1289" s="63" t="str">
        <f>VLOOKUP("PROD97",Sales_Fact[[Product_ID]:[Payment_Type]],2,0)</f>
        <v>STORE3</v>
      </c>
      <c r="N1289" s="63" t="str">
        <f>HLOOKUP($D$2,Sales_Fact[[Product_ID]:[Payment_Type]],2,0)</f>
        <v>PROD74</v>
      </c>
    </row>
    <row r="1290" spans="1:14" x14ac:dyDescent="0.25">
      <c r="A1290" s="14" t="s">
        <v>3291</v>
      </c>
      <c r="B1290" s="15">
        <v>45749</v>
      </c>
      <c r="C1290" s="16" t="s">
        <v>263</v>
      </c>
      <c r="D1290" s="17" t="s">
        <v>2067</v>
      </c>
      <c r="E1290" s="17" t="s">
        <v>1885</v>
      </c>
      <c r="F1290" s="18">
        <v>4</v>
      </c>
      <c r="G1290" s="58">
        <v>409</v>
      </c>
      <c r="H1290" s="18">
        <v>0.12</v>
      </c>
      <c r="I1290" s="55">
        <v>1439.68</v>
      </c>
      <c r="J1290" s="19" t="s">
        <v>1892</v>
      </c>
      <c r="L1290" s="63" t="str">
        <f>_xlfn.XLOOKUP(D1290,Product_Dim[Product_ID],Product_Dim[Cost])</f>
        <v>143</v>
      </c>
      <c r="M1290" s="63" t="str">
        <f>VLOOKUP("PROD97",Sales_Fact[[Product_ID]:[Payment_Type]],2,0)</f>
        <v>STORE3</v>
      </c>
      <c r="N1290" s="63" t="str">
        <f>HLOOKUP($D$2,Sales_Fact[[Product_ID]:[Payment_Type]],2,0)</f>
        <v>PROD74</v>
      </c>
    </row>
    <row r="1291" spans="1:14" x14ac:dyDescent="0.25">
      <c r="A1291" s="14" t="s">
        <v>3292</v>
      </c>
      <c r="B1291" s="15">
        <v>45537</v>
      </c>
      <c r="C1291" s="16" t="s">
        <v>592</v>
      </c>
      <c r="D1291" s="17" t="s">
        <v>1924</v>
      </c>
      <c r="E1291" s="17" t="s">
        <v>1925</v>
      </c>
      <c r="F1291" s="18">
        <v>2</v>
      </c>
      <c r="G1291" s="58">
        <v>118</v>
      </c>
      <c r="H1291" s="18">
        <v>0.09</v>
      </c>
      <c r="I1291" s="55">
        <v>214.76</v>
      </c>
      <c r="J1291" s="19" t="s">
        <v>1886</v>
      </c>
      <c r="L1291" s="63" t="str">
        <f>_xlfn.XLOOKUP(D1291,Product_Dim[Product_ID],Product_Dim[Cost])</f>
        <v>223</v>
      </c>
      <c r="M1291" s="63" t="str">
        <f>VLOOKUP("PROD97",Sales_Fact[[Product_ID]:[Payment_Type]],2,0)</f>
        <v>STORE3</v>
      </c>
      <c r="N1291" s="63" t="str">
        <f>HLOOKUP($D$2,Sales_Fact[[Product_ID]:[Payment_Type]],2,0)</f>
        <v>PROD74</v>
      </c>
    </row>
    <row r="1292" spans="1:14" x14ac:dyDescent="0.25">
      <c r="A1292" s="14" t="s">
        <v>3293</v>
      </c>
      <c r="B1292" s="15">
        <v>45376</v>
      </c>
      <c r="C1292" s="16" t="s">
        <v>566</v>
      </c>
      <c r="D1292" s="17" t="s">
        <v>2038</v>
      </c>
      <c r="E1292" s="17" t="s">
        <v>1912</v>
      </c>
      <c r="F1292" s="18">
        <v>3</v>
      </c>
      <c r="G1292" s="58">
        <v>691</v>
      </c>
      <c r="H1292" s="18">
        <v>7.0000000000000007E-2</v>
      </c>
      <c r="I1292" s="55">
        <v>1927.89</v>
      </c>
      <c r="J1292" s="19" t="s">
        <v>1886</v>
      </c>
      <c r="L1292" s="63" t="str">
        <f>_xlfn.XLOOKUP(D1292,Product_Dim[Product_ID],Product_Dim[Cost])</f>
        <v>438</v>
      </c>
      <c r="M1292" s="63" t="str">
        <f>VLOOKUP("PROD97",Sales_Fact[[Product_ID]:[Payment_Type]],2,0)</f>
        <v>STORE3</v>
      </c>
      <c r="N1292" s="63" t="str">
        <f>HLOOKUP($D$2,Sales_Fact[[Product_ID]:[Payment_Type]],2,0)</f>
        <v>PROD74</v>
      </c>
    </row>
    <row r="1293" spans="1:14" x14ac:dyDescent="0.25">
      <c r="A1293" s="14" t="s">
        <v>3294</v>
      </c>
      <c r="B1293" s="15">
        <v>45709</v>
      </c>
      <c r="C1293" s="16" t="s">
        <v>386</v>
      </c>
      <c r="D1293" s="17" t="s">
        <v>2139</v>
      </c>
      <c r="E1293" s="17" t="s">
        <v>1885</v>
      </c>
      <c r="F1293" s="18">
        <v>4</v>
      </c>
      <c r="G1293" s="58">
        <v>378</v>
      </c>
      <c r="H1293" s="18">
        <v>0.24</v>
      </c>
      <c r="I1293" s="55">
        <v>1149.1199999999999</v>
      </c>
      <c r="J1293" s="19" t="s">
        <v>1886</v>
      </c>
      <c r="L1293" s="63" t="str">
        <f>_xlfn.XLOOKUP(D1293,Product_Dim[Product_ID],Product_Dim[Cost])</f>
        <v>39</v>
      </c>
      <c r="M1293" s="63" t="str">
        <f>VLOOKUP("PROD97",Sales_Fact[[Product_ID]:[Payment_Type]],2,0)</f>
        <v>STORE3</v>
      </c>
      <c r="N1293" s="63" t="str">
        <f>HLOOKUP($D$2,Sales_Fact[[Product_ID]:[Payment_Type]],2,0)</f>
        <v>PROD74</v>
      </c>
    </row>
    <row r="1294" spans="1:14" x14ac:dyDescent="0.25">
      <c r="A1294" s="14" t="s">
        <v>3295</v>
      </c>
      <c r="B1294" s="15">
        <v>45446</v>
      </c>
      <c r="C1294" s="16" t="s">
        <v>398</v>
      </c>
      <c r="D1294" s="17" t="s">
        <v>2001</v>
      </c>
      <c r="E1294" s="17" t="s">
        <v>1909</v>
      </c>
      <c r="F1294" s="18">
        <v>1</v>
      </c>
      <c r="G1294" s="58">
        <v>71</v>
      </c>
      <c r="H1294" s="18">
        <v>0.08</v>
      </c>
      <c r="I1294" s="55">
        <v>65.319999999999993</v>
      </c>
      <c r="J1294" s="19" t="s">
        <v>1892</v>
      </c>
      <c r="L1294" s="63" t="str">
        <f>_xlfn.XLOOKUP(D1294,Product_Dim[Product_ID],Product_Dim[Cost])</f>
        <v>39</v>
      </c>
      <c r="M1294" s="63" t="str">
        <f>VLOOKUP("PROD97",Sales_Fact[[Product_ID]:[Payment_Type]],2,0)</f>
        <v>STORE3</v>
      </c>
      <c r="N1294" s="63" t="str">
        <f>HLOOKUP($D$2,Sales_Fact[[Product_ID]:[Payment_Type]],2,0)</f>
        <v>PROD74</v>
      </c>
    </row>
    <row r="1295" spans="1:14" x14ac:dyDescent="0.25">
      <c r="A1295" s="14" t="s">
        <v>3296</v>
      </c>
      <c r="B1295" s="15">
        <v>45330</v>
      </c>
      <c r="C1295" s="16" t="s">
        <v>885</v>
      </c>
      <c r="D1295" s="17" t="s">
        <v>2024</v>
      </c>
      <c r="E1295" s="17" t="s">
        <v>1925</v>
      </c>
      <c r="F1295" s="18">
        <v>1</v>
      </c>
      <c r="G1295" s="58">
        <v>41</v>
      </c>
      <c r="H1295" s="18">
        <v>0.1</v>
      </c>
      <c r="I1295" s="55">
        <v>36.9</v>
      </c>
      <c r="J1295" s="19" t="s">
        <v>1886</v>
      </c>
      <c r="L1295" s="63" t="str">
        <f>_xlfn.XLOOKUP(D1295,Product_Dim[Product_ID],Product_Dim[Cost])</f>
        <v>136</v>
      </c>
      <c r="M1295" s="63" t="str">
        <f>VLOOKUP("PROD97",Sales_Fact[[Product_ID]:[Payment_Type]],2,0)</f>
        <v>STORE3</v>
      </c>
      <c r="N1295" s="63" t="str">
        <f>HLOOKUP($D$2,Sales_Fact[[Product_ID]:[Payment_Type]],2,0)</f>
        <v>PROD74</v>
      </c>
    </row>
    <row r="1296" spans="1:14" x14ac:dyDescent="0.25">
      <c r="A1296" s="14" t="s">
        <v>3297</v>
      </c>
      <c r="B1296" s="15">
        <v>45388</v>
      </c>
      <c r="C1296" s="16" t="s">
        <v>756</v>
      </c>
      <c r="D1296" s="17" t="s">
        <v>1997</v>
      </c>
      <c r="E1296" s="17" t="s">
        <v>1988</v>
      </c>
      <c r="F1296" s="18">
        <v>3</v>
      </c>
      <c r="G1296" s="58">
        <v>540</v>
      </c>
      <c r="H1296" s="18">
        <v>0.05</v>
      </c>
      <c r="I1296" s="55">
        <v>1539</v>
      </c>
      <c r="J1296" s="19" t="s">
        <v>1892</v>
      </c>
      <c r="L1296" s="63" t="str">
        <f>_xlfn.XLOOKUP(D1296,Product_Dim[Product_ID],Product_Dim[Cost])</f>
        <v>183</v>
      </c>
      <c r="M1296" s="63" t="str">
        <f>VLOOKUP("PROD97",Sales_Fact[[Product_ID]:[Payment_Type]],2,0)</f>
        <v>STORE3</v>
      </c>
      <c r="N1296" s="63" t="str">
        <f>HLOOKUP($D$2,Sales_Fact[[Product_ID]:[Payment_Type]],2,0)</f>
        <v>PROD74</v>
      </c>
    </row>
    <row r="1297" spans="1:14" x14ac:dyDescent="0.25">
      <c r="A1297" s="14" t="s">
        <v>3298</v>
      </c>
      <c r="B1297" s="15">
        <v>45313</v>
      </c>
      <c r="C1297" s="16" t="s">
        <v>801</v>
      </c>
      <c r="D1297" s="17" t="s">
        <v>1933</v>
      </c>
      <c r="E1297" s="17" t="s">
        <v>1901</v>
      </c>
      <c r="F1297" s="18">
        <v>3</v>
      </c>
      <c r="G1297" s="58">
        <v>544</v>
      </c>
      <c r="H1297" s="18">
        <v>0.05</v>
      </c>
      <c r="I1297" s="55">
        <v>1550.4</v>
      </c>
      <c r="J1297" s="19" t="s">
        <v>1886</v>
      </c>
      <c r="L1297" s="63" t="str">
        <f>_xlfn.XLOOKUP(D1297,Product_Dim[Product_ID],Product_Dim[Cost])</f>
        <v>483</v>
      </c>
      <c r="M1297" s="63" t="str">
        <f>VLOOKUP("PROD97",Sales_Fact[[Product_ID]:[Payment_Type]],2,0)</f>
        <v>STORE3</v>
      </c>
      <c r="N1297" s="63" t="str">
        <f>HLOOKUP($D$2,Sales_Fact[[Product_ID]:[Payment_Type]],2,0)</f>
        <v>PROD74</v>
      </c>
    </row>
    <row r="1298" spans="1:14" x14ac:dyDescent="0.25">
      <c r="A1298" s="14" t="s">
        <v>3299</v>
      </c>
      <c r="B1298" s="15">
        <v>45221</v>
      </c>
      <c r="C1298" s="16" t="s">
        <v>1030</v>
      </c>
      <c r="D1298" s="17" t="s">
        <v>2181</v>
      </c>
      <c r="E1298" s="17" t="s">
        <v>1947</v>
      </c>
      <c r="F1298" s="18">
        <v>4</v>
      </c>
      <c r="G1298" s="58">
        <v>548</v>
      </c>
      <c r="H1298" s="18">
        <v>0.1</v>
      </c>
      <c r="I1298" s="55">
        <v>1972.8</v>
      </c>
      <c r="J1298" s="19" t="s">
        <v>1892</v>
      </c>
      <c r="L1298" s="63" t="str">
        <f>_xlfn.XLOOKUP(D1298,Product_Dim[Product_ID],Product_Dim[Cost])</f>
        <v>219</v>
      </c>
      <c r="M1298" s="63" t="str">
        <f>VLOOKUP("PROD97",Sales_Fact[[Product_ID]:[Payment_Type]],2,0)</f>
        <v>STORE3</v>
      </c>
      <c r="N1298" s="63" t="str">
        <f>HLOOKUP($D$2,Sales_Fact[[Product_ID]:[Payment_Type]],2,0)</f>
        <v>PROD74</v>
      </c>
    </row>
    <row r="1299" spans="1:14" x14ac:dyDescent="0.25">
      <c r="A1299" s="14" t="s">
        <v>3300</v>
      </c>
      <c r="B1299" s="15">
        <v>45619</v>
      </c>
      <c r="C1299" s="16" t="s">
        <v>783</v>
      </c>
      <c r="D1299" s="17" t="s">
        <v>1927</v>
      </c>
      <c r="E1299" s="17" t="s">
        <v>1915</v>
      </c>
      <c r="F1299" s="18">
        <v>2</v>
      </c>
      <c r="G1299" s="58">
        <v>893</v>
      </c>
      <c r="H1299" s="18">
        <v>7.0000000000000007E-2</v>
      </c>
      <c r="I1299" s="55">
        <v>1660.98</v>
      </c>
      <c r="J1299" s="19" t="s">
        <v>1886</v>
      </c>
      <c r="L1299" s="63" t="str">
        <f>_xlfn.XLOOKUP(D1299,Product_Dim[Product_ID],Product_Dim[Cost])</f>
        <v>241</v>
      </c>
      <c r="M1299" s="63" t="str">
        <f>VLOOKUP("PROD97",Sales_Fact[[Product_ID]:[Payment_Type]],2,0)</f>
        <v>STORE3</v>
      </c>
      <c r="N1299" s="63" t="str">
        <f>HLOOKUP($D$2,Sales_Fact[[Product_ID]:[Payment_Type]],2,0)</f>
        <v>PROD74</v>
      </c>
    </row>
    <row r="1300" spans="1:14" x14ac:dyDescent="0.25">
      <c r="A1300" s="14" t="s">
        <v>3301</v>
      </c>
      <c r="B1300" s="15">
        <v>45286</v>
      </c>
      <c r="C1300" s="16" t="s">
        <v>1219</v>
      </c>
      <c r="D1300" s="17" t="s">
        <v>1976</v>
      </c>
      <c r="E1300" s="17" t="s">
        <v>1889</v>
      </c>
      <c r="F1300" s="18">
        <v>2</v>
      </c>
      <c r="G1300" s="58">
        <v>854</v>
      </c>
      <c r="H1300" s="18">
        <v>0.25</v>
      </c>
      <c r="I1300" s="55">
        <v>1281</v>
      </c>
      <c r="J1300" s="19" t="s">
        <v>1882</v>
      </c>
      <c r="L1300" s="63" t="str">
        <f>_xlfn.XLOOKUP(D1300,Product_Dim[Product_ID],Product_Dim[Cost])</f>
        <v>322</v>
      </c>
      <c r="M1300" s="63" t="str">
        <f>VLOOKUP("PROD97",Sales_Fact[[Product_ID]:[Payment_Type]],2,0)</f>
        <v>STORE3</v>
      </c>
      <c r="N1300" s="63" t="str">
        <f>HLOOKUP($D$2,Sales_Fact[[Product_ID]:[Payment_Type]],2,0)</f>
        <v>PROD74</v>
      </c>
    </row>
    <row r="1301" spans="1:14" x14ac:dyDescent="0.25">
      <c r="A1301" s="14" t="s">
        <v>3302</v>
      </c>
      <c r="B1301" s="15">
        <v>45451</v>
      </c>
      <c r="C1301" s="16" t="s">
        <v>392</v>
      </c>
      <c r="D1301" s="17" t="s">
        <v>2125</v>
      </c>
      <c r="E1301" s="17" t="s">
        <v>1898</v>
      </c>
      <c r="F1301" s="18">
        <v>1</v>
      </c>
      <c r="G1301" s="58">
        <v>163</v>
      </c>
      <c r="H1301" s="18">
        <v>7.0000000000000007E-2</v>
      </c>
      <c r="I1301" s="55">
        <v>151.59</v>
      </c>
      <c r="J1301" s="19" t="s">
        <v>1886</v>
      </c>
      <c r="L1301" s="63" t="str">
        <f>_xlfn.XLOOKUP(D1301,Product_Dim[Product_ID],Product_Dim[Cost])</f>
        <v>153</v>
      </c>
      <c r="M1301" s="63" t="str">
        <f>VLOOKUP("PROD97",Sales_Fact[[Product_ID]:[Payment_Type]],2,0)</f>
        <v>STORE3</v>
      </c>
      <c r="N1301" s="63" t="str">
        <f>HLOOKUP($D$2,Sales_Fact[[Product_ID]:[Payment_Type]],2,0)</f>
        <v>PROD74</v>
      </c>
    </row>
    <row r="1302" spans="1:14" x14ac:dyDescent="0.25">
      <c r="A1302" s="14" t="s">
        <v>3303</v>
      </c>
      <c r="B1302" s="15">
        <v>45478</v>
      </c>
      <c r="C1302" s="16" t="s">
        <v>503</v>
      </c>
      <c r="D1302" s="17" t="s">
        <v>2592</v>
      </c>
      <c r="E1302" s="17" t="s">
        <v>1920</v>
      </c>
      <c r="F1302" s="18">
        <v>1</v>
      </c>
      <c r="G1302" s="58">
        <v>894</v>
      </c>
      <c r="H1302" s="18">
        <v>0.09</v>
      </c>
      <c r="I1302" s="55">
        <v>813.54</v>
      </c>
      <c r="J1302" s="19" t="s">
        <v>1882</v>
      </c>
      <c r="L1302" s="63" t="str">
        <f>_xlfn.XLOOKUP(D1302,Product_Dim[Product_ID],Product_Dim[Cost])</f>
        <v>358</v>
      </c>
      <c r="M1302" s="63" t="str">
        <f>VLOOKUP("PROD97",Sales_Fact[[Product_ID]:[Payment_Type]],2,0)</f>
        <v>STORE3</v>
      </c>
      <c r="N1302" s="63" t="str">
        <f>HLOOKUP($D$2,Sales_Fact[[Product_ID]:[Payment_Type]],2,0)</f>
        <v>PROD74</v>
      </c>
    </row>
    <row r="1303" spans="1:14" x14ac:dyDescent="0.25">
      <c r="A1303" s="14" t="s">
        <v>3304</v>
      </c>
      <c r="B1303" s="15">
        <v>45528</v>
      </c>
      <c r="C1303" s="16" t="s">
        <v>371</v>
      </c>
      <c r="D1303" s="17" t="s">
        <v>1919</v>
      </c>
      <c r="E1303" s="17" t="s">
        <v>1889</v>
      </c>
      <c r="F1303" s="18">
        <v>4</v>
      </c>
      <c r="G1303" s="58">
        <v>350</v>
      </c>
      <c r="H1303" s="18">
        <v>0.28000000000000003</v>
      </c>
      <c r="I1303" s="55">
        <v>1008</v>
      </c>
      <c r="J1303" s="19" t="s">
        <v>1882</v>
      </c>
      <c r="L1303" s="63" t="str">
        <f>_xlfn.XLOOKUP(D1303,Product_Dim[Product_ID],Product_Dim[Cost])</f>
        <v>419</v>
      </c>
      <c r="M1303" s="63" t="str">
        <f>VLOOKUP("PROD97",Sales_Fact[[Product_ID]:[Payment_Type]],2,0)</f>
        <v>STORE3</v>
      </c>
      <c r="N1303" s="63" t="str">
        <f>HLOOKUP($D$2,Sales_Fact[[Product_ID]:[Payment_Type]],2,0)</f>
        <v>PROD74</v>
      </c>
    </row>
    <row r="1304" spans="1:14" x14ac:dyDescent="0.25">
      <c r="A1304" s="14" t="s">
        <v>3305</v>
      </c>
      <c r="B1304" s="15">
        <v>45418</v>
      </c>
      <c r="C1304" s="16" t="s">
        <v>909</v>
      </c>
      <c r="D1304" s="17" t="s">
        <v>2173</v>
      </c>
      <c r="E1304" s="17" t="s">
        <v>1934</v>
      </c>
      <c r="F1304" s="18">
        <v>1</v>
      </c>
      <c r="G1304" s="58">
        <v>748</v>
      </c>
      <c r="H1304" s="18">
        <v>0.21</v>
      </c>
      <c r="I1304" s="55">
        <v>590.91999999999996</v>
      </c>
      <c r="J1304" s="19" t="s">
        <v>1892</v>
      </c>
      <c r="L1304" s="63" t="str">
        <f>_xlfn.XLOOKUP(D1304,Product_Dim[Product_ID],Product_Dim[Cost])</f>
        <v>286</v>
      </c>
      <c r="M1304" s="63" t="str">
        <f>VLOOKUP("PROD97",Sales_Fact[[Product_ID]:[Payment_Type]],2,0)</f>
        <v>STORE3</v>
      </c>
      <c r="N1304" s="63" t="str">
        <f>HLOOKUP($D$2,Sales_Fact[[Product_ID]:[Payment_Type]],2,0)</f>
        <v>PROD74</v>
      </c>
    </row>
    <row r="1305" spans="1:14" x14ac:dyDescent="0.25">
      <c r="A1305" s="14" t="s">
        <v>3306</v>
      </c>
      <c r="B1305" s="15">
        <v>45478</v>
      </c>
      <c r="C1305" s="16" t="s">
        <v>132</v>
      </c>
      <c r="D1305" s="17" t="s">
        <v>2173</v>
      </c>
      <c r="E1305" s="17" t="s">
        <v>1947</v>
      </c>
      <c r="F1305" s="18">
        <v>3</v>
      </c>
      <c r="G1305" s="58">
        <v>439</v>
      </c>
      <c r="H1305" s="18">
        <v>0.21</v>
      </c>
      <c r="I1305" s="55">
        <v>1040.43</v>
      </c>
      <c r="J1305" s="19" t="s">
        <v>1882</v>
      </c>
      <c r="L1305" s="63" t="str">
        <f>_xlfn.XLOOKUP(D1305,Product_Dim[Product_ID],Product_Dim[Cost])</f>
        <v>286</v>
      </c>
      <c r="M1305" s="63" t="str">
        <f>VLOOKUP("PROD97",Sales_Fact[[Product_ID]:[Payment_Type]],2,0)</f>
        <v>STORE3</v>
      </c>
      <c r="N1305" s="63" t="str">
        <f>HLOOKUP($D$2,Sales_Fact[[Product_ID]:[Payment_Type]],2,0)</f>
        <v>PROD74</v>
      </c>
    </row>
    <row r="1306" spans="1:14" x14ac:dyDescent="0.25">
      <c r="A1306" s="14" t="s">
        <v>3307</v>
      </c>
      <c r="B1306" s="15">
        <v>45232</v>
      </c>
      <c r="C1306" s="16" t="s">
        <v>431</v>
      </c>
      <c r="D1306" s="17" t="s">
        <v>1953</v>
      </c>
      <c r="E1306" s="17" t="s">
        <v>1901</v>
      </c>
      <c r="F1306" s="18">
        <v>4</v>
      </c>
      <c r="G1306" s="58">
        <v>666</v>
      </c>
      <c r="H1306" s="18">
        <v>0.18</v>
      </c>
      <c r="I1306" s="55">
        <v>2184.48</v>
      </c>
      <c r="J1306" s="19" t="s">
        <v>1882</v>
      </c>
      <c r="L1306" s="63" t="str">
        <f>_xlfn.XLOOKUP(D1306,Product_Dim[Product_ID],Product_Dim[Cost])</f>
        <v>481</v>
      </c>
      <c r="M1306" s="63" t="str">
        <f>VLOOKUP("PROD97",Sales_Fact[[Product_ID]:[Payment_Type]],2,0)</f>
        <v>STORE3</v>
      </c>
      <c r="N1306" s="63" t="str">
        <f>HLOOKUP($D$2,Sales_Fact[[Product_ID]:[Payment_Type]],2,0)</f>
        <v>PROD74</v>
      </c>
    </row>
    <row r="1307" spans="1:14" x14ac:dyDescent="0.25">
      <c r="A1307" s="14" t="s">
        <v>3308</v>
      </c>
      <c r="B1307" s="15">
        <v>45616</v>
      </c>
      <c r="C1307" s="16" t="s">
        <v>25</v>
      </c>
      <c r="D1307" s="17" t="s">
        <v>1933</v>
      </c>
      <c r="E1307" s="17" t="s">
        <v>1939</v>
      </c>
      <c r="F1307" s="18">
        <v>1</v>
      </c>
      <c r="G1307" s="58">
        <v>147</v>
      </c>
      <c r="H1307" s="18">
        <v>0.28000000000000003</v>
      </c>
      <c r="I1307" s="55">
        <v>105.84</v>
      </c>
      <c r="J1307" s="19" t="s">
        <v>1882</v>
      </c>
      <c r="L1307" s="63" t="str">
        <f>_xlfn.XLOOKUP(D1307,Product_Dim[Product_ID],Product_Dim[Cost])</f>
        <v>483</v>
      </c>
      <c r="M1307" s="63" t="str">
        <f>VLOOKUP("PROD97",Sales_Fact[[Product_ID]:[Payment_Type]],2,0)</f>
        <v>STORE3</v>
      </c>
      <c r="N1307" s="63" t="str">
        <f>HLOOKUP($D$2,Sales_Fact[[Product_ID]:[Payment_Type]],2,0)</f>
        <v>PROD74</v>
      </c>
    </row>
    <row r="1308" spans="1:14" x14ac:dyDescent="0.25">
      <c r="A1308" s="14" t="s">
        <v>3309</v>
      </c>
      <c r="B1308" s="15">
        <v>45774</v>
      </c>
      <c r="C1308" s="16" t="s">
        <v>479</v>
      </c>
      <c r="D1308" s="17" t="s">
        <v>2024</v>
      </c>
      <c r="E1308" s="17" t="s">
        <v>1922</v>
      </c>
      <c r="F1308" s="18">
        <v>2</v>
      </c>
      <c r="G1308" s="58">
        <v>236</v>
      </c>
      <c r="H1308" s="18">
        <v>0.27</v>
      </c>
      <c r="I1308" s="55">
        <v>344.56</v>
      </c>
      <c r="J1308" s="19" t="s">
        <v>1892</v>
      </c>
      <c r="L1308" s="63" t="str">
        <f>_xlfn.XLOOKUP(D1308,Product_Dim[Product_ID],Product_Dim[Cost])</f>
        <v>136</v>
      </c>
      <c r="M1308" s="63" t="str">
        <f>VLOOKUP("PROD97",Sales_Fact[[Product_ID]:[Payment_Type]],2,0)</f>
        <v>STORE3</v>
      </c>
      <c r="N1308" s="63" t="str">
        <f>HLOOKUP($D$2,Sales_Fact[[Product_ID]:[Payment_Type]],2,0)</f>
        <v>PROD74</v>
      </c>
    </row>
    <row r="1309" spans="1:14" x14ac:dyDescent="0.25">
      <c r="A1309" s="14" t="s">
        <v>3310</v>
      </c>
      <c r="B1309" s="15">
        <v>45651</v>
      </c>
      <c r="C1309" s="16" t="s">
        <v>123</v>
      </c>
      <c r="D1309" s="17" t="s">
        <v>2213</v>
      </c>
      <c r="E1309" s="17" t="s">
        <v>1895</v>
      </c>
      <c r="F1309" s="18">
        <v>3</v>
      </c>
      <c r="G1309" s="58">
        <v>39</v>
      </c>
      <c r="H1309" s="18">
        <v>0.09</v>
      </c>
      <c r="I1309" s="55">
        <v>106.47</v>
      </c>
      <c r="J1309" s="19" t="s">
        <v>1886</v>
      </c>
      <c r="L1309" s="63" t="str">
        <f>_xlfn.XLOOKUP(D1309,Product_Dim[Product_ID],Product_Dim[Cost])</f>
        <v>103</v>
      </c>
      <c r="M1309" s="63" t="str">
        <f>VLOOKUP("PROD97",Sales_Fact[[Product_ID]:[Payment_Type]],2,0)</f>
        <v>STORE3</v>
      </c>
      <c r="N1309" s="63" t="str">
        <f>HLOOKUP($D$2,Sales_Fact[[Product_ID]:[Payment_Type]],2,0)</f>
        <v>PROD74</v>
      </c>
    </row>
    <row r="1310" spans="1:14" x14ac:dyDescent="0.25">
      <c r="A1310" s="14" t="s">
        <v>3311</v>
      </c>
      <c r="B1310" s="15">
        <v>45902</v>
      </c>
      <c r="C1310" s="16" t="s">
        <v>1265</v>
      </c>
      <c r="D1310" s="17" t="s">
        <v>1919</v>
      </c>
      <c r="E1310" s="17" t="s">
        <v>1901</v>
      </c>
      <c r="F1310" s="18">
        <v>2</v>
      </c>
      <c r="G1310" s="58">
        <v>512</v>
      </c>
      <c r="H1310" s="18">
        <v>0.12</v>
      </c>
      <c r="I1310" s="55">
        <v>901.12</v>
      </c>
      <c r="J1310" s="19" t="s">
        <v>1892</v>
      </c>
      <c r="L1310" s="63" t="str">
        <f>_xlfn.XLOOKUP(D1310,Product_Dim[Product_ID],Product_Dim[Cost])</f>
        <v>419</v>
      </c>
      <c r="M1310" s="63" t="str">
        <f>VLOOKUP("PROD97",Sales_Fact[[Product_ID]:[Payment_Type]],2,0)</f>
        <v>STORE3</v>
      </c>
      <c r="N1310" s="63" t="str">
        <f>HLOOKUP($D$2,Sales_Fact[[Product_ID]:[Payment_Type]],2,0)</f>
        <v>PROD74</v>
      </c>
    </row>
    <row r="1311" spans="1:14" x14ac:dyDescent="0.25">
      <c r="A1311" s="14" t="s">
        <v>3312</v>
      </c>
      <c r="B1311" s="15">
        <v>45401</v>
      </c>
      <c r="C1311" s="16" t="s">
        <v>337</v>
      </c>
      <c r="D1311" s="17" t="s">
        <v>1963</v>
      </c>
      <c r="E1311" s="17" t="s">
        <v>1889</v>
      </c>
      <c r="F1311" s="18">
        <v>4</v>
      </c>
      <c r="G1311" s="58">
        <v>489</v>
      </c>
      <c r="H1311" s="18">
        <v>0.23</v>
      </c>
      <c r="I1311" s="55">
        <v>1506.12</v>
      </c>
      <c r="J1311" s="19" t="s">
        <v>1886</v>
      </c>
      <c r="L1311" s="63" t="str">
        <f>_xlfn.XLOOKUP(D1311,Product_Dim[Product_ID],Product_Dim[Cost])</f>
        <v>158</v>
      </c>
      <c r="M1311" s="63" t="str">
        <f>VLOOKUP("PROD97",Sales_Fact[[Product_ID]:[Payment_Type]],2,0)</f>
        <v>STORE3</v>
      </c>
      <c r="N1311" s="63" t="str">
        <f>HLOOKUP($D$2,Sales_Fact[[Product_ID]:[Payment_Type]],2,0)</f>
        <v>PROD74</v>
      </c>
    </row>
    <row r="1312" spans="1:14" x14ac:dyDescent="0.25">
      <c r="A1312" s="14" t="s">
        <v>3313</v>
      </c>
      <c r="B1312" s="15">
        <v>45717</v>
      </c>
      <c r="C1312" s="16" t="s">
        <v>1231</v>
      </c>
      <c r="D1312" s="17" t="s">
        <v>2057</v>
      </c>
      <c r="E1312" s="17" t="s">
        <v>1961</v>
      </c>
      <c r="F1312" s="18">
        <v>2</v>
      </c>
      <c r="G1312" s="58">
        <v>521</v>
      </c>
      <c r="H1312" s="18">
        <v>0.11</v>
      </c>
      <c r="I1312" s="55">
        <v>927.38</v>
      </c>
      <c r="J1312" s="19" t="s">
        <v>1892</v>
      </c>
      <c r="L1312" s="63" t="str">
        <f>_xlfn.XLOOKUP(D1312,Product_Dim[Product_ID],Product_Dim[Cost])</f>
        <v>190</v>
      </c>
      <c r="M1312" s="63" t="str">
        <f>VLOOKUP("PROD97",Sales_Fact[[Product_ID]:[Payment_Type]],2,0)</f>
        <v>STORE3</v>
      </c>
      <c r="N1312" s="63" t="str">
        <f>HLOOKUP($D$2,Sales_Fact[[Product_ID]:[Payment_Type]],2,0)</f>
        <v>PROD74</v>
      </c>
    </row>
    <row r="1313" spans="1:14" x14ac:dyDescent="0.25">
      <c r="A1313" s="14" t="s">
        <v>3314</v>
      </c>
      <c r="B1313" s="15">
        <v>45376</v>
      </c>
      <c r="C1313" s="16" t="s">
        <v>1351</v>
      </c>
      <c r="D1313" s="17" t="s">
        <v>2106</v>
      </c>
      <c r="E1313" s="17" t="s">
        <v>1895</v>
      </c>
      <c r="F1313" s="18">
        <v>1</v>
      </c>
      <c r="G1313" s="58">
        <v>341</v>
      </c>
      <c r="H1313" s="18">
        <v>0.28999999999999998</v>
      </c>
      <c r="I1313" s="55">
        <v>242.11</v>
      </c>
      <c r="J1313" s="19" t="s">
        <v>1882</v>
      </c>
      <c r="L1313" s="63" t="str">
        <f>_xlfn.XLOOKUP(D1313,Product_Dim[Product_ID],Product_Dim[Cost])</f>
        <v>178</v>
      </c>
      <c r="M1313" s="63" t="str">
        <f>VLOOKUP("PROD97",Sales_Fact[[Product_ID]:[Payment_Type]],2,0)</f>
        <v>STORE3</v>
      </c>
      <c r="N1313" s="63" t="str">
        <f>HLOOKUP($D$2,Sales_Fact[[Product_ID]:[Payment_Type]],2,0)</f>
        <v>PROD74</v>
      </c>
    </row>
    <row r="1314" spans="1:14" x14ac:dyDescent="0.25">
      <c r="A1314" s="14" t="s">
        <v>3315</v>
      </c>
      <c r="B1314" s="15">
        <v>45576</v>
      </c>
      <c r="C1314" s="16" t="s">
        <v>1096</v>
      </c>
      <c r="D1314" s="17" t="s">
        <v>2009</v>
      </c>
      <c r="E1314" s="17" t="s">
        <v>1889</v>
      </c>
      <c r="F1314" s="18">
        <v>3</v>
      </c>
      <c r="G1314" s="58">
        <v>654</v>
      </c>
      <c r="H1314" s="18">
        <v>0.17</v>
      </c>
      <c r="I1314" s="55">
        <v>1628.46</v>
      </c>
      <c r="J1314" s="19" t="s">
        <v>1892</v>
      </c>
      <c r="L1314" s="63" t="str">
        <f>_xlfn.XLOOKUP(D1314,Product_Dim[Product_ID],Product_Dim[Cost])</f>
        <v>204</v>
      </c>
      <c r="M1314" s="63" t="str">
        <f>VLOOKUP("PROD97",Sales_Fact[[Product_ID]:[Payment_Type]],2,0)</f>
        <v>STORE3</v>
      </c>
      <c r="N1314" s="63" t="str">
        <f>HLOOKUP($D$2,Sales_Fact[[Product_ID]:[Payment_Type]],2,0)</f>
        <v>PROD74</v>
      </c>
    </row>
    <row r="1315" spans="1:14" x14ac:dyDescent="0.25">
      <c r="A1315" s="14" t="s">
        <v>3316</v>
      </c>
      <c r="B1315" s="15">
        <v>45906</v>
      </c>
      <c r="C1315" s="16" t="s">
        <v>97</v>
      </c>
      <c r="D1315" s="17" t="s">
        <v>1976</v>
      </c>
      <c r="E1315" s="17" t="s">
        <v>1939</v>
      </c>
      <c r="F1315" s="18">
        <v>1</v>
      </c>
      <c r="G1315" s="58">
        <v>180</v>
      </c>
      <c r="H1315" s="18">
        <v>0.23</v>
      </c>
      <c r="I1315" s="55">
        <v>138.6</v>
      </c>
      <c r="J1315" s="19" t="s">
        <v>1892</v>
      </c>
      <c r="L1315" s="63" t="str">
        <f>_xlfn.XLOOKUP(D1315,Product_Dim[Product_ID],Product_Dim[Cost])</f>
        <v>322</v>
      </c>
      <c r="M1315" s="63" t="str">
        <f>VLOOKUP("PROD97",Sales_Fact[[Product_ID]:[Payment_Type]],2,0)</f>
        <v>STORE3</v>
      </c>
      <c r="N1315" s="63" t="str">
        <f>HLOOKUP($D$2,Sales_Fact[[Product_ID]:[Payment_Type]],2,0)</f>
        <v>PROD74</v>
      </c>
    </row>
    <row r="1316" spans="1:14" x14ac:dyDescent="0.25">
      <c r="A1316" s="14" t="s">
        <v>3317</v>
      </c>
      <c r="B1316" s="15">
        <v>45523</v>
      </c>
      <c r="C1316" s="16" t="s">
        <v>47</v>
      </c>
      <c r="D1316" s="17" t="s">
        <v>2255</v>
      </c>
      <c r="E1316" s="17" t="s">
        <v>1925</v>
      </c>
      <c r="F1316" s="18">
        <v>2</v>
      </c>
      <c r="G1316" s="58">
        <v>944</v>
      </c>
      <c r="H1316" s="18">
        <v>0.06</v>
      </c>
      <c r="I1316" s="55">
        <v>1774.72</v>
      </c>
      <c r="J1316" s="19" t="s">
        <v>1882</v>
      </c>
      <c r="L1316" s="63" t="str">
        <f>_xlfn.XLOOKUP(D1316,Product_Dim[Product_ID],Product_Dim[Cost])</f>
        <v>112</v>
      </c>
      <c r="M1316" s="63" t="str">
        <f>VLOOKUP("PROD97",Sales_Fact[[Product_ID]:[Payment_Type]],2,0)</f>
        <v>STORE3</v>
      </c>
      <c r="N1316" s="63" t="str">
        <f>HLOOKUP($D$2,Sales_Fact[[Product_ID]:[Payment_Type]],2,0)</f>
        <v>PROD74</v>
      </c>
    </row>
    <row r="1317" spans="1:14" x14ac:dyDescent="0.25">
      <c r="A1317" s="14" t="s">
        <v>3318</v>
      </c>
      <c r="B1317" s="15">
        <v>45234</v>
      </c>
      <c r="C1317" s="16" t="s">
        <v>1283</v>
      </c>
      <c r="D1317" s="17" t="s">
        <v>2036</v>
      </c>
      <c r="E1317" s="17" t="s">
        <v>1922</v>
      </c>
      <c r="F1317" s="18">
        <v>2</v>
      </c>
      <c r="G1317" s="58">
        <v>985</v>
      </c>
      <c r="H1317" s="18">
        <v>0.25</v>
      </c>
      <c r="I1317" s="55">
        <v>1477.5</v>
      </c>
      <c r="J1317" s="19" t="s">
        <v>1882</v>
      </c>
      <c r="L1317" s="63" t="str">
        <f>_xlfn.XLOOKUP(D1317,Product_Dim[Product_ID],Product_Dim[Cost])</f>
        <v>214</v>
      </c>
      <c r="M1317" s="63" t="str">
        <f>VLOOKUP("PROD97",Sales_Fact[[Product_ID]:[Payment_Type]],2,0)</f>
        <v>STORE3</v>
      </c>
      <c r="N1317" s="63" t="str">
        <f>HLOOKUP($D$2,Sales_Fact[[Product_ID]:[Payment_Type]],2,0)</f>
        <v>PROD74</v>
      </c>
    </row>
    <row r="1318" spans="1:14" x14ac:dyDescent="0.25">
      <c r="A1318" s="14" t="s">
        <v>3319</v>
      </c>
      <c r="B1318" s="15">
        <v>45405</v>
      </c>
      <c r="C1318" s="16" t="s">
        <v>1503</v>
      </c>
      <c r="D1318" s="17" t="s">
        <v>1917</v>
      </c>
      <c r="E1318" s="17" t="s">
        <v>1942</v>
      </c>
      <c r="F1318" s="18">
        <v>4</v>
      </c>
      <c r="G1318" s="58">
        <v>217</v>
      </c>
      <c r="H1318" s="18">
        <v>0.28999999999999998</v>
      </c>
      <c r="I1318" s="55">
        <v>616.28</v>
      </c>
      <c r="J1318" s="19" t="s">
        <v>1882</v>
      </c>
      <c r="L1318" s="63" t="str">
        <f>_xlfn.XLOOKUP(D1318,Product_Dim[Product_ID],Product_Dim[Cost])</f>
        <v>131</v>
      </c>
      <c r="M1318" s="63" t="str">
        <f>VLOOKUP("PROD97",Sales_Fact[[Product_ID]:[Payment_Type]],2,0)</f>
        <v>STORE3</v>
      </c>
      <c r="N1318" s="63" t="str">
        <f>HLOOKUP($D$2,Sales_Fact[[Product_ID]:[Payment_Type]],2,0)</f>
        <v>PROD74</v>
      </c>
    </row>
    <row r="1319" spans="1:14" x14ac:dyDescent="0.25">
      <c r="A1319" s="14" t="s">
        <v>3320</v>
      </c>
      <c r="B1319" s="15">
        <v>45223</v>
      </c>
      <c r="C1319" s="16" t="s">
        <v>413</v>
      </c>
      <c r="D1319" s="17" t="s">
        <v>2261</v>
      </c>
      <c r="E1319" s="17" t="s">
        <v>1956</v>
      </c>
      <c r="F1319" s="18">
        <v>4</v>
      </c>
      <c r="G1319" s="58">
        <v>951</v>
      </c>
      <c r="H1319" s="18">
        <v>0.27</v>
      </c>
      <c r="I1319" s="55">
        <v>2776.92</v>
      </c>
      <c r="J1319" s="19" t="s">
        <v>1892</v>
      </c>
      <c r="L1319" s="63" t="str">
        <f>_xlfn.XLOOKUP(D1319,Product_Dim[Product_ID],Product_Dim[Cost])</f>
        <v>299</v>
      </c>
      <c r="M1319" s="63" t="str">
        <f>VLOOKUP("PROD97",Sales_Fact[[Product_ID]:[Payment_Type]],2,0)</f>
        <v>STORE3</v>
      </c>
      <c r="N1319" s="63" t="str">
        <f>HLOOKUP($D$2,Sales_Fact[[Product_ID]:[Payment_Type]],2,0)</f>
        <v>PROD74</v>
      </c>
    </row>
    <row r="1320" spans="1:14" x14ac:dyDescent="0.25">
      <c r="A1320" s="14" t="s">
        <v>3321</v>
      </c>
      <c r="B1320" s="15">
        <v>45838</v>
      </c>
      <c r="C1320" s="16" t="s">
        <v>828</v>
      </c>
      <c r="D1320" s="17" t="s">
        <v>2106</v>
      </c>
      <c r="E1320" s="17" t="s">
        <v>1898</v>
      </c>
      <c r="F1320" s="18">
        <v>2</v>
      </c>
      <c r="G1320" s="58">
        <v>272</v>
      </c>
      <c r="H1320" s="18">
        <v>0.17</v>
      </c>
      <c r="I1320" s="55">
        <v>451.52</v>
      </c>
      <c r="J1320" s="19" t="s">
        <v>1886</v>
      </c>
      <c r="L1320" s="63" t="str">
        <f>_xlfn.XLOOKUP(D1320,Product_Dim[Product_ID],Product_Dim[Cost])</f>
        <v>178</v>
      </c>
      <c r="M1320" s="63" t="str">
        <f>VLOOKUP("PROD97",Sales_Fact[[Product_ID]:[Payment_Type]],2,0)</f>
        <v>STORE3</v>
      </c>
      <c r="N1320" s="63" t="str">
        <f>HLOOKUP($D$2,Sales_Fact[[Product_ID]:[Payment_Type]],2,0)</f>
        <v>PROD74</v>
      </c>
    </row>
    <row r="1321" spans="1:14" x14ac:dyDescent="0.25">
      <c r="A1321" s="14" t="s">
        <v>3322</v>
      </c>
      <c r="B1321" s="15">
        <v>45883</v>
      </c>
      <c r="C1321" s="16" t="s">
        <v>566</v>
      </c>
      <c r="D1321" s="17" t="s">
        <v>1914</v>
      </c>
      <c r="E1321" s="17" t="s">
        <v>1889</v>
      </c>
      <c r="F1321" s="18">
        <v>4</v>
      </c>
      <c r="G1321" s="58">
        <v>709</v>
      </c>
      <c r="H1321" s="18">
        <v>0.1</v>
      </c>
      <c r="I1321" s="55">
        <v>2552.4</v>
      </c>
      <c r="J1321" s="19" t="s">
        <v>1886</v>
      </c>
      <c r="L1321" s="63" t="str">
        <f>_xlfn.XLOOKUP(D1321,Product_Dim[Product_ID],Product_Dim[Cost])</f>
        <v>326</v>
      </c>
      <c r="M1321" s="63" t="str">
        <f>VLOOKUP("PROD97",Sales_Fact[[Product_ID]:[Payment_Type]],2,0)</f>
        <v>STORE3</v>
      </c>
      <c r="N1321" s="63" t="str">
        <f>HLOOKUP($D$2,Sales_Fact[[Product_ID]:[Payment_Type]],2,0)</f>
        <v>PROD74</v>
      </c>
    </row>
    <row r="1322" spans="1:14" x14ac:dyDescent="0.25">
      <c r="A1322" s="14" t="s">
        <v>3323</v>
      </c>
      <c r="B1322" s="15">
        <v>45788</v>
      </c>
      <c r="C1322" s="16" t="s">
        <v>1385</v>
      </c>
      <c r="D1322" s="17" t="s">
        <v>2062</v>
      </c>
      <c r="E1322" s="17" t="s">
        <v>1881</v>
      </c>
      <c r="F1322" s="18">
        <v>3</v>
      </c>
      <c r="G1322" s="58">
        <v>478</v>
      </c>
      <c r="H1322" s="18">
        <v>0.05</v>
      </c>
      <c r="I1322" s="55">
        <v>1362.3</v>
      </c>
      <c r="J1322" s="19" t="s">
        <v>1886</v>
      </c>
      <c r="L1322" s="63" t="str">
        <f>_xlfn.XLOOKUP(D1322,Product_Dim[Product_ID],Product_Dim[Cost])</f>
        <v>435</v>
      </c>
      <c r="M1322" s="63" t="str">
        <f>VLOOKUP("PROD97",Sales_Fact[[Product_ID]:[Payment_Type]],2,0)</f>
        <v>STORE3</v>
      </c>
      <c r="N1322" s="63" t="str">
        <f>HLOOKUP($D$2,Sales_Fact[[Product_ID]:[Payment_Type]],2,0)</f>
        <v>PROD74</v>
      </c>
    </row>
    <row r="1323" spans="1:14" x14ac:dyDescent="0.25">
      <c r="A1323" s="14" t="s">
        <v>3324</v>
      </c>
      <c r="B1323" s="15">
        <v>45383</v>
      </c>
      <c r="C1323" s="16" t="s">
        <v>979</v>
      </c>
      <c r="D1323" s="17" t="s">
        <v>1884</v>
      </c>
      <c r="E1323" s="17" t="s">
        <v>1925</v>
      </c>
      <c r="F1323" s="18">
        <v>3</v>
      </c>
      <c r="G1323" s="58">
        <v>628</v>
      </c>
      <c r="H1323" s="18">
        <v>0.27</v>
      </c>
      <c r="I1323" s="55">
        <v>1375.32</v>
      </c>
      <c r="J1323" s="19" t="s">
        <v>1892</v>
      </c>
      <c r="L1323" s="63" t="str">
        <f>_xlfn.XLOOKUP(D1323,Product_Dim[Product_ID],Product_Dim[Cost])</f>
        <v>404</v>
      </c>
      <c r="M1323" s="63" t="str">
        <f>VLOOKUP("PROD97",Sales_Fact[[Product_ID]:[Payment_Type]],2,0)</f>
        <v>STORE3</v>
      </c>
      <c r="N1323" s="63" t="str">
        <f>HLOOKUP($D$2,Sales_Fact[[Product_ID]:[Payment_Type]],2,0)</f>
        <v>PROD74</v>
      </c>
    </row>
    <row r="1324" spans="1:14" x14ac:dyDescent="0.25">
      <c r="A1324" s="14" t="s">
        <v>3325</v>
      </c>
      <c r="B1324" s="15">
        <v>45335</v>
      </c>
      <c r="C1324" s="16" t="s">
        <v>970</v>
      </c>
      <c r="D1324" s="17" t="s">
        <v>1974</v>
      </c>
      <c r="E1324" s="17" t="s">
        <v>1988</v>
      </c>
      <c r="F1324" s="18">
        <v>3</v>
      </c>
      <c r="G1324" s="58">
        <v>207</v>
      </c>
      <c r="H1324" s="18">
        <v>0.19</v>
      </c>
      <c r="I1324" s="55">
        <v>503.01</v>
      </c>
      <c r="J1324" s="19" t="s">
        <v>1886</v>
      </c>
      <c r="L1324" s="63" t="str">
        <f>_xlfn.XLOOKUP(D1324,Product_Dim[Product_ID],Product_Dim[Cost])</f>
        <v>358</v>
      </c>
      <c r="M1324" s="63" t="str">
        <f>VLOOKUP("PROD97",Sales_Fact[[Product_ID]:[Payment_Type]],2,0)</f>
        <v>STORE3</v>
      </c>
      <c r="N1324" s="63" t="str">
        <f>HLOOKUP($D$2,Sales_Fact[[Product_ID]:[Payment_Type]],2,0)</f>
        <v>PROD74</v>
      </c>
    </row>
    <row r="1325" spans="1:14" x14ac:dyDescent="0.25">
      <c r="A1325" s="14" t="s">
        <v>3326</v>
      </c>
      <c r="B1325" s="15">
        <v>45304</v>
      </c>
      <c r="C1325" s="16" t="s">
        <v>813</v>
      </c>
      <c r="D1325" s="17" t="s">
        <v>1987</v>
      </c>
      <c r="E1325" s="17" t="s">
        <v>1915</v>
      </c>
      <c r="F1325" s="18">
        <v>4</v>
      </c>
      <c r="G1325" s="58">
        <v>630</v>
      </c>
      <c r="H1325" s="18">
        <v>0.26</v>
      </c>
      <c r="I1325" s="55">
        <v>1864.8</v>
      </c>
      <c r="J1325" s="19" t="s">
        <v>1882</v>
      </c>
      <c r="L1325" s="63" t="str">
        <f>_xlfn.XLOOKUP(D1325,Product_Dim[Product_ID],Product_Dim[Cost])</f>
        <v>20</v>
      </c>
      <c r="M1325" s="63" t="str">
        <f>VLOOKUP("PROD97",Sales_Fact[[Product_ID]:[Payment_Type]],2,0)</f>
        <v>STORE3</v>
      </c>
      <c r="N1325" s="63" t="str">
        <f>HLOOKUP($D$2,Sales_Fact[[Product_ID]:[Payment_Type]],2,0)</f>
        <v>PROD74</v>
      </c>
    </row>
    <row r="1326" spans="1:14" x14ac:dyDescent="0.25">
      <c r="A1326" s="14" t="s">
        <v>3327</v>
      </c>
      <c r="B1326" s="15">
        <v>45543</v>
      </c>
      <c r="C1326" s="16" t="s">
        <v>1368</v>
      </c>
      <c r="D1326" s="17" t="s">
        <v>1884</v>
      </c>
      <c r="E1326" s="17" t="s">
        <v>1885</v>
      </c>
      <c r="F1326" s="18">
        <v>4</v>
      </c>
      <c r="G1326" s="58">
        <v>530</v>
      </c>
      <c r="H1326" s="18">
        <v>0.1</v>
      </c>
      <c r="I1326" s="55">
        <v>1908</v>
      </c>
      <c r="J1326" s="19" t="s">
        <v>1886</v>
      </c>
      <c r="L1326" s="63" t="str">
        <f>_xlfn.XLOOKUP(D1326,Product_Dim[Product_ID],Product_Dim[Cost])</f>
        <v>404</v>
      </c>
      <c r="M1326" s="63" t="str">
        <f>VLOOKUP("PROD97",Sales_Fact[[Product_ID]:[Payment_Type]],2,0)</f>
        <v>STORE3</v>
      </c>
      <c r="N1326" s="63" t="str">
        <f>HLOOKUP($D$2,Sales_Fact[[Product_ID]:[Payment_Type]],2,0)</f>
        <v>PROD74</v>
      </c>
    </row>
    <row r="1327" spans="1:14" x14ac:dyDescent="0.25">
      <c r="A1327" s="14" t="s">
        <v>3328</v>
      </c>
      <c r="B1327" s="15">
        <v>45326</v>
      </c>
      <c r="C1327" s="16" t="s">
        <v>1105</v>
      </c>
      <c r="D1327" s="17" t="s">
        <v>1987</v>
      </c>
      <c r="E1327" s="17" t="s">
        <v>1885</v>
      </c>
      <c r="F1327" s="18">
        <v>1</v>
      </c>
      <c r="G1327" s="58">
        <v>351</v>
      </c>
      <c r="H1327" s="18">
        <v>0.22</v>
      </c>
      <c r="I1327" s="55">
        <v>273.77999999999997</v>
      </c>
      <c r="J1327" s="19" t="s">
        <v>1886</v>
      </c>
      <c r="L1327" s="63" t="str">
        <f>_xlfn.XLOOKUP(D1327,Product_Dim[Product_ID],Product_Dim[Cost])</f>
        <v>20</v>
      </c>
      <c r="M1327" s="63" t="str">
        <f>VLOOKUP("PROD97",Sales_Fact[[Product_ID]:[Payment_Type]],2,0)</f>
        <v>STORE3</v>
      </c>
      <c r="N1327" s="63" t="str">
        <f>HLOOKUP($D$2,Sales_Fact[[Product_ID]:[Payment_Type]],2,0)</f>
        <v>PROD74</v>
      </c>
    </row>
    <row r="1328" spans="1:14" x14ac:dyDescent="0.25">
      <c r="A1328" s="14" t="s">
        <v>3329</v>
      </c>
      <c r="B1328" s="15">
        <v>45498</v>
      </c>
      <c r="C1328" s="16" t="s">
        <v>1171</v>
      </c>
      <c r="D1328" s="17" t="s">
        <v>2498</v>
      </c>
      <c r="E1328" s="17" t="s">
        <v>1915</v>
      </c>
      <c r="F1328" s="18">
        <v>1</v>
      </c>
      <c r="G1328" s="58">
        <v>129</v>
      </c>
      <c r="H1328" s="18">
        <v>0.26</v>
      </c>
      <c r="I1328" s="55">
        <v>95.46</v>
      </c>
      <c r="J1328" s="19" t="s">
        <v>1882</v>
      </c>
      <c r="L1328" s="63" t="str">
        <f>_xlfn.XLOOKUP(D1328,Product_Dim[Product_ID],Product_Dim[Cost])</f>
        <v>61</v>
      </c>
      <c r="M1328" s="63" t="str">
        <f>VLOOKUP("PROD97",Sales_Fact[[Product_ID]:[Payment_Type]],2,0)</f>
        <v>STORE3</v>
      </c>
      <c r="N1328" s="63" t="str">
        <f>HLOOKUP($D$2,Sales_Fact[[Product_ID]:[Payment_Type]],2,0)</f>
        <v>PROD74</v>
      </c>
    </row>
    <row r="1329" spans="1:14" x14ac:dyDescent="0.25">
      <c r="A1329" s="14" t="s">
        <v>3330</v>
      </c>
      <c r="B1329" s="15">
        <v>45544</v>
      </c>
      <c r="C1329" s="16" t="s">
        <v>497</v>
      </c>
      <c r="D1329" s="17" t="s">
        <v>2052</v>
      </c>
      <c r="E1329" s="17" t="s">
        <v>1922</v>
      </c>
      <c r="F1329" s="18">
        <v>2</v>
      </c>
      <c r="G1329" s="58">
        <v>385</v>
      </c>
      <c r="H1329" s="18">
        <v>0.09</v>
      </c>
      <c r="I1329" s="55">
        <v>700.7</v>
      </c>
      <c r="J1329" s="19" t="s">
        <v>1882</v>
      </c>
      <c r="L1329" s="63" t="str">
        <f>_xlfn.XLOOKUP(D1329,Product_Dim[Product_ID],Product_Dim[Cost])</f>
        <v>176</v>
      </c>
      <c r="M1329" s="63" t="str">
        <f>VLOOKUP("PROD97",Sales_Fact[[Product_ID]:[Payment_Type]],2,0)</f>
        <v>STORE3</v>
      </c>
      <c r="N1329" s="63" t="str">
        <f>HLOOKUP($D$2,Sales_Fact[[Product_ID]:[Payment_Type]],2,0)</f>
        <v>PROD74</v>
      </c>
    </row>
    <row r="1330" spans="1:14" x14ac:dyDescent="0.25">
      <c r="A1330" s="14" t="s">
        <v>3331</v>
      </c>
      <c r="B1330" s="15">
        <v>45268</v>
      </c>
      <c r="C1330" s="16" t="s">
        <v>1060</v>
      </c>
      <c r="D1330" s="17" t="s">
        <v>1949</v>
      </c>
      <c r="E1330" s="17" t="s">
        <v>1889</v>
      </c>
      <c r="F1330" s="18">
        <v>3</v>
      </c>
      <c r="G1330" s="58">
        <v>121</v>
      </c>
      <c r="H1330" s="18">
        <v>0.28999999999999998</v>
      </c>
      <c r="I1330" s="55">
        <v>257.73</v>
      </c>
      <c r="J1330" s="19" t="s">
        <v>1886</v>
      </c>
      <c r="L1330" s="63" t="str">
        <f>_xlfn.XLOOKUP(D1330,Product_Dim[Product_ID],Product_Dim[Cost])</f>
        <v>261</v>
      </c>
      <c r="M1330" s="63" t="str">
        <f>VLOOKUP("PROD97",Sales_Fact[[Product_ID]:[Payment_Type]],2,0)</f>
        <v>STORE3</v>
      </c>
      <c r="N1330" s="63" t="str">
        <f>HLOOKUP($D$2,Sales_Fact[[Product_ID]:[Payment_Type]],2,0)</f>
        <v>PROD74</v>
      </c>
    </row>
    <row r="1331" spans="1:14" x14ac:dyDescent="0.25">
      <c r="A1331" s="14" t="s">
        <v>3332</v>
      </c>
      <c r="B1331" s="15">
        <v>45824</v>
      </c>
      <c r="C1331" s="16" t="s">
        <v>728</v>
      </c>
      <c r="D1331" s="17" t="s">
        <v>1891</v>
      </c>
      <c r="E1331" s="17" t="s">
        <v>1885</v>
      </c>
      <c r="F1331" s="18">
        <v>4</v>
      </c>
      <c r="G1331" s="58">
        <v>662</v>
      </c>
      <c r="H1331" s="18">
        <v>7.0000000000000007E-2</v>
      </c>
      <c r="I1331" s="55">
        <v>2462.64</v>
      </c>
      <c r="J1331" s="19" t="s">
        <v>1882</v>
      </c>
      <c r="L1331" s="63" t="str">
        <f>_xlfn.XLOOKUP(D1331,Product_Dim[Product_ID],Product_Dim[Cost])</f>
        <v>393</v>
      </c>
      <c r="M1331" s="63" t="str">
        <f>VLOOKUP("PROD97",Sales_Fact[[Product_ID]:[Payment_Type]],2,0)</f>
        <v>STORE3</v>
      </c>
      <c r="N1331" s="63" t="str">
        <f>HLOOKUP($D$2,Sales_Fact[[Product_ID]:[Payment_Type]],2,0)</f>
        <v>PROD74</v>
      </c>
    </row>
    <row r="1332" spans="1:14" x14ac:dyDescent="0.25">
      <c r="A1332" s="14" t="s">
        <v>3333</v>
      </c>
      <c r="B1332" s="15">
        <v>45261</v>
      </c>
      <c r="C1332" s="16" t="s">
        <v>1400</v>
      </c>
      <c r="D1332" s="17" t="s">
        <v>2191</v>
      </c>
      <c r="E1332" s="17" t="s">
        <v>1956</v>
      </c>
      <c r="F1332" s="18">
        <v>1</v>
      </c>
      <c r="G1332" s="58">
        <v>196</v>
      </c>
      <c r="H1332" s="18">
        <v>0.27</v>
      </c>
      <c r="I1332" s="55">
        <v>143.08000000000001</v>
      </c>
      <c r="J1332" s="19" t="s">
        <v>1886</v>
      </c>
      <c r="L1332" s="63" t="str">
        <f>_xlfn.XLOOKUP(D1332,Product_Dim[Product_ID],Product_Dim[Cost])</f>
        <v>86</v>
      </c>
      <c r="M1332" s="63" t="str">
        <f>VLOOKUP("PROD97",Sales_Fact[[Product_ID]:[Payment_Type]],2,0)</f>
        <v>STORE3</v>
      </c>
      <c r="N1332" s="63" t="str">
        <f>HLOOKUP($D$2,Sales_Fact[[Product_ID]:[Payment_Type]],2,0)</f>
        <v>PROD74</v>
      </c>
    </row>
    <row r="1333" spans="1:14" x14ac:dyDescent="0.25">
      <c r="A1333" s="14" t="s">
        <v>3334</v>
      </c>
      <c r="B1333" s="15">
        <v>45233</v>
      </c>
      <c r="C1333" s="16" t="s">
        <v>30</v>
      </c>
      <c r="D1333" s="17" t="s">
        <v>2159</v>
      </c>
      <c r="E1333" s="17" t="s">
        <v>1939</v>
      </c>
      <c r="F1333" s="18">
        <v>2</v>
      </c>
      <c r="G1333" s="58">
        <v>178</v>
      </c>
      <c r="H1333" s="18">
        <v>0.19</v>
      </c>
      <c r="I1333" s="55">
        <v>288.36</v>
      </c>
      <c r="J1333" s="19" t="s">
        <v>1886</v>
      </c>
      <c r="L1333" s="63" t="str">
        <f>_xlfn.XLOOKUP(D1333,Product_Dim[Product_ID],Product_Dim[Cost])</f>
        <v>447</v>
      </c>
      <c r="M1333" s="63" t="str">
        <f>VLOOKUP("PROD97",Sales_Fact[[Product_ID]:[Payment_Type]],2,0)</f>
        <v>STORE3</v>
      </c>
      <c r="N1333" s="63" t="str">
        <f>HLOOKUP($D$2,Sales_Fact[[Product_ID]:[Payment_Type]],2,0)</f>
        <v>PROD74</v>
      </c>
    </row>
    <row r="1334" spans="1:14" x14ac:dyDescent="0.25">
      <c r="A1334" s="14" t="s">
        <v>3335</v>
      </c>
      <c r="B1334" s="15">
        <v>45673</v>
      </c>
      <c r="C1334" s="16" t="s">
        <v>219</v>
      </c>
      <c r="D1334" s="17" t="s">
        <v>1951</v>
      </c>
      <c r="E1334" s="17" t="s">
        <v>1988</v>
      </c>
      <c r="F1334" s="18">
        <v>4</v>
      </c>
      <c r="G1334" s="58">
        <v>863</v>
      </c>
      <c r="H1334" s="18">
        <v>0.2</v>
      </c>
      <c r="I1334" s="55">
        <v>2761.6</v>
      </c>
      <c r="J1334" s="19" t="s">
        <v>1886</v>
      </c>
      <c r="L1334" s="63" t="str">
        <f>_xlfn.XLOOKUP(D1334,Product_Dim[Product_ID],Product_Dim[Cost])</f>
        <v>432</v>
      </c>
      <c r="M1334" s="63" t="str">
        <f>VLOOKUP("PROD97",Sales_Fact[[Product_ID]:[Payment_Type]],2,0)</f>
        <v>STORE3</v>
      </c>
      <c r="N1334" s="63" t="str">
        <f>HLOOKUP($D$2,Sales_Fact[[Product_ID]:[Payment_Type]],2,0)</f>
        <v>PROD74</v>
      </c>
    </row>
    <row r="1335" spans="1:14" x14ac:dyDescent="0.25">
      <c r="A1335" s="14" t="s">
        <v>3336</v>
      </c>
      <c r="B1335" s="15">
        <v>45565</v>
      </c>
      <c r="C1335" s="16" t="s">
        <v>1385</v>
      </c>
      <c r="D1335" s="17" t="s">
        <v>2040</v>
      </c>
      <c r="E1335" s="17" t="s">
        <v>1947</v>
      </c>
      <c r="F1335" s="18">
        <v>1</v>
      </c>
      <c r="G1335" s="58">
        <v>56</v>
      </c>
      <c r="H1335" s="18">
        <v>0.01</v>
      </c>
      <c r="I1335" s="55">
        <v>55.44</v>
      </c>
      <c r="J1335" s="19" t="s">
        <v>1892</v>
      </c>
      <c r="L1335" s="63" t="str">
        <f>_xlfn.XLOOKUP(D1335,Product_Dim[Product_ID],Product_Dim[Cost])</f>
        <v>145</v>
      </c>
      <c r="M1335" s="63" t="str">
        <f>VLOOKUP("PROD97",Sales_Fact[[Product_ID]:[Payment_Type]],2,0)</f>
        <v>STORE3</v>
      </c>
      <c r="N1335" s="63" t="str">
        <f>HLOOKUP($D$2,Sales_Fact[[Product_ID]:[Payment_Type]],2,0)</f>
        <v>PROD74</v>
      </c>
    </row>
    <row r="1336" spans="1:14" x14ac:dyDescent="0.25">
      <c r="A1336" s="14" t="s">
        <v>3337</v>
      </c>
      <c r="B1336" s="15">
        <v>45646</v>
      </c>
      <c r="C1336" s="16" t="s">
        <v>193</v>
      </c>
      <c r="D1336" s="17" t="s">
        <v>2026</v>
      </c>
      <c r="E1336" s="17" t="s">
        <v>1909</v>
      </c>
      <c r="F1336" s="18">
        <v>2</v>
      </c>
      <c r="G1336" s="58">
        <v>906</v>
      </c>
      <c r="H1336" s="18">
        <v>0.2</v>
      </c>
      <c r="I1336" s="55">
        <v>1449.6</v>
      </c>
      <c r="J1336" s="19" t="s">
        <v>1892</v>
      </c>
      <c r="L1336" s="63" t="str">
        <f>_xlfn.XLOOKUP(D1336,Product_Dim[Product_ID],Product_Dim[Cost])</f>
        <v>319</v>
      </c>
      <c r="M1336" s="63" t="str">
        <f>VLOOKUP("PROD97",Sales_Fact[[Product_ID]:[Payment_Type]],2,0)</f>
        <v>STORE3</v>
      </c>
      <c r="N1336" s="63" t="str">
        <f>HLOOKUP($D$2,Sales_Fact[[Product_ID]:[Payment_Type]],2,0)</f>
        <v>PROD74</v>
      </c>
    </row>
    <row r="1337" spans="1:14" x14ac:dyDescent="0.25">
      <c r="A1337" s="14" t="s">
        <v>3338</v>
      </c>
      <c r="B1337" s="15">
        <v>45539</v>
      </c>
      <c r="C1337" s="16" t="s">
        <v>1433</v>
      </c>
      <c r="D1337" s="17" t="s">
        <v>2170</v>
      </c>
      <c r="E1337" s="17" t="s">
        <v>1934</v>
      </c>
      <c r="F1337" s="18">
        <v>3</v>
      </c>
      <c r="G1337" s="58">
        <v>218</v>
      </c>
      <c r="H1337" s="18">
        <v>0.28000000000000003</v>
      </c>
      <c r="I1337" s="55">
        <v>470.88</v>
      </c>
      <c r="J1337" s="19" t="s">
        <v>1882</v>
      </c>
      <c r="L1337" s="63" t="str">
        <f>_xlfn.XLOOKUP(D1337,Product_Dim[Product_ID],Product_Dim[Cost])</f>
        <v>267</v>
      </c>
      <c r="M1337" s="63" t="str">
        <f>VLOOKUP("PROD97",Sales_Fact[[Product_ID]:[Payment_Type]],2,0)</f>
        <v>STORE3</v>
      </c>
      <c r="N1337" s="63" t="str">
        <f>HLOOKUP($D$2,Sales_Fact[[Product_ID]:[Payment_Type]],2,0)</f>
        <v>PROD74</v>
      </c>
    </row>
    <row r="1338" spans="1:14" x14ac:dyDescent="0.25">
      <c r="A1338" s="14" t="s">
        <v>3339</v>
      </c>
      <c r="B1338" s="15">
        <v>45936</v>
      </c>
      <c r="C1338" s="16" t="s">
        <v>1225</v>
      </c>
      <c r="D1338" s="17" t="s">
        <v>1963</v>
      </c>
      <c r="E1338" s="17" t="s">
        <v>1909</v>
      </c>
      <c r="F1338" s="18">
        <v>3</v>
      </c>
      <c r="G1338" s="58">
        <v>581</v>
      </c>
      <c r="H1338" s="18">
        <v>0</v>
      </c>
      <c r="I1338" s="55">
        <v>1743</v>
      </c>
      <c r="J1338" s="19" t="s">
        <v>1886</v>
      </c>
      <c r="L1338" s="63" t="str">
        <f>_xlfn.XLOOKUP(D1338,Product_Dim[Product_ID],Product_Dim[Cost])</f>
        <v>158</v>
      </c>
      <c r="M1338" s="63" t="str">
        <f>VLOOKUP("PROD97",Sales_Fact[[Product_ID]:[Payment_Type]],2,0)</f>
        <v>STORE3</v>
      </c>
      <c r="N1338" s="63" t="str">
        <f>HLOOKUP($D$2,Sales_Fact[[Product_ID]:[Payment_Type]],2,0)</f>
        <v>PROD74</v>
      </c>
    </row>
    <row r="1339" spans="1:14" x14ac:dyDescent="0.25">
      <c r="A1339" s="14" t="s">
        <v>3340</v>
      </c>
      <c r="B1339" s="15">
        <v>45854</v>
      </c>
      <c r="C1339" s="16" t="s">
        <v>371</v>
      </c>
      <c r="D1339" s="17" t="s">
        <v>2175</v>
      </c>
      <c r="E1339" s="17" t="s">
        <v>1885</v>
      </c>
      <c r="F1339" s="18">
        <v>2</v>
      </c>
      <c r="G1339" s="58">
        <v>893</v>
      </c>
      <c r="H1339" s="18">
        <v>0.17</v>
      </c>
      <c r="I1339" s="55">
        <v>1482.38</v>
      </c>
      <c r="J1339" s="19" t="s">
        <v>1886</v>
      </c>
      <c r="L1339" s="63" t="str">
        <f>_xlfn.XLOOKUP(D1339,Product_Dim[Product_ID],Product_Dim[Cost])</f>
        <v>306</v>
      </c>
      <c r="M1339" s="63" t="str">
        <f>VLOOKUP("PROD97",Sales_Fact[[Product_ID]:[Payment_Type]],2,0)</f>
        <v>STORE3</v>
      </c>
      <c r="N1339" s="63" t="str">
        <f>HLOOKUP($D$2,Sales_Fact[[Product_ID]:[Payment_Type]],2,0)</f>
        <v>PROD74</v>
      </c>
    </row>
    <row r="1340" spans="1:14" x14ac:dyDescent="0.25">
      <c r="A1340" s="14" t="s">
        <v>3341</v>
      </c>
      <c r="B1340" s="15">
        <v>45936</v>
      </c>
      <c r="C1340" s="16" t="s">
        <v>334</v>
      </c>
      <c r="D1340" s="17" t="s">
        <v>2001</v>
      </c>
      <c r="E1340" s="17" t="s">
        <v>1939</v>
      </c>
      <c r="F1340" s="18">
        <v>2</v>
      </c>
      <c r="G1340" s="58">
        <v>357</v>
      </c>
      <c r="H1340" s="18">
        <v>0.11</v>
      </c>
      <c r="I1340" s="55">
        <v>635.46</v>
      </c>
      <c r="J1340" s="19" t="s">
        <v>1892</v>
      </c>
      <c r="L1340" s="63" t="str">
        <f>_xlfn.XLOOKUP(D1340,Product_Dim[Product_ID],Product_Dim[Cost])</f>
        <v>39</v>
      </c>
      <c r="M1340" s="63" t="str">
        <f>VLOOKUP("PROD97",Sales_Fact[[Product_ID]:[Payment_Type]],2,0)</f>
        <v>STORE3</v>
      </c>
      <c r="N1340" s="63" t="str">
        <f>HLOOKUP($D$2,Sales_Fact[[Product_ID]:[Payment_Type]],2,0)</f>
        <v>PROD74</v>
      </c>
    </row>
    <row r="1341" spans="1:14" x14ac:dyDescent="0.25">
      <c r="A1341" s="14" t="s">
        <v>3342</v>
      </c>
      <c r="B1341" s="15">
        <v>45921</v>
      </c>
      <c r="C1341" s="16" t="s">
        <v>1210</v>
      </c>
      <c r="D1341" s="17" t="s">
        <v>2067</v>
      </c>
      <c r="E1341" s="17" t="s">
        <v>1956</v>
      </c>
      <c r="F1341" s="18">
        <v>4</v>
      </c>
      <c r="G1341" s="58">
        <v>807</v>
      </c>
      <c r="H1341" s="18">
        <v>0.06</v>
      </c>
      <c r="I1341" s="55">
        <v>3034.32</v>
      </c>
      <c r="J1341" s="19" t="s">
        <v>1882</v>
      </c>
      <c r="L1341" s="63" t="str">
        <f>_xlfn.XLOOKUP(D1341,Product_Dim[Product_ID],Product_Dim[Cost])</f>
        <v>143</v>
      </c>
      <c r="M1341" s="63" t="str">
        <f>VLOOKUP("PROD97",Sales_Fact[[Product_ID]:[Payment_Type]],2,0)</f>
        <v>STORE3</v>
      </c>
      <c r="N1341" s="63" t="str">
        <f>HLOOKUP($D$2,Sales_Fact[[Product_ID]:[Payment_Type]],2,0)</f>
        <v>PROD74</v>
      </c>
    </row>
    <row r="1342" spans="1:14" x14ac:dyDescent="0.25">
      <c r="A1342" s="14" t="s">
        <v>3343</v>
      </c>
      <c r="B1342" s="15">
        <v>45855</v>
      </c>
      <c r="C1342" s="16" t="s">
        <v>1371</v>
      </c>
      <c r="D1342" s="17" t="s">
        <v>1999</v>
      </c>
      <c r="E1342" s="17" t="s">
        <v>1915</v>
      </c>
      <c r="F1342" s="18">
        <v>3</v>
      </c>
      <c r="G1342" s="58">
        <v>685</v>
      </c>
      <c r="H1342" s="18">
        <v>0.09</v>
      </c>
      <c r="I1342" s="55">
        <v>1870.05</v>
      </c>
      <c r="J1342" s="19" t="s">
        <v>1882</v>
      </c>
      <c r="L1342" s="63" t="str">
        <f>_xlfn.XLOOKUP(D1342,Product_Dim[Product_ID],Product_Dim[Cost])</f>
        <v>132</v>
      </c>
      <c r="M1342" s="63" t="str">
        <f>VLOOKUP("PROD97",Sales_Fact[[Product_ID]:[Payment_Type]],2,0)</f>
        <v>STORE3</v>
      </c>
      <c r="N1342" s="63" t="str">
        <f>HLOOKUP($D$2,Sales_Fact[[Product_ID]:[Payment_Type]],2,0)</f>
        <v>PROD74</v>
      </c>
    </row>
    <row r="1343" spans="1:14" x14ac:dyDescent="0.25">
      <c r="A1343" s="14" t="s">
        <v>3344</v>
      </c>
      <c r="B1343" s="15">
        <v>45837</v>
      </c>
      <c r="C1343" s="16" t="s">
        <v>1382</v>
      </c>
      <c r="D1343" s="17" t="s">
        <v>2013</v>
      </c>
      <c r="E1343" s="17" t="s">
        <v>1898</v>
      </c>
      <c r="F1343" s="18">
        <v>4</v>
      </c>
      <c r="G1343" s="58">
        <v>764</v>
      </c>
      <c r="H1343" s="18">
        <v>7.0000000000000007E-2</v>
      </c>
      <c r="I1343" s="55">
        <v>2842.08</v>
      </c>
      <c r="J1343" s="19" t="s">
        <v>1886</v>
      </c>
      <c r="L1343" s="63" t="str">
        <f>_xlfn.XLOOKUP(D1343,Product_Dim[Product_ID],Product_Dim[Cost])</f>
        <v>378</v>
      </c>
      <c r="M1343" s="63" t="str">
        <f>VLOOKUP("PROD97",Sales_Fact[[Product_ID]:[Payment_Type]],2,0)</f>
        <v>STORE3</v>
      </c>
      <c r="N1343" s="63" t="str">
        <f>HLOOKUP($D$2,Sales_Fact[[Product_ID]:[Payment_Type]],2,0)</f>
        <v>PROD74</v>
      </c>
    </row>
    <row r="1344" spans="1:14" x14ac:dyDescent="0.25">
      <c r="A1344" s="14" t="s">
        <v>3345</v>
      </c>
      <c r="B1344" s="15">
        <v>45738</v>
      </c>
      <c r="C1344" s="16" t="s">
        <v>1141</v>
      </c>
      <c r="D1344" s="17" t="s">
        <v>2057</v>
      </c>
      <c r="E1344" s="17" t="s">
        <v>1881</v>
      </c>
      <c r="F1344" s="18">
        <v>3</v>
      </c>
      <c r="G1344" s="58">
        <v>722</v>
      </c>
      <c r="H1344" s="18">
        <v>0.26</v>
      </c>
      <c r="I1344" s="55">
        <v>1602.84</v>
      </c>
      <c r="J1344" s="19" t="s">
        <v>1882</v>
      </c>
      <c r="L1344" s="63" t="str">
        <f>_xlfn.XLOOKUP(D1344,Product_Dim[Product_ID],Product_Dim[Cost])</f>
        <v>190</v>
      </c>
      <c r="M1344" s="63" t="str">
        <f>VLOOKUP("PROD97",Sales_Fact[[Product_ID]:[Payment_Type]],2,0)</f>
        <v>STORE3</v>
      </c>
      <c r="N1344" s="63" t="str">
        <f>HLOOKUP($D$2,Sales_Fact[[Product_ID]:[Payment_Type]],2,0)</f>
        <v>PROD74</v>
      </c>
    </row>
    <row r="1345" spans="1:14" x14ac:dyDescent="0.25">
      <c r="A1345" s="14" t="s">
        <v>3346</v>
      </c>
      <c r="B1345" s="15">
        <v>45323</v>
      </c>
      <c r="C1345" s="16" t="s">
        <v>1274</v>
      </c>
      <c r="D1345" s="17" t="s">
        <v>1880</v>
      </c>
      <c r="E1345" s="17" t="s">
        <v>1915</v>
      </c>
      <c r="F1345" s="18">
        <v>3</v>
      </c>
      <c r="G1345" s="58">
        <v>761</v>
      </c>
      <c r="H1345" s="18">
        <v>0</v>
      </c>
      <c r="I1345" s="55">
        <v>2283</v>
      </c>
      <c r="J1345" s="19" t="s">
        <v>1892</v>
      </c>
      <c r="L1345" s="63" t="str">
        <f>_xlfn.XLOOKUP(D1345,Product_Dim[Product_ID],Product_Dim[Cost])</f>
        <v>246</v>
      </c>
      <c r="M1345" s="63" t="str">
        <f>VLOOKUP("PROD97",Sales_Fact[[Product_ID]:[Payment_Type]],2,0)</f>
        <v>STORE3</v>
      </c>
      <c r="N1345" s="63" t="str">
        <f>HLOOKUP($D$2,Sales_Fact[[Product_ID]:[Payment_Type]],2,0)</f>
        <v>PROD74</v>
      </c>
    </row>
    <row r="1346" spans="1:14" x14ac:dyDescent="0.25">
      <c r="A1346" s="14" t="s">
        <v>3347</v>
      </c>
      <c r="B1346" s="15">
        <v>45362</v>
      </c>
      <c r="C1346" s="16" t="s">
        <v>952</v>
      </c>
      <c r="D1346" s="17" t="s">
        <v>1880</v>
      </c>
      <c r="E1346" s="17" t="s">
        <v>1947</v>
      </c>
      <c r="F1346" s="18">
        <v>3</v>
      </c>
      <c r="G1346" s="58">
        <v>613</v>
      </c>
      <c r="H1346" s="18">
        <v>0.21</v>
      </c>
      <c r="I1346" s="55">
        <v>1452.81</v>
      </c>
      <c r="J1346" s="19" t="s">
        <v>1892</v>
      </c>
      <c r="L1346" s="63" t="str">
        <f>_xlfn.XLOOKUP(D1346,Product_Dim[Product_ID],Product_Dim[Cost])</f>
        <v>246</v>
      </c>
      <c r="M1346" s="63" t="str">
        <f>VLOOKUP("PROD97",Sales_Fact[[Product_ID]:[Payment_Type]],2,0)</f>
        <v>STORE3</v>
      </c>
      <c r="N1346" s="63" t="str">
        <f>HLOOKUP($D$2,Sales_Fact[[Product_ID]:[Payment_Type]],2,0)</f>
        <v>PROD74</v>
      </c>
    </row>
    <row r="1347" spans="1:14" x14ac:dyDescent="0.25">
      <c r="A1347" s="14" t="s">
        <v>3348</v>
      </c>
      <c r="B1347" s="15">
        <v>45544</v>
      </c>
      <c r="C1347" s="16" t="s">
        <v>165</v>
      </c>
      <c r="D1347" s="17" t="s">
        <v>2170</v>
      </c>
      <c r="E1347" s="17" t="s">
        <v>1920</v>
      </c>
      <c r="F1347" s="18">
        <v>3</v>
      </c>
      <c r="G1347" s="58">
        <v>842</v>
      </c>
      <c r="H1347" s="18">
        <v>0.28999999999999998</v>
      </c>
      <c r="I1347" s="55">
        <v>1793.46</v>
      </c>
      <c r="J1347" s="19" t="s">
        <v>1886</v>
      </c>
      <c r="L1347" s="63" t="str">
        <f>_xlfn.XLOOKUP(D1347,Product_Dim[Product_ID],Product_Dim[Cost])</f>
        <v>267</v>
      </c>
      <c r="M1347" s="63" t="str">
        <f>VLOOKUP("PROD97",Sales_Fact[[Product_ID]:[Payment_Type]],2,0)</f>
        <v>STORE3</v>
      </c>
      <c r="N1347" s="63" t="str">
        <f>HLOOKUP($D$2,Sales_Fact[[Product_ID]:[Payment_Type]],2,0)</f>
        <v>PROD74</v>
      </c>
    </row>
    <row r="1348" spans="1:14" x14ac:dyDescent="0.25">
      <c r="A1348" s="14" t="s">
        <v>3349</v>
      </c>
      <c r="B1348" s="15">
        <v>45249</v>
      </c>
      <c r="C1348" s="16" t="s">
        <v>843</v>
      </c>
      <c r="D1348" s="17" t="s">
        <v>2106</v>
      </c>
      <c r="E1348" s="17" t="s">
        <v>1925</v>
      </c>
      <c r="F1348" s="18">
        <v>2</v>
      </c>
      <c r="G1348" s="58">
        <v>637</v>
      </c>
      <c r="H1348" s="18">
        <v>0.25</v>
      </c>
      <c r="I1348" s="55">
        <v>955.5</v>
      </c>
      <c r="J1348" s="19" t="s">
        <v>1882</v>
      </c>
      <c r="L1348" s="63" t="str">
        <f>_xlfn.XLOOKUP(D1348,Product_Dim[Product_ID],Product_Dim[Cost])</f>
        <v>178</v>
      </c>
      <c r="M1348" s="63" t="str">
        <f>VLOOKUP("PROD97",Sales_Fact[[Product_ID]:[Payment_Type]],2,0)</f>
        <v>STORE3</v>
      </c>
      <c r="N1348" s="63" t="str">
        <f>HLOOKUP($D$2,Sales_Fact[[Product_ID]:[Payment_Type]],2,0)</f>
        <v>PROD74</v>
      </c>
    </row>
    <row r="1349" spans="1:14" x14ac:dyDescent="0.25">
      <c r="A1349" s="14" t="s">
        <v>3350</v>
      </c>
      <c r="B1349" s="15">
        <v>45659</v>
      </c>
      <c r="C1349" s="16" t="s">
        <v>334</v>
      </c>
      <c r="D1349" s="17" t="s">
        <v>2026</v>
      </c>
      <c r="E1349" s="17" t="s">
        <v>1889</v>
      </c>
      <c r="F1349" s="18">
        <v>2</v>
      </c>
      <c r="G1349" s="58">
        <v>733</v>
      </c>
      <c r="H1349" s="18">
        <v>0.22</v>
      </c>
      <c r="I1349" s="55">
        <v>1143.48</v>
      </c>
      <c r="J1349" s="19" t="s">
        <v>1892</v>
      </c>
      <c r="L1349" s="63" t="str">
        <f>_xlfn.XLOOKUP(D1349,Product_Dim[Product_ID],Product_Dim[Cost])</f>
        <v>319</v>
      </c>
      <c r="M1349" s="63" t="str">
        <f>VLOOKUP("PROD97",Sales_Fact[[Product_ID]:[Payment_Type]],2,0)</f>
        <v>STORE3</v>
      </c>
      <c r="N1349" s="63" t="str">
        <f>HLOOKUP($D$2,Sales_Fact[[Product_ID]:[Payment_Type]],2,0)</f>
        <v>PROD74</v>
      </c>
    </row>
    <row r="1350" spans="1:14" x14ac:dyDescent="0.25">
      <c r="A1350" s="14" t="s">
        <v>3351</v>
      </c>
      <c r="B1350" s="15">
        <v>45927</v>
      </c>
      <c r="C1350" s="16" t="s">
        <v>554</v>
      </c>
      <c r="D1350" s="17" t="s">
        <v>2062</v>
      </c>
      <c r="E1350" s="17" t="s">
        <v>1920</v>
      </c>
      <c r="F1350" s="18">
        <v>3</v>
      </c>
      <c r="G1350" s="58">
        <v>184</v>
      </c>
      <c r="H1350" s="18">
        <v>0.28000000000000003</v>
      </c>
      <c r="I1350" s="55">
        <v>397.44</v>
      </c>
      <c r="J1350" s="19" t="s">
        <v>1892</v>
      </c>
      <c r="L1350" s="63" t="str">
        <f>_xlfn.XLOOKUP(D1350,Product_Dim[Product_ID],Product_Dim[Cost])</f>
        <v>435</v>
      </c>
      <c r="M1350" s="63" t="str">
        <f>VLOOKUP("PROD97",Sales_Fact[[Product_ID]:[Payment_Type]],2,0)</f>
        <v>STORE3</v>
      </c>
      <c r="N1350" s="63" t="str">
        <f>HLOOKUP($D$2,Sales_Fact[[Product_ID]:[Payment_Type]],2,0)</f>
        <v>PROD74</v>
      </c>
    </row>
    <row r="1351" spans="1:14" x14ac:dyDescent="0.25">
      <c r="A1351" s="14" t="s">
        <v>3352</v>
      </c>
      <c r="B1351" s="15">
        <v>45373</v>
      </c>
      <c r="C1351" s="16" t="s">
        <v>246</v>
      </c>
      <c r="D1351" s="17" t="s">
        <v>2132</v>
      </c>
      <c r="E1351" s="17" t="s">
        <v>1934</v>
      </c>
      <c r="F1351" s="18">
        <v>4</v>
      </c>
      <c r="G1351" s="58">
        <v>899</v>
      </c>
      <c r="H1351" s="18">
        <v>0.16</v>
      </c>
      <c r="I1351" s="55">
        <v>3020.64</v>
      </c>
      <c r="J1351" s="19" t="s">
        <v>1886</v>
      </c>
      <c r="L1351" s="63" t="str">
        <f>_xlfn.XLOOKUP(D1351,Product_Dim[Product_ID],Product_Dim[Cost])</f>
        <v>449</v>
      </c>
      <c r="M1351" s="63" t="str">
        <f>VLOOKUP("PROD97",Sales_Fact[[Product_ID]:[Payment_Type]],2,0)</f>
        <v>STORE3</v>
      </c>
      <c r="N1351" s="63" t="str">
        <f>HLOOKUP($D$2,Sales_Fact[[Product_ID]:[Payment_Type]],2,0)</f>
        <v>PROD74</v>
      </c>
    </row>
    <row r="1352" spans="1:14" x14ac:dyDescent="0.25">
      <c r="A1352" s="14" t="s">
        <v>3353</v>
      </c>
      <c r="B1352" s="15">
        <v>45529</v>
      </c>
      <c r="C1352" s="16" t="s">
        <v>1228</v>
      </c>
      <c r="D1352" s="17" t="s">
        <v>1978</v>
      </c>
      <c r="E1352" s="17" t="s">
        <v>1956</v>
      </c>
      <c r="F1352" s="18">
        <v>3</v>
      </c>
      <c r="G1352" s="58">
        <v>153</v>
      </c>
      <c r="H1352" s="18">
        <v>0.25</v>
      </c>
      <c r="I1352" s="55">
        <v>344.25</v>
      </c>
      <c r="J1352" s="19" t="s">
        <v>1882</v>
      </c>
      <c r="L1352" s="63" t="str">
        <f>_xlfn.XLOOKUP(D1352,Product_Dim[Product_ID],Product_Dim[Cost])</f>
        <v>239</v>
      </c>
      <c r="M1352" s="63" t="str">
        <f>VLOOKUP("PROD97",Sales_Fact[[Product_ID]:[Payment_Type]],2,0)</f>
        <v>STORE3</v>
      </c>
      <c r="N1352" s="63" t="str">
        <f>HLOOKUP($D$2,Sales_Fact[[Product_ID]:[Payment_Type]],2,0)</f>
        <v>PROD74</v>
      </c>
    </row>
    <row r="1353" spans="1:14" x14ac:dyDescent="0.25">
      <c r="A1353" s="14" t="s">
        <v>3354</v>
      </c>
      <c r="B1353" s="15">
        <v>45872</v>
      </c>
      <c r="C1353" s="16" t="s">
        <v>731</v>
      </c>
      <c r="D1353" s="17" t="s">
        <v>2159</v>
      </c>
      <c r="E1353" s="17" t="s">
        <v>1912</v>
      </c>
      <c r="F1353" s="18">
        <v>3</v>
      </c>
      <c r="G1353" s="58">
        <v>973</v>
      </c>
      <c r="H1353" s="18">
        <v>0.28000000000000003</v>
      </c>
      <c r="I1353" s="55">
        <v>2101.6799999999998</v>
      </c>
      <c r="J1353" s="19" t="s">
        <v>1892</v>
      </c>
      <c r="L1353" s="63" t="str">
        <f>_xlfn.XLOOKUP(D1353,Product_Dim[Product_ID],Product_Dim[Cost])</f>
        <v>447</v>
      </c>
      <c r="M1353" s="63" t="str">
        <f>VLOOKUP("PROD97",Sales_Fact[[Product_ID]:[Payment_Type]],2,0)</f>
        <v>STORE3</v>
      </c>
      <c r="N1353" s="63" t="str">
        <f>HLOOKUP($D$2,Sales_Fact[[Product_ID]:[Payment_Type]],2,0)</f>
        <v>PROD74</v>
      </c>
    </row>
    <row r="1354" spans="1:14" x14ac:dyDescent="0.25">
      <c r="A1354" s="14" t="s">
        <v>3355</v>
      </c>
      <c r="B1354" s="15">
        <v>45267</v>
      </c>
      <c r="C1354" s="16" t="s">
        <v>1448</v>
      </c>
      <c r="D1354" s="17" t="s">
        <v>1941</v>
      </c>
      <c r="E1354" s="17" t="s">
        <v>1988</v>
      </c>
      <c r="F1354" s="18">
        <v>4</v>
      </c>
      <c r="G1354" s="58">
        <v>137</v>
      </c>
      <c r="H1354" s="18">
        <v>0.04</v>
      </c>
      <c r="I1354" s="55">
        <v>526.08000000000004</v>
      </c>
      <c r="J1354" s="19" t="s">
        <v>1892</v>
      </c>
      <c r="L1354" s="63" t="str">
        <f>_xlfn.XLOOKUP(D1354,Product_Dim[Product_ID],Product_Dim[Cost])</f>
        <v>218</v>
      </c>
      <c r="M1354" s="63" t="str">
        <f>VLOOKUP("PROD97",Sales_Fact[[Product_ID]:[Payment_Type]],2,0)</f>
        <v>STORE3</v>
      </c>
      <c r="N1354" s="63" t="str">
        <f>HLOOKUP($D$2,Sales_Fact[[Product_ID]:[Payment_Type]],2,0)</f>
        <v>PROD74</v>
      </c>
    </row>
    <row r="1355" spans="1:14" x14ac:dyDescent="0.25">
      <c r="A1355" s="14" t="s">
        <v>3356</v>
      </c>
      <c r="B1355" s="15">
        <v>45894</v>
      </c>
      <c r="C1355" s="16" t="s">
        <v>1257</v>
      </c>
      <c r="D1355" s="17" t="s">
        <v>1974</v>
      </c>
      <c r="E1355" s="17" t="s">
        <v>1922</v>
      </c>
      <c r="F1355" s="18">
        <v>1</v>
      </c>
      <c r="G1355" s="58">
        <v>510</v>
      </c>
      <c r="H1355" s="18">
        <v>0.27</v>
      </c>
      <c r="I1355" s="55">
        <v>372.3</v>
      </c>
      <c r="J1355" s="19" t="s">
        <v>1892</v>
      </c>
      <c r="L1355" s="63" t="str">
        <f>_xlfn.XLOOKUP(D1355,Product_Dim[Product_ID],Product_Dim[Cost])</f>
        <v>358</v>
      </c>
      <c r="M1355" s="63" t="str">
        <f>VLOOKUP("PROD97",Sales_Fact[[Product_ID]:[Payment_Type]],2,0)</f>
        <v>STORE3</v>
      </c>
      <c r="N1355" s="63" t="str">
        <f>HLOOKUP($D$2,Sales_Fact[[Product_ID]:[Payment_Type]],2,0)</f>
        <v>PROD74</v>
      </c>
    </row>
    <row r="1356" spans="1:14" x14ac:dyDescent="0.25">
      <c r="A1356" s="14" t="s">
        <v>3357</v>
      </c>
      <c r="B1356" s="15">
        <v>45331</v>
      </c>
      <c r="C1356" s="16" t="s">
        <v>25</v>
      </c>
      <c r="D1356" s="17" t="s">
        <v>1880</v>
      </c>
      <c r="E1356" s="17" t="s">
        <v>1881</v>
      </c>
      <c r="F1356" s="18">
        <v>4</v>
      </c>
      <c r="G1356" s="58">
        <v>361</v>
      </c>
      <c r="H1356" s="18">
        <v>0.09</v>
      </c>
      <c r="I1356" s="55">
        <v>1314.04</v>
      </c>
      <c r="J1356" s="19" t="s">
        <v>1892</v>
      </c>
      <c r="L1356" s="63" t="str">
        <f>_xlfn.XLOOKUP(D1356,Product_Dim[Product_ID],Product_Dim[Cost])</f>
        <v>246</v>
      </c>
      <c r="M1356" s="63" t="str">
        <f>VLOOKUP("PROD97",Sales_Fact[[Product_ID]:[Payment_Type]],2,0)</f>
        <v>STORE3</v>
      </c>
      <c r="N1356" s="63" t="str">
        <f>HLOOKUP($D$2,Sales_Fact[[Product_ID]:[Payment_Type]],2,0)</f>
        <v>PROD74</v>
      </c>
    </row>
    <row r="1357" spans="1:14" x14ac:dyDescent="0.25">
      <c r="A1357" s="14" t="s">
        <v>3358</v>
      </c>
      <c r="B1357" s="15">
        <v>45910</v>
      </c>
      <c r="C1357" s="16" t="s">
        <v>297</v>
      </c>
      <c r="D1357" s="17" t="s">
        <v>1997</v>
      </c>
      <c r="E1357" s="17" t="s">
        <v>1922</v>
      </c>
      <c r="F1357" s="18">
        <v>3</v>
      </c>
      <c r="G1357" s="58">
        <v>883</v>
      </c>
      <c r="H1357" s="18">
        <v>0.06</v>
      </c>
      <c r="I1357" s="55">
        <v>2490.06</v>
      </c>
      <c r="J1357" s="19" t="s">
        <v>1886</v>
      </c>
      <c r="L1357" s="63" t="str">
        <f>_xlfn.XLOOKUP(D1357,Product_Dim[Product_ID],Product_Dim[Cost])</f>
        <v>183</v>
      </c>
      <c r="M1357" s="63" t="str">
        <f>VLOOKUP("PROD97",Sales_Fact[[Product_ID]:[Payment_Type]],2,0)</f>
        <v>STORE3</v>
      </c>
      <c r="N1357" s="63" t="str">
        <f>HLOOKUP($D$2,Sales_Fact[[Product_ID]:[Payment_Type]],2,0)</f>
        <v>PROD74</v>
      </c>
    </row>
    <row r="1358" spans="1:14" x14ac:dyDescent="0.25">
      <c r="A1358" s="14" t="s">
        <v>3359</v>
      </c>
      <c r="B1358" s="15">
        <v>45564</v>
      </c>
      <c r="C1358" s="16" t="s">
        <v>647</v>
      </c>
      <c r="D1358" s="17" t="s">
        <v>1966</v>
      </c>
      <c r="E1358" s="17" t="s">
        <v>1889</v>
      </c>
      <c r="F1358" s="18">
        <v>3</v>
      </c>
      <c r="G1358" s="58">
        <v>142</v>
      </c>
      <c r="H1358" s="18">
        <v>0.12</v>
      </c>
      <c r="I1358" s="55">
        <v>374.88</v>
      </c>
      <c r="J1358" s="19" t="s">
        <v>1886</v>
      </c>
      <c r="L1358" s="63" t="str">
        <f>_xlfn.XLOOKUP(D1358,Product_Dim[Product_ID],Product_Dim[Cost])</f>
        <v>229</v>
      </c>
      <c r="M1358" s="63" t="str">
        <f>VLOOKUP("PROD97",Sales_Fact[[Product_ID]:[Payment_Type]],2,0)</f>
        <v>STORE3</v>
      </c>
      <c r="N1358" s="63" t="str">
        <f>HLOOKUP($D$2,Sales_Fact[[Product_ID]:[Payment_Type]],2,0)</f>
        <v>PROD74</v>
      </c>
    </row>
    <row r="1359" spans="1:14" x14ac:dyDescent="0.25">
      <c r="A1359" s="14" t="s">
        <v>3360</v>
      </c>
      <c r="B1359" s="15">
        <v>45461</v>
      </c>
      <c r="C1359" s="16" t="s">
        <v>173</v>
      </c>
      <c r="D1359" s="17" t="s">
        <v>1897</v>
      </c>
      <c r="E1359" s="17" t="s">
        <v>1901</v>
      </c>
      <c r="F1359" s="18">
        <v>3</v>
      </c>
      <c r="G1359" s="58">
        <v>84</v>
      </c>
      <c r="H1359" s="18">
        <v>0.23</v>
      </c>
      <c r="I1359" s="55">
        <v>194.04</v>
      </c>
      <c r="J1359" s="19" t="s">
        <v>1892</v>
      </c>
      <c r="L1359" s="63" t="str">
        <f>_xlfn.XLOOKUP(D1359,Product_Dim[Product_ID],Product_Dim[Cost])</f>
        <v>465</v>
      </c>
      <c r="M1359" s="63" t="str">
        <f>VLOOKUP("PROD97",Sales_Fact[[Product_ID]:[Payment_Type]],2,0)</f>
        <v>STORE3</v>
      </c>
      <c r="N1359" s="63" t="str">
        <f>HLOOKUP($D$2,Sales_Fact[[Product_ID]:[Payment_Type]],2,0)</f>
        <v>PROD74</v>
      </c>
    </row>
    <row r="1360" spans="1:14" x14ac:dyDescent="0.25">
      <c r="A1360" s="14" t="s">
        <v>3361</v>
      </c>
      <c r="B1360" s="15">
        <v>45258</v>
      </c>
      <c r="C1360" s="16" t="s">
        <v>431</v>
      </c>
      <c r="D1360" s="17" t="s">
        <v>2094</v>
      </c>
      <c r="E1360" s="17" t="s">
        <v>1947</v>
      </c>
      <c r="F1360" s="18">
        <v>2</v>
      </c>
      <c r="G1360" s="58">
        <v>630</v>
      </c>
      <c r="H1360" s="18">
        <v>7.0000000000000007E-2</v>
      </c>
      <c r="I1360" s="55">
        <v>1171.8</v>
      </c>
      <c r="J1360" s="19" t="s">
        <v>1886</v>
      </c>
      <c r="L1360" s="63" t="str">
        <f>_xlfn.XLOOKUP(D1360,Product_Dim[Product_ID],Product_Dim[Cost])</f>
        <v>48</v>
      </c>
      <c r="M1360" s="63" t="str">
        <f>VLOOKUP("PROD97",Sales_Fact[[Product_ID]:[Payment_Type]],2,0)</f>
        <v>STORE3</v>
      </c>
      <c r="N1360" s="63" t="str">
        <f>HLOOKUP($D$2,Sales_Fact[[Product_ID]:[Payment_Type]],2,0)</f>
        <v>PROD74</v>
      </c>
    </row>
    <row r="1361" spans="1:14" x14ac:dyDescent="0.25">
      <c r="A1361" s="14" t="s">
        <v>3362</v>
      </c>
      <c r="B1361" s="15">
        <v>45228</v>
      </c>
      <c r="C1361" s="16" t="s">
        <v>63</v>
      </c>
      <c r="D1361" s="17" t="s">
        <v>1908</v>
      </c>
      <c r="E1361" s="17" t="s">
        <v>1947</v>
      </c>
      <c r="F1361" s="18">
        <v>2</v>
      </c>
      <c r="G1361" s="58">
        <v>160</v>
      </c>
      <c r="H1361" s="18">
        <v>0.2</v>
      </c>
      <c r="I1361" s="55">
        <v>256</v>
      </c>
      <c r="J1361" s="19" t="s">
        <v>1892</v>
      </c>
      <c r="L1361" s="63" t="str">
        <f>_xlfn.XLOOKUP(D1361,Product_Dim[Product_ID],Product_Dim[Cost])</f>
        <v>180</v>
      </c>
      <c r="M1361" s="63" t="str">
        <f>VLOOKUP("PROD97",Sales_Fact[[Product_ID]:[Payment_Type]],2,0)</f>
        <v>STORE3</v>
      </c>
      <c r="N1361" s="63" t="str">
        <f>HLOOKUP($D$2,Sales_Fact[[Product_ID]:[Payment_Type]],2,0)</f>
        <v>PROD74</v>
      </c>
    </row>
    <row r="1362" spans="1:14" x14ac:dyDescent="0.25">
      <c r="A1362" s="14" t="s">
        <v>3363</v>
      </c>
      <c r="B1362" s="15">
        <v>45858</v>
      </c>
      <c r="C1362" s="16" t="s">
        <v>63</v>
      </c>
      <c r="D1362" s="17" t="s">
        <v>2026</v>
      </c>
      <c r="E1362" s="17" t="s">
        <v>1939</v>
      </c>
      <c r="F1362" s="18">
        <v>1</v>
      </c>
      <c r="G1362" s="58">
        <v>460</v>
      </c>
      <c r="H1362" s="18">
        <v>0.18</v>
      </c>
      <c r="I1362" s="55">
        <v>377.2</v>
      </c>
      <c r="J1362" s="19" t="s">
        <v>1892</v>
      </c>
      <c r="L1362" s="63" t="str">
        <f>_xlfn.XLOOKUP(D1362,Product_Dim[Product_ID],Product_Dim[Cost])</f>
        <v>319</v>
      </c>
      <c r="M1362" s="63" t="str">
        <f>VLOOKUP("PROD97",Sales_Fact[[Product_ID]:[Payment_Type]],2,0)</f>
        <v>STORE3</v>
      </c>
      <c r="N1362" s="63" t="str">
        <f>HLOOKUP($D$2,Sales_Fact[[Product_ID]:[Payment_Type]],2,0)</f>
        <v>PROD74</v>
      </c>
    </row>
    <row r="1363" spans="1:14" x14ac:dyDescent="0.25">
      <c r="A1363" s="14" t="s">
        <v>3364</v>
      </c>
      <c r="B1363" s="15">
        <v>45532</v>
      </c>
      <c r="C1363" s="16" t="s">
        <v>626</v>
      </c>
      <c r="D1363" s="17" t="s">
        <v>1908</v>
      </c>
      <c r="E1363" s="17" t="s">
        <v>1928</v>
      </c>
      <c r="F1363" s="18">
        <v>4</v>
      </c>
      <c r="G1363" s="58">
        <v>886</v>
      </c>
      <c r="H1363" s="18">
        <v>0.27</v>
      </c>
      <c r="I1363" s="55">
        <v>2587.12</v>
      </c>
      <c r="J1363" s="19" t="s">
        <v>1882</v>
      </c>
      <c r="L1363" s="63" t="str">
        <f>_xlfn.XLOOKUP(D1363,Product_Dim[Product_ID],Product_Dim[Cost])</f>
        <v>180</v>
      </c>
      <c r="M1363" s="63" t="str">
        <f>VLOOKUP("PROD97",Sales_Fact[[Product_ID]:[Payment_Type]],2,0)</f>
        <v>STORE3</v>
      </c>
      <c r="N1363" s="63" t="str">
        <f>HLOOKUP($D$2,Sales_Fact[[Product_ID]:[Payment_Type]],2,0)</f>
        <v>PROD74</v>
      </c>
    </row>
    <row r="1364" spans="1:14" x14ac:dyDescent="0.25">
      <c r="A1364" s="14" t="s">
        <v>3365</v>
      </c>
      <c r="B1364" s="15">
        <v>45454</v>
      </c>
      <c r="C1364" s="16" t="s">
        <v>1263</v>
      </c>
      <c r="D1364" s="17" t="s">
        <v>2062</v>
      </c>
      <c r="E1364" s="17" t="s">
        <v>1922</v>
      </c>
      <c r="F1364" s="18">
        <v>3</v>
      </c>
      <c r="G1364" s="58">
        <v>790</v>
      </c>
      <c r="H1364" s="18">
        <v>0</v>
      </c>
      <c r="I1364" s="55">
        <v>2370</v>
      </c>
      <c r="J1364" s="19" t="s">
        <v>1886</v>
      </c>
      <c r="L1364" s="63" t="str">
        <f>_xlfn.XLOOKUP(D1364,Product_Dim[Product_ID],Product_Dim[Cost])</f>
        <v>435</v>
      </c>
      <c r="M1364" s="63" t="str">
        <f>VLOOKUP("PROD97",Sales_Fact[[Product_ID]:[Payment_Type]],2,0)</f>
        <v>STORE3</v>
      </c>
      <c r="N1364" s="63" t="str">
        <f>HLOOKUP($D$2,Sales_Fact[[Product_ID]:[Payment_Type]],2,0)</f>
        <v>PROD74</v>
      </c>
    </row>
    <row r="1365" spans="1:14" x14ac:dyDescent="0.25">
      <c r="A1365" s="14" t="s">
        <v>3366</v>
      </c>
      <c r="B1365" s="15">
        <v>45244</v>
      </c>
      <c r="C1365" s="16" t="s">
        <v>524</v>
      </c>
      <c r="D1365" s="17" t="s">
        <v>2119</v>
      </c>
      <c r="E1365" s="17" t="s">
        <v>1909</v>
      </c>
      <c r="F1365" s="18">
        <v>1</v>
      </c>
      <c r="G1365" s="58">
        <v>571</v>
      </c>
      <c r="H1365" s="18">
        <v>0</v>
      </c>
      <c r="I1365" s="55">
        <v>571</v>
      </c>
      <c r="J1365" s="19" t="s">
        <v>1886</v>
      </c>
      <c r="L1365" s="63" t="str">
        <f>_xlfn.XLOOKUP(D1365,Product_Dim[Product_ID],Product_Dim[Cost])</f>
        <v>340</v>
      </c>
      <c r="M1365" s="63" t="str">
        <f>VLOOKUP("PROD97",Sales_Fact[[Product_ID]:[Payment_Type]],2,0)</f>
        <v>STORE3</v>
      </c>
      <c r="N1365" s="63" t="str">
        <f>HLOOKUP($D$2,Sales_Fact[[Product_ID]:[Payment_Type]],2,0)</f>
        <v>PROD74</v>
      </c>
    </row>
    <row r="1366" spans="1:14" x14ac:dyDescent="0.25">
      <c r="A1366" s="14" t="s">
        <v>3367</v>
      </c>
      <c r="B1366" s="15">
        <v>45322</v>
      </c>
      <c r="C1366" s="16" t="s">
        <v>599</v>
      </c>
      <c r="D1366" s="17" t="s">
        <v>1930</v>
      </c>
      <c r="E1366" s="17" t="s">
        <v>1920</v>
      </c>
      <c r="F1366" s="18">
        <v>4</v>
      </c>
      <c r="G1366" s="58">
        <v>311</v>
      </c>
      <c r="H1366" s="18">
        <v>0.22</v>
      </c>
      <c r="I1366" s="55">
        <v>970.32</v>
      </c>
      <c r="J1366" s="19" t="s">
        <v>1892</v>
      </c>
      <c r="L1366" s="63" t="str">
        <f>_xlfn.XLOOKUP(D1366,Product_Dim[Product_ID],Product_Dim[Cost])</f>
        <v>239</v>
      </c>
      <c r="M1366" s="63" t="str">
        <f>VLOOKUP("PROD97",Sales_Fact[[Product_ID]:[Payment_Type]],2,0)</f>
        <v>STORE3</v>
      </c>
      <c r="N1366" s="63" t="str">
        <f>HLOOKUP($D$2,Sales_Fact[[Product_ID]:[Payment_Type]],2,0)</f>
        <v>PROD74</v>
      </c>
    </row>
    <row r="1367" spans="1:14" x14ac:dyDescent="0.25">
      <c r="A1367" s="14" t="s">
        <v>3368</v>
      </c>
      <c r="B1367" s="15">
        <v>45757</v>
      </c>
      <c r="C1367" s="16" t="s">
        <v>219</v>
      </c>
      <c r="D1367" s="17" t="s">
        <v>2241</v>
      </c>
      <c r="E1367" s="17" t="s">
        <v>1885</v>
      </c>
      <c r="F1367" s="18">
        <v>4</v>
      </c>
      <c r="G1367" s="58">
        <v>256</v>
      </c>
      <c r="H1367" s="18">
        <v>0.17</v>
      </c>
      <c r="I1367" s="55">
        <v>849.92</v>
      </c>
      <c r="J1367" s="19" t="s">
        <v>1882</v>
      </c>
      <c r="L1367" s="63" t="str">
        <f>_xlfn.XLOOKUP(D1367,Product_Dim[Product_ID],Product_Dim[Cost])</f>
        <v>244</v>
      </c>
      <c r="M1367" s="63" t="str">
        <f>VLOOKUP("PROD97",Sales_Fact[[Product_ID]:[Payment_Type]],2,0)</f>
        <v>STORE3</v>
      </c>
      <c r="N1367" s="63" t="str">
        <f>HLOOKUP($D$2,Sales_Fact[[Product_ID]:[Payment_Type]],2,0)</f>
        <v>PROD74</v>
      </c>
    </row>
    <row r="1368" spans="1:14" x14ac:dyDescent="0.25">
      <c r="A1368" s="14" t="s">
        <v>3369</v>
      </c>
      <c r="B1368" s="15">
        <v>45397</v>
      </c>
      <c r="C1368" s="16" t="s">
        <v>450</v>
      </c>
      <c r="D1368" s="17" t="s">
        <v>1930</v>
      </c>
      <c r="E1368" s="17" t="s">
        <v>1920</v>
      </c>
      <c r="F1368" s="18">
        <v>2</v>
      </c>
      <c r="G1368" s="58">
        <v>271</v>
      </c>
      <c r="H1368" s="18">
        <v>0.1</v>
      </c>
      <c r="I1368" s="55">
        <v>487.8</v>
      </c>
      <c r="J1368" s="19" t="s">
        <v>1892</v>
      </c>
      <c r="L1368" s="63" t="str">
        <f>_xlfn.XLOOKUP(D1368,Product_Dim[Product_ID],Product_Dim[Cost])</f>
        <v>239</v>
      </c>
      <c r="M1368" s="63" t="str">
        <f>VLOOKUP("PROD97",Sales_Fact[[Product_ID]:[Payment_Type]],2,0)</f>
        <v>STORE3</v>
      </c>
      <c r="N1368" s="63" t="str">
        <f>HLOOKUP($D$2,Sales_Fact[[Product_ID]:[Payment_Type]],2,0)</f>
        <v>PROD74</v>
      </c>
    </row>
    <row r="1369" spans="1:14" x14ac:dyDescent="0.25">
      <c r="A1369" s="14" t="s">
        <v>3370</v>
      </c>
      <c r="B1369" s="15">
        <v>45914</v>
      </c>
      <c r="C1369" s="16" t="s">
        <v>955</v>
      </c>
      <c r="D1369" s="17" t="s">
        <v>1978</v>
      </c>
      <c r="E1369" s="17" t="s">
        <v>1885</v>
      </c>
      <c r="F1369" s="18">
        <v>3</v>
      </c>
      <c r="G1369" s="58">
        <v>374</v>
      </c>
      <c r="H1369" s="18">
        <v>0.2</v>
      </c>
      <c r="I1369" s="55">
        <v>897.6</v>
      </c>
      <c r="J1369" s="19" t="s">
        <v>1892</v>
      </c>
      <c r="L1369" s="63" t="str">
        <f>_xlfn.XLOOKUP(D1369,Product_Dim[Product_ID],Product_Dim[Cost])</f>
        <v>239</v>
      </c>
      <c r="M1369" s="63" t="str">
        <f>VLOOKUP("PROD97",Sales_Fact[[Product_ID]:[Payment_Type]],2,0)</f>
        <v>STORE3</v>
      </c>
      <c r="N1369" s="63" t="str">
        <f>HLOOKUP($D$2,Sales_Fact[[Product_ID]:[Payment_Type]],2,0)</f>
        <v>PROD74</v>
      </c>
    </row>
    <row r="1370" spans="1:14" x14ac:dyDescent="0.25">
      <c r="A1370" s="14" t="s">
        <v>3371</v>
      </c>
      <c r="B1370" s="15">
        <v>45432</v>
      </c>
      <c r="C1370" s="16" t="s">
        <v>149</v>
      </c>
      <c r="D1370" s="17" t="s">
        <v>1894</v>
      </c>
      <c r="E1370" s="17" t="s">
        <v>1988</v>
      </c>
      <c r="F1370" s="18">
        <v>2</v>
      </c>
      <c r="G1370" s="58">
        <v>24</v>
      </c>
      <c r="H1370" s="18">
        <v>0.02</v>
      </c>
      <c r="I1370" s="55">
        <v>47.04</v>
      </c>
      <c r="J1370" s="19" t="s">
        <v>1886</v>
      </c>
      <c r="L1370" s="63" t="str">
        <f>_xlfn.XLOOKUP(D1370,Product_Dim[Product_ID],Product_Dim[Cost])</f>
        <v>17</v>
      </c>
      <c r="M1370" s="63" t="str">
        <f>VLOOKUP("PROD97",Sales_Fact[[Product_ID]:[Payment_Type]],2,0)</f>
        <v>STORE3</v>
      </c>
      <c r="N1370" s="63" t="str">
        <f>HLOOKUP($D$2,Sales_Fact[[Product_ID]:[Payment_Type]],2,0)</f>
        <v>PROD74</v>
      </c>
    </row>
    <row r="1371" spans="1:14" x14ac:dyDescent="0.25">
      <c r="A1371" s="14" t="s">
        <v>3372</v>
      </c>
      <c r="B1371" s="15">
        <v>45798</v>
      </c>
      <c r="C1371" s="16" t="s">
        <v>35</v>
      </c>
      <c r="D1371" s="17" t="s">
        <v>2098</v>
      </c>
      <c r="E1371" s="17" t="s">
        <v>1898</v>
      </c>
      <c r="F1371" s="18">
        <v>4</v>
      </c>
      <c r="G1371" s="58">
        <v>186</v>
      </c>
      <c r="H1371" s="18">
        <v>0.21</v>
      </c>
      <c r="I1371" s="55">
        <v>587.76</v>
      </c>
      <c r="J1371" s="19" t="s">
        <v>1886</v>
      </c>
      <c r="L1371" s="63" t="str">
        <f>_xlfn.XLOOKUP(D1371,Product_Dim[Product_ID],Product_Dim[Cost])</f>
        <v>382</v>
      </c>
      <c r="M1371" s="63" t="str">
        <f>VLOOKUP("PROD97",Sales_Fact[[Product_ID]:[Payment_Type]],2,0)</f>
        <v>STORE3</v>
      </c>
      <c r="N1371" s="63" t="str">
        <f>HLOOKUP($D$2,Sales_Fact[[Product_ID]:[Payment_Type]],2,0)</f>
        <v>PROD74</v>
      </c>
    </row>
    <row r="1372" spans="1:14" x14ac:dyDescent="0.25">
      <c r="A1372" s="14" t="s">
        <v>3373</v>
      </c>
      <c r="B1372" s="15">
        <v>45396</v>
      </c>
      <c r="C1372" s="16" t="s">
        <v>422</v>
      </c>
      <c r="D1372" s="17" t="s">
        <v>2357</v>
      </c>
      <c r="E1372" s="17" t="s">
        <v>1934</v>
      </c>
      <c r="F1372" s="18">
        <v>3</v>
      </c>
      <c r="G1372" s="58">
        <v>929</v>
      </c>
      <c r="H1372" s="18">
        <v>0.27</v>
      </c>
      <c r="I1372" s="55">
        <v>2034.51</v>
      </c>
      <c r="J1372" s="19" t="s">
        <v>1886</v>
      </c>
      <c r="L1372" s="63" t="str">
        <f>_xlfn.XLOOKUP(D1372,Product_Dim[Product_ID],Product_Dim[Cost])</f>
        <v>239</v>
      </c>
      <c r="M1372" s="63" t="str">
        <f>VLOOKUP("PROD97",Sales_Fact[[Product_ID]:[Payment_Type]],2,0)</f>
        <v>STORE3</v>
      </c>
      <c r="N1372" s="63" t="str">
        <f>HLOOKUP($D$2,Sales_Fact[[Product_ID]:[Payment_Type]],2,0)</f>
        <v>PROD74</v>
      </c>
    </row>
    <row r="1373" spans="1:14" x14ac:dyDescent="0.25">
      <c r="A1373" s="14" t="s">
        <v>3374</v>
      </c>
      <c r="B1373" s="15">
        <v>45235</v>
      </c>
      <c r="C1373" s="16" t="s">
        <v>126</v>
      </c>
      <c r="D1373" s="17" t="s">
        <v>2282</v>
      </c>
      <c r="E1373" s="17" t="s">
        <v>1895</v>
      </c>
      <c r="F1373" s="18">
        <v>3</v>
      </c>
      <c r="G1373" s="58">
        <v>924</v>
      </c>
      <c r="H1373" s="18">
        <v>7.0000000000000007E-2</v>
      </c>
      <c r="I1373" s="55">
        <v>2577.96</v>
      </c>
      <c r="J1373" s="19" t="s">
        <v>1892</v>
      </c>
      <c r="L1373" s="63" t="str">
        <f>_xlfn.XLOOKUP(D1373,Product_Dim[Product_ID],Product_Dim[Cost])</f>
        <v>388</v>
      </c>
      <c r="M1373" s="63" t="str">
        <f>VLOOKUP("PROD97",Sales_Fact[[Product_ID]:[Payment_Type]],2,0)</f>
        <v>STORE3</v>
      </c>
      <c r="N1373" s="63" t="str">
        <f>HLOOKUP($D$2,Sales_Fact[[Product_ID]:[Payment_Type]],2,0)</f>
        <v>PROD74</v>
      </c>
    </row>
    <row r="1374" spans="1:14" x14ac:dyDescent="0.25">
      <c r="A1374" s="14" t="s">
        <v>3375</v>
      </c>
      <c r="B1374" s="15">
        <v>45499</v>
      </c>
      <c r="C1374" s="16" t="s">
        <v>1436</v>
      </c>
      <c r="D1374" s="17" t="s">
        <v>2175</v>
      </c>
      <c r="E1374" s="17" t="s">
        <v>1925</v>
      </c>
      <c r="F1374" s="18">
        <v>2</v>
      </c>
      <c r="G1374" s="58">
        <v>410</v>
      </c>
      <c r="H1374" s="18">
        <v>0.1</v>
      </c>
      <c r="I1374" s="55">
        <v>738</v>
      </c>
      <c r="J1374" s="19" t="s">
        <v>1886</v>
      </c>
      <c r="L1374" s="63" t="str">
        <f>_xlfn.XLOOKUP(D1374,Product_Dim[Product_ID],Product_Dim[Cost])</f>
        <v>306</v>
      </c>
      <c r="M1374" s="63" t="str">
        <f>VLOOKUP("PROD97",Sales_Fact[[Product_ID]:[Payment_Type]],2,0)</f>
        <v>STORE3</v>
      </c>
      <c r="N1374" s="63" t="str">
        <f>HLOOKUP($D$2,Sales_Fact[[Product_ID]:[Payment_Type]],2,0)</f>
        <v>PROD74</v>
      </c>
    </row>
    <row r="1375" spans="1:14" x14ac:dyDescent="0.25">
      <c r="A1375" s="14" t="s">
        <v>3376</v>
      </c>
      <c r="B1375" s="15">
        <v>45272</v>
      </c>
      <c r="C1375" s="16" t="s">
        <v>822</v>
      </c>
      <c r="D1375" s="17" t="s">
        <v>1978</v>
      </c>
      <c r="E1375" s="17" t="s">
        <v>1898</v>
      </c>
      <c r="F1375" s="18">
        <v>2</v>
      </c>
      <c r="G1375" s="58">
        <v>609</v>
      </c>
      <c r="H1375" s="18">
        <v>0.16</v>
      </c>
      <c r="I1375" s="55">
        <v>1023.12</v>
      </c>
      <c r="J1375" s="19" t="s">
        <v>1882</v>
      </c>
      <c r="L1375" s="63" t="str">
        <f>_xlfn.XLOOKUP(D1375,Product_Dim[Product_ID],Product_Dim[Cost])</f>
        <v>239</v>
      </c>
      <c r="M1375" s="63" t="str">
        <f>VLOOKUP("PROD97",Sales_Fact[[Product_ID]:[Payment_Type]],2,0)</f>
        <v>STORE3</v>
      </c>
      <c r="N1375" s="63" t="str">
        <f>HLOOKUP($D$2,Sales_Fact[[Product_ID]:[Payment_Type]],2,0)</f>
        <v>PROD74</v>
      </c>
    </row>
    <row r="1376" spans="1:14" x14ac:dyDescent="0.25">
      <c r="A1376" s="14" t="s">
        <v>3377</v>
      </c>
      <c r="B1376" s="15">
        <v>45785</v>
      </c>
      <c r="C1376" s="16" t="s">
        <v>697</v>
      </c>
      <c r="D1376" s="17" t="s">
        <v>2077</v>
      </c>
      <c r="E1376" s="17" t="s">
        <v>1928</v>
      </c>
      <c r="F1376" s="18">
        <v>4</v>
      </c>
      <c r="G1376" s="58">
        <v>151</v>
      </c>
      <c r="H1376" s="18">
        <v>0.09</v>
      </c>
      <c r="I1376" s="55">
        <v>549.64</v>
      </c>
      <c r="J1376" s="19" t="s">
        <v>1882</v>
      </c>
      <c r="L1376" s="63" t="str">
        <f>_xlfn.XLOOKUP(D1376,Product_Dim[Product_ID],Product_Dim[Cost])</f>
        <v>451</v>
      </c>
      <c r="M1376" s="63" t="str">
        <f>VLOOKUP("PROD97",Sales_Fact[[Product_ID]:[Payment_Type]],2,0)</f>
        <v>STORE3</v>
      </c>
      <c r="N1376" s="63" t="str">
        <f>HLOOKUP($D$2,Sales_Fact[[Product_ID]:[Payment_Type]],2,0)</f>
        <v>PROD74</v>
      </c>
    </row>
    <row r="1377" spans="1:14" x14ac:dyDescent="0.25">
      <c r="A1377" s="14" t="s">
        <v>3378</v>
      </c>
      <c r="B1377" s="15">
        <v>45534</v>
      </c>
      <c r="C1377" s="16" t="s">
        <v>795</v>
      </c>
      <c r="D1377" s="17" t="s">
        <v>2241</v>
      </c>
      <c r="E1377" s="17" t="s">
        <v>1912</v>
      </c>
      <c r="F1377" s="18">
        <v>4</v>
      </c>
      <c r="G1377" s="58">
        <v>208</v>
      </c>
      <c r="H1377" s="18">
        <v>0.02</v>
      </c>
      <c r="I1377" s="55">
        <v>815.36</v>
      </c>
      <c r="J1377" s="19" t="s">
        <v>1882</v>
      </c>
      <c r="L1377" s="63" t="str">
        <f>_xlfn.XLOOKUP(D1377,Product_Dim[Product_ID],Product_Dim[Cost])</f>
        <v>244</v>
      </c>
      <c r="M1377" s="63" t="str">
        <f>VLOOKUP("PROD97",Sales_Fact[[Product_ID]:[Payment_Type]],2,0)</f>
        <v>STORE3</v>
      </c>
      <c r="N1377" s="63" t="str">
        <f>HLOOKUP($D$2,Sales_Fact[[Product_ID]:[Payment_Type]],2,0)</f>
        <v>PROD74</v>
      </c>
    </row>
    <row r="1378" spans="1:14" x14ac:dyDescent="0.25">
      <c r="A1378" s="14" t="s">
        <v>3379</v>
      </c>
      <c r="B1378" s="15">
        <v>45803</v>
      </c>
      <c r="C1378" s="16" t="s">
        <v>578</v>
      </c>
      <c r="D1378" s="17" t="s">
        <v>2132</v>
      </c>
      <c r="E1378" s="17" t="s">
        <v>1947</v>
      </c>
      <c r="F1378" s="18">
        <v>1</v>
      </c>
      <c r="G1378" s="58">
        <v>57</v>
      </c>
      <c r="H1378" s="18">
        <v>0.15</v>
      </c>
      <c r="I1378" s="55">
        <v>48.45</v>
      </c>
      <c r="J1378" s="19" t="s">
        <v>1886</v>
      </c>
      <c r="L1378" s="63" t="str">
        <f>_xlfn.XLOOKUP(D1378,Product_Dim[Product_ID],Product_Dim[Cost])</f>
        <v>449</v>
      </c>
      <c r="M1378" s="63" t="str">
        <f>VLOOKUP("PROD97",Sales_Fact[[Product_ID]:[Payment_Type]],2,0)</f>
        <v>STORE3</v>
      </c>
      <c r="N1378" s="63" t="str">
        <f>HLOOKUP($D$2,Sales_Fact[[Product_ID]:[Payment_Type]],2,0)</f>
        <v>PROD74</v>
      </c>
    </row>
    <row r="1379" spans="1:14" x14ac:dyDescent="0.25">
      <c r="A1379" s="14" t="s">
        <v>3380</v>
      </c>
      <c r="B1379" s="15">
        <v>45667</v>
      </c>
      <c r="C1379" s="16" t="s">
        <v>1271</v>
      </c>
      <c r="D1379" s="17" t="s">
        <v>1914</v>
      </c>
      <c r="E1379" s="17" t="s">
        <v>1901</v>
      </c>
      <c r="F1379" s="18">
        <v>4</v>
      </c>
      <c r="G1379" s="58">
        <v>996</v>
      </c>
      <c r="H1379" s="18">
        <v>0.27</v>
      </c>
      <c r="I1379" s="55">
        <v>2908.32</v>
      </c>
      <c r="J1379" s="19" t="s">
        <v>1882</v>
      </c>
      <c r="L1379" s="63" t="str">
        <f>_xlfn.XLOOKUP(D1379,Product_Dim[Product_ID],Product_Dim[Cost])</f>
        <v>326</v>
      </c>
      <c r="M1379" s="63" t="str">
        <f>VLOOKUP("PROD97",Sales_Fact[[Product_ID]:[Payment_Type]],2,0)</f>
        <v>STORE3</v>
      </c>
      <c r="N1379" s="63" t="str">
        <f>HLOOKUP($D$2,Sales_Fact[[Product_ID]:[Payment_Type]],2,0)</f>
        <v>PROD74</v>
      </c>
    </row>
    <row r="1380" spans="1:14" x14ac:dyDescent="0.25">
      <c r="A1380" s="14" t="s">
        <v>3381</v>
      </c>
      <c r="B1380" s="15">
        <v>45656</v>
      </c>
      <c r="C1380" s="16" t="s">
        <v>243</v>
      </c>
      <c r="D1380" s="17" t="s">
        <v>2005</v>
      </c>
      <c r="E1380" s="17" t="s">
        <v>1961</v>
      </c>
      <c r="F1380" s="18">
        <v>2</v>
      </c>
      <c r="G1380" s="58">
        <v>592</v>
      </c>
      <c r="H1380" s="18">
        <v>0.24</v>
      </c>
      <c r="I1380" s="55">
        <v>899.84</v>
      </c>
      <c r="J1380" s="19" t="s">
        <v>1882</v>
      </c>
      <c r="L1380" s="63" t="str">
        <f>_xlfn.XLOOKUP(D1380,Product_Dim[Product_ID],Product_Dim[Cost])</f>
        <v>239</v>
      </c>
      <c r="M1380" s="63" t="str">
        <f>VLOOKUP("PROD97",Sales_Fact[[Product_ID]:[Payment_Type]],2,0)</f>
        <v>STORE3</v>
      </c>
      <c r="N1380" s="63" t="str">
        <f>HLOOKUP($D$2,Sales_Fact[[Product_ID]:[Payment_Type]],2,0)</f>
        <v>PROD74</v>
      </c>
    </row>
    <row r="1381" spans="1:14" x14ac:dyDescent="0.25">
      <c r="A1381" s="14" t="s">
        <v>3382</v>
      </c>
      <c r="B1381" s="15">
        <v>45869</v>
      </c>
      <c r="C1381" s="16" t="s">
        <v>1192</v>
      </c>
      <c r="D1381" s="17" t="s">
        <v>2106</v>
      </c>
      <c r="E1381" s="17" t="s">
        <v>1885</v>
      </c>
      <c r="F1381" s="18">
        <v>2</v>
      </c>
      <c r="G1381" s="58">
        <v>205</v>
      </c>
      <c r="H1381" s="18">
        <v>0.24</v>
      </c>
      <c r="I1381" s="55">
        <v>311.60000000000002</v>
      </c>
      <c r="J1381" s="19" t="s">
        <v>1882</v>
      </c>
      <c r="L1381" s="63" t="str">
        <f>_xlfn.XLOOKUP(D1381,Product_Dim[Product_ID],Product_Dim[Cost])</f>
        <v>178</v>
      </c>
      <c r="M1381" s="63" t="str">
        <f>VLOOKUP("PROD97",Sales_Fact[[Product_ID]:[Payment_Type]],2,0)</f>
        <v>STORE3</v>
      </c>
      <c r="N1381" s="63" t="str">
        <f>HLOOKUP($D$2,Sales_Fact[[Product_ID]:[Payment_Type]],2,0)</f>
        <v>PROD74</v>
      </c>
    </row>
    <row r="1382" spans="1:14" x14ac:dyDescent="0.25">
      <c r="A1382" s="14" t="s">
        <v>3383</v>
      </c>
      <c r="B1382" s="15">
        <v>45549</v>
      </c>
      <c r="C1382" s="16" t="s">
        <v>330</v>
      </c>
      <c r="D1382" s="17" t="s">
        <v>1927</v>
      </c>
      <c r="E1382" s="17" t="s">
        <v>1912</v>
      </c>
      <c r="F1382" s="18">
        <v>2</v>
      </c>
      <c r="G1382" s="58">
        <v>547</v>
      </c>
      <c r="H1382" s="18">
        <v>0.08</v>
      </c>
      <c r="I1382" s="55">
        <v>1006.48</v>
      </c>
      <c r="J1382" s="19" t="s">
        <v>1892</v>
      </c>
      <c r="L1382" s="63" t="str">
        <f>_xlfn.XLOOKUP(D1382,Product_Dim[Product_ID],Product_Dim[Cost])</f>
        <v>241</v>
      </c>
      <c r="M1382" s="63" t="str">
        <f>VLOOKUP("PROD97",Sales_Fact[[Product_ID]:[Payment_Type]],2,0)</f>
        <v>STORE3</v>
      </c>
      <c r="N1382" s="63" t="str">
        <f>HLOOKUP($D$2,Sales_Fact[[Product_ID]:[Payment_Type]],2,0)</f>
        <v>PROD74</v>
      </c>
    </row>
    <row r="1383" spans="1:14" x14ac:dyDescent="0.25">
      <c r="A1383" s="14" t="s">
        <v>3384</v>
      </c>
      <c r="B1383" s="15">
        <v>45409</v>
      </c>
      <c r="C1383" s="16" t="s">
        <v>216</v>
      </c>
      <c r="D1383" s="17" t="s">
        <v>2357</v>
      </c>
      <c r="E1383" s="17" t="s">
        <v>1961</v>
      </c>
      <c r="F1383" s="18">
        <v>4</v>
      </c>
      <c r="G1383" s="58">
        <v>456</v>
      </c>
      <c r="H1383" s="18">
        <v>0.17</v>
      </c>
      <c r="I1383" s="55">
        <v>1513.92</v>
      </c>
      <c r="J1383" s="19" t="s">
        <v>1882</v>
      </c>
      <c r="L1383" s="63" t="str">
        <f>_xlfn.XLOOKUP(D1383,Product_Dim[Product_ID],Product_Dim[Cost])</f>
        <v>239</v>
      </c>
      <c r="M1383" s="63" t="str">
        <f>VLOOKUP("PROD97",Sales_Fact[[Product_ID]:[Payment_Type]],2,0)</f>
        <v>STORE3</v>
      </c>
      <c r="N1383" s="63" t="str">
        <f>HLOOKUP($D$2,Sales_Fact[[Product_ID]:[Payment_Type]],2,0)</f>
        <v>PROD74</v>
      </c>
    </row>
    <row r="1384" spans="1:14" x14ac:dyDescent="0.25">
      <c r="A1384" s="14" t="s">
        <v>3385</v>
      </c>
      <c r="B1384" s="15">
        <v>45374</v>
      </c>
      <c r="C1384" s="16" t="s">
        <v>1321</v>
      </c>
      <c r="D1384" s="17" t="s">
        <v>1971</v>
      </c>
      <c r="E1384" s="17" t="s">
        <v>1920</v>
      </c>
      <c r="F1384" s="18">
        <v>2</v>
      </c>
      <c r="G1384" s="58">
        <v>701</v>
      </c>
      <c r="H1384" s="18">
        <v>0.16</v>
      </c>
      <c r="I1384" s="55">
        <v>1177.68</v>
      </c>
      <c r="J1384" s="19" t="s">
        <v>1882</v>
      </c>
      <c r="L1384" s="63" t="str">
        <f>_xlfn.XLOOKUP(D1384,Product_Dim[Product_ID],Product_Dim[Cost])</f>
        <v>299</v>
      </c>
      <c r="M1384" s="63" t="str">
        <f>VLOOKUP("PROD97",Sales_Fact[[Product_ID]:[Payment_Type]],2,0)</f>
        <v>STORE3</v>
      </c>
      <c r="N1384" s="63" t="str">
        <f>HLOOKUP($D$2,Sales_Fact[[Product_ID]:[Payment_Type]],2,0)</f>
        <v>PROD74</v>
      </c>
    </row>
    <row r="1385" spans="1:14" x14ac:dyDescent="0.25">
      <c r="A1385" s="14" t="s">
        <v>3386</v>
      </c>
      <c r="B1385" s="15">
        <v>45282</v>
      </c>
      <c r="C1385" s="16" t="s">
        <v>1093</v>
      </c>
      <c r="D1385" s="17" t="s">
        <v>2125</v>
      </c>
      <c r="E1385" s="17" t="s">
        <v>1885</v>
      </c>
      <c r="F1385" s="18">
        <v>2</v>
      </c>
      <c r="G1385" s="58">
        <v>161</v>
      </c>
      <c r="H1385" s="18">
        <v>0.09</v>
      </c>
      <c r="I1385" s="55">
        <v>293.02</v>
      </c>
      <c r="J1385" s="19" t="s">
        <v>1882</v>
      </c>
      <c r="L1385" s="63" t="str">
        <f>_xlfn.XLOOKUP(D1385,Product_Dim[Product_ID],Product_Dim[Cost])</f>
        <v>153</v>
      </c>
      <c r="M1385" s="63" t="str">
        <f>VLOOKUP("PROD97",Sales_Fact[[Product_ID]:[Payment_Type]],2,0)</f>
        <v>STORE3</v>
      </c>
      <c r="N1385" s="63" t="str">
        <f>HLOOKUP($D$2,Sales_Fact[[Product_ID]:[Payment_Type]],2,0)</f>
        <v>PROD74</v>
      </c>
    </row>
    <row r="1386" spans="1:14" x14ac:dyDescent="0.25">
      <c r="A1386" s="14" t="s">
        <v>3387</v>
      </c>
      <c r="B1386" s="15">
        <v>45742</v>
      </c>
      <c r="C1386" s="16" t="s">
        <v>132</v>
      </c>
      <c r="D1386" s="17" t="s">
        <v>2005</v>
      </c>
      <c r="E1386" s="17" t="s">
        <v>1988</v>
      </c>
      <c r="F1386" s="18">
        <v>1</v>
      </c>
      <c r="G1386" s="58">
        <v>714</v>
      </c>
      <c r="H1386" s="18">
        <v>0.28000000000000003</v>
      </c>
      <c r="I1386" s="55">
        <v>514.08000000000004</v>
      </c>
      <c r="J1386" s="19" t="s">
        <v>1892</v>
      </c>
      <c r="L1386" s="63" t="str">
        <f>_xlfn.XLOOKUP(D1386,Product_Dim[Product_ID],Product_Dim[Cost])</f>
        <v>239</v>
      </c>
      <c r="M1386" s="63" t="str">
        <f>VLOOKUP("PROD97",Sales_Fact[[Product_ID]:[Payment_Type]],2,0)</f>
        <v>STORE3</v>
      </c>
      <c r="N1386" s="63" t="str">
        <f>HLOOKUP($D$2,Sales_Fact[[Product_ID]:[Payment_Type]],2,0)</f>
        <v>PROD74</v>
      </c>
    </row>
    <row r="1387" spans="1:14" x14ac:dyDescent="0.25">
      <c r="A1387" s="14" t="s">
        <v>3388</v>
      </c>
      <c r="B1387" s="15">
        <v>45447</v>
      </c>
      <c r="C1387" s="16" t="s">
        <v>742</v>
      </c>
      <c r="D1387" s="17" t="s">
        <v>2013</v>
      </c>
      <c r="E1387" s="17" t="s">
        <v>1898</v>
      </c>
      <c r="F1387" s="18">
        <v>2</v>
      </c>
      <c r="G1387" s="58">
        <v>225</v>
      </c>
      <c r="H1387" s="18">
        <v>0.2</v>
      </c>
      <c r="I1387" s="55">
        <v>360</v>
      </c>
      <c r="J1387" s="19" t="s">
        <v>1892</v>
      </c>
      <c r="L1387" s="63" t="str">
        <f>_xlfn.XLOOKUP(D1387,Product_Dim[Product_ID],Product_Dim[Cost])</f>
        <v>378</v>
      </c>
      <c r="M1387" s="63" t="str">
        <f>VLOOKUP("PROD97",Sales_Fact[[Product_ID]:[Payment_Type]],2,0)</f>
        <v>STORE3</v>
      </c>
      <c r="N1387" s="63" t="str">
        <f>HLOOKUP($D$2,Sales_Fact[[Product_ID]:[Payment_Type]],2,0)</f>
        <v>PROD74</v>
      </c>
    </row>
    <row r="1388" spans="1:14" x14ac:dyDescent="0.25">
      <c r="A1388" s="14" t="s">
        <v>3389</v>
      </c>
      <c r="B1388" s="15">
        <v>45733</v>
      </c>
      <c r="C1388" s="16" t="s">
        <v>1411</v>
      </c>
      <c r="D1388" s="17" t="s">
        <v>1999</v>
      </c>
      <c r="E1388" s="17" t="s">
        <v>1912</v>
      </c>
      <c r="F1388" s="18">
        <v>2</v>
      </c>
      <c r="G1388" s="58">
        <v>741</v>
      </c>
      <c r="H1388" s="18">
        <v>0.06</v>
      </c>
      <c r="I1388" s="55">
        <v>1393.08</v>
      </c>
      <c r="J1388" s="19" t="s">
        <v>1882</v>
      </c>
      <c r="L1388" s="63" t="str">
        <f>_xlfn.XLOOKUP(D1388,Product_Dim[Product_ID],Product_Dim[Cost])</f>
        <v>132</v>
      </c>
      <c r="M1388" s="63" t="str">
        <f>VLOOKUP("PROD97",Sales_Fact[[Product_ID]:[Payment_Type]],2,0)</f>
        <v>STORE3</v>
      </c>
      <c r="N1388" s="63" t="str">
        <f>HLOOKUP($D$2,Sales_Fact[[Product_ID]:[Payment_Type]],2,0)</f>
        <v>PROD74</v>
      </c>
    </row>
    <row r="1389" spans="1:14" x14ac:dyDescent="0.25">
      <c r="A1389" s="14" t="s">
        <v>3390</v>
      </c>
      <c r="B1389" s="15">
        <v>45373</v>
      </c>
      <c r="C1389" s="16" t="s">
        <v>488</v>
      </c>
      <c r="D1389" s="17" t="s">
        <v>2132</v>
      </c>
      <c r="E1389" s="17" t="s">
        <v>1881</v>
      </c>
      <c r="F1389" s="18">
        <v>3</v>
      </c>
      <c r="G1389" s="58">
        <v>251</v>
      </c>
      <c r="H1389" s="18">
        <v>0.23</v>
      </c>
      <c r="I1389" s="55">
        <v>579.80999999999995</v>
      </c>
      <c r="J1389" s="19" t="s">
        <v>1886</v>
      </c>
      <c r="L1389" s="63" t="str">
        <f>_xlfn.XLOOKUP(D1389,Product_Dim[Product_ID],Product_Dim[Cost])</f>
        <v>449</v>
      </c>
      <c r="M1389" s="63" t="str">
        <f>VLOOKUP("PROD97",Sales_Fact[[Product_ID]:[Payment_Type]],2,0)</f>
        <v>STORE3</v>
      </c>
      <c r="N1389" s="63" t="str">
        <f>HLOOKUP($D$2,Sales_Fact[[Product_ID]:[Payment_Type]],2,0)</f>
        <v>PROD74</v>
      </c>
    </row>
    <row r="1390" spans="1:14" x14ac:dyDescent="0.25">
      <c r="A1390" s="14" t="s">
        <v>3391</v>
      </c>
      <c r="B1390" s="15">
        <v>45655</v>
      </c>
      <c r="C1390" s="16" t="s">
        <v>93</v>
      </c>
      <c r="D1390" s="17" t="s">
        <v>1951</v>
      </c>
      <c r="E1390" s="17" t="s">
        <v>1928</v>
      </c>
      <c r="F1390" s="18">
        <v>3</v>
      </c>
      <c r="G1390" s="58">
        <v>35</v>
      </c>
      <c r="H1390" s="18">
        <v>0.01</v>
      </c>
      <c r="I1390" s="55">
        <v>103.95</v>
      </c>
      <c r="J1390" s="19" t="s">
        <v>1882</v>
      </c>
      <c r="L1390" s="63" t="str">
        <f>_xlfn.XLOOKUP(D1390,Product_Dim[Product_ID],Product_Dim[Cost])</f>
        <v>432</v>
      </c>
      <c r="M1390" s="63" t="str">
        <f>VLOOKUP("PROD97",Sales_Fact[[Product_ID]:[Payment_Type]],2,0)</f>
        <v>STORE3</v>
      </c>
      <c r="N1390" s="63" t="str">
        <f>HLOOKUP($D$2,Sales_Fact[[Product_ID]:[Payment_Type]],2,0)</f>
        <v>PROD74</v>
      </c>
    </row>
    <row r="1391" spans="1:14" x14ac:dyDescent="0.25">
      <c r="A1391" s="14" t="s">
        <v>3392</v>
      </c>
      <c r="B1391" s="15">
        <v>45868</v>
      </c>
      <c r="C1391" s="16" t="s">
        <v>970</v>
      </c>
      <c r="D1391" s="17" t="s">
        <v>2077</v>
      </c>
      <c r="E1391" s="17" t="s">
        <v>1920</v>
      </c>
      <c r="F1391" s="18">
        <v>1</v>
      </c>
      <c r="G1391" s="58">
        <v>654</v>
      </c>
      <c r="H1391" s="18">
        <v>0.3</v>
      </c>
      <c r="I1391" s="55">
        <v>457.8</v>
      </c>
      <c r="J1391" s="19" t="s">
        <v>1886</v>
      </c>
      <c r="L1391" s="63" t="str">
        <f>_xlfn.XLOOKUP(D1391,Product_Dim[Product_ID],Product_Dim[Cost])</f>
        <v>451</v>
      </c>
      <c r="M1391" s="63" t="str">
        <f>VLOOKUP("PROD97",Sales_Fact[[Product_ID]:[Payment_Type]],2,0)</f>
        <v>STORE3</v>
      </c>
      <c r="N1391" s="63" t="str">
        <f>HLOOKUP($D$2,Sales_Fact[[Product_ID]:[Payment_Type]],2,0)</f>
        <v>PROD74</v>
      </c>
    </row>
    <row r="1392" spans="1:14" x14ac:dyDescent="0.25">
      <c r="A1392" s="14" t="s">
        <v>3393</v>
      </c>
      <c r="B1392" s="15">
        <v>45338</v>
      </c>
      <c r="C1392" s="16" t="s">
        <v>1147</v>
      </c>
      <c r="D1392" s="17" t="s">
        <v>2119</v>
      </c>
      <c r="E1392" s="17" t="s">
        <v>1881</v>
      </c>
      <c r="F1392" s="18">
        <v>1</v>
      </c>
      <c r="G1392" s="58">
        <v>998</v>
      </c>
      <c r="H1392" s="18">
        <v>0.24</v>
      </c>
      <c r="I1392" s="55">
        <v>758.48</v>
      </c>
      <c r="J1392" s="19" t="s">
        <v>1882</v>
      </c>
      <c r="L1392" s="63" t="str">
        <f>_xlfn.XLOOKUP(D1392,Product_Dim[Product_ID],Product_Dim[Cost])</f>
        <v>340</v>
      </c>
      <c r="M1392" s="63" t="str">
        <f>VLOOKUP("PROD97",Sales_Fact[[Product_ID]:[Payment_Type]],2,0)</f>
        <v>STORE3</v>
      </c>
      <c r="N1392" s="63" t="str">
        <f>HLOOKUP($D$2,Sales_Fact[[Product_ID]:[Payment_Type]],2,0)</f>
        <v>PROD74</v>
      </c>
    </row>
    <row r="1393" spans="1:14" x14ac:dyDescent="0.25">
      <c r="A1393" s="14" t="s">
        <v>3394</v>
      </c>
      <c r="B1393" s="15">
        <v>45349</v>
      </c>
      <c r="C1393" s="16" t="s">
        <v>685</v>
      </c>
      <c r="D1393" s="17" t="s">
        <v>1997</v>
      </c>
      <c r="E1393" s="17" t="s">
        <v>1912</v>
      </c>
      <c r="F1393" s="18">
        <v>1</v>
      </c>
      <c r="G1393" s="58">
        <v>175</v>
      </c>
      <c r="H1393" s="18">
        <v>0.27</v>
      </c>
      <c r="I1393" s="55">
        <v>127.75</v>
      </c>
      <c r="J1393" s="19" t="s">
        <v>1892</v>
      </c>
      <c r="L1393" s="63" t="str">
        <f>_xlfn.XLOOKUP(D1393,Product_Dim[Product_ID],Product_Dim[Cost])</f>
        <v>183</v>
      </c>
      <c r="M1393" s="63" t="str">
        <f>VLOOKUP("PROD97",Sales_Fact[[Product_ID]:[Payment_Type]],2,0)</f>
        <v>STORE3</v>
      </c>
      <c r="N1393" s="63" t="str">
        <f>HLOOKUP($D$2,Sales_Fact[[Product_ID]:[Payment_Type]],2,0)</f>
        <v>PROD74</v>
      </c>
    </row>
    <row r="1394" spans="1:14" x14ac:dyDescent="0.25">
      <c r="A1394" s="14" t="s">
        <v>3395</v>
      </c>
      <c r="B1394" s="15">
        <v>45368</v>
      </c>
      <c r="C1394" s="16" t="s">
        <v>407</v>
      </c>
      <c r="D1394" s="17" t="s">
        <v>1888</v>
      </c>
      <c r="E1394" s="17" t="s">
        <v>1898</v>
      </c>
      <c r="F1394" s="18">
        <v>3</v>
      </c>
      <c r="G1394" s="58">
        <v>848</v>
      </c>
      <c r="H1394" s="18">
        <v>0.17</v>
      </c>
      <c r="I1394" s="55">
        <v>2111.52</v>
      </c>
      <c r="J1394" s="19" t="s">
        <v>1882</v>
      </c>
      <c r="L1394" s="63" t="str">
        <f>_xlfn.XLOOKUP(D1394,Product_Dim[Product_ID],Product_Dim[Cost])</f>
        <v>43</v>
      </c>
      <c r="M1394" s="63" t="str">
        <f>VLOOKUP("PROD97",Sales_Fact[[Product_ID]:[Payment_Type]],2,0)</f>
        <v>STORE3</v>
      </c>
      <c r="N1394" s="63" t="str">
        <f>HLOOKUP($D$2,Sales_Fact[[Product_ID]:[Payment_Type]],2,0)</f>
        <v>PROD74</v>
      </c>
    </row>
    <row r="1395" spans="1:14" x14ac:dyDescent="0.25">
      <c r="A1395" s="14" t="s">
        <v>3396</v>
      </c>
      <c r="B1395" s="15">
        <v>45243</v>
      </c>
      <c r="C1395" s="16" t="s">
        <v>1339</v>
      </c>
      <c r="D1395" s="17" t="s">
        <v>2317</v>
      </c>
      <c r="E1395" s="17" t="s">
        <v>1956</v>
      </c>
      <c r="F1395" s="18">
        <v>1</v>
      </c>
      <c r="G1395" s="58">
        <v>494</v>
      </c>
      <c r="H1395" s="18">
        <v>0.09</v>
      </c>
      <c r="I1395" s="55">
        <v>449.54</v>
      </c>
      <c r="J1395" s="19" t="s">
        <v>1882</v>
      </c>
      <c r="L1395" s="63" t="str">
        <f>_xlfn.XLOOKUP(D1395,Product_Dim[Product_ID],Product_Dim[Cost])</f>
        <v>239</v>
      </c>
      <c r="M1395" s="63" t="str">
        <f>VLOOKUP("PROD97",Sales_Fact[[Product_ID]:[Payment_Type]],2,0)</f>
        <v>STORE3</v>
      </c>
      <c r="N1395" s="63" t="str">
        <f>HLOOKUP($D$2,Sales_Fact[[Product_ID]:[Payment_Type]],2,0)</f>
        <v>PROD74</v>
      </c>
    </row>
    <row r="1396" spans="1:14" x14ac:dyDescent="0.25">
      <c r="A1396" s="14" t="s">
        <v>3397</v>
      </c>
      <c r="B1396" s="15">
        <v>45577</v>
      </c>
      <c r="C1396" s="16" t="s">
        <v>756</v>
      </c>
      <c r="D1396" s="17" t="s">
        <v>2191</v>
      </c>
      <c r="E1396" s="17" t="s">
        <v>1956</v>
      </c>
      <c r="F1396" s="18">
        <v>4</v>
      </c>
      <c r="G1396" s="58">
        <v>112</v>
      </c>
      <c r="H1396" s="18">
        <v>0.14000000000000001</v>
      </c>
      <c r="I1396" s="55">
        <v>385.28</v>
      </c>
      <c r="J1396" s="19" t="s">
        <v>1882</v>
      </c>
      <c r="L1396" s="63" t="str">
        <f>_xlfn.XLOOKUP(D1396,Product_Dim[Product_ID],Product_Dim[Cost])</f>
        <v>86</v>
      </c>
      <c r="M1396" s="63" t="str">
        <f>VLOOKUP("PROD97",Sales_Fact[[Product_ID]:[Payment_Type]],2,0)</f>
        <v>STORE3</v>
      </c>
      <c r="N1396" s="63" t="str">
        <f>HLOOKUP($D$2,Sales_Fact[[Product_ID]:[Payment_Type]],2,0)</f>
        <v>PROD74</v>
      </c>
    </row>
    <row r="1397" spans="1:14" x14ac:dyDescent="0.25">
      <c r="A1397" s="14" t="s">
        <v>3398</v>
      </c>
      <c r="B1397" s="15">
        <v>45343</v>
      </c>
      <c r="C1397" s="16" t="s">
        <v>894</v>
      </c>
      <c r="D1397" s="17" t="s">
        <v>2079</v>
      </c>
      <c r="E1397" s="17" t="s">
        <v>1988</v>
      </c>
      <c r="F1397" s="18">
        <v>1</v>
      </c>
      <c r="G1397" s="58">
        <v>414</v>
      </c>
      <c r="H1397" s="18">
        <v>0.1</v>
      </c>
      <c r="I1397" s="55">
        <v>372.6</v>
      </c>
      <c r="J1397" s="19" t="s">
        <v>1892</v>
      </c>
      <c r="L1397" s="63" t="str">
        <f>_xlfn.XLOOKUP(D1397,Product_Dim[Product_ID],Product_Dim[Cost])</f>
        <v>340</v>
      </c>
      <c r="M1397" s="63" t="str">
        <f>VLOOKUP("PROD97",Sales_Fact[[Product_ID]:[Payment_Type]],2,0)</f>
        <v>STORE3</v>
      </c>
      <c r="N1397" s="63" t="str">
        <f>HLOOKUP($D$2,Sales_Fact[[Product_ID]:[Payment_Type]],2,0)</f>
        <v>PROD74</v>
      </c>
    </row>
    <row r="1398" spans="1:14" x14ac:dyDescent="0.25">
      <c r="A1398" s="14" t="s">
        <v>3399</v>
      </c>
      <c r="B1398" s="15">
        <v>45744</v>
      </c>
      <c r="C1398" s="16" t="s">
        <v>1475</v>
      </c>
      <c r="D1398" s="17" t="s">
        <v>1997</v>
      </c>
      <c r="E1398" s="17" t="s">
        <v>1925</v>
      </c>
      <c r="F1398" s="18">
        <v>1</v>
      </c>
      <c r="G1398" s="58">
        <v>318</v>
      </c>
      <c r="H1398" s="18">
        <v>0.24</v>
      </c>
      <c r="I1398" s="55">
        <v>241.68</v>
      </c>
      <c r="J1398" s="19" t="s">
        <v>1892</v>
      </c>
      <c r="L1398" s="63" t="str">
        <f>_xlfn.XLOOKUP(D1398,Product_Dim[Product_ID],Product_Dim[Cost])</f>
        <v>183</v>
      </c>
      <c r="M1398" s="63" t="str">
        <f>VLOOKUP("PROD97",Sales_Fact[[Product_ID]:[Payment_Type]],2,0)</f>
        <v>STORE3</v>
      </c>
      <c r="N1398" s="63" t="str">
        <f>HLOOKUP($D$2,Sales_Fact[[Product_ID]:[Payment_Type]],2,0)</f>
        <v>PROD74</v>
      </c>
    </row>
    <row r="1399" spans="1:14" x14ac:dyDescent="0.25">
      <c r="A1399" s="14" t="s">
        <v>3400</v>
      </c>
      <c r="B1399" s="15">
        <v>45873</v>
      </c>
      <c r="C1399" s="16" t="s">
        <v>1135</v>
      </c>
      <c r="D1399" s="17" t="s">
        <v>1917</v>
      </c>
      <c r="E1399" s="17" t="s">
        <v>1915</v>
      </c>
      <c r="F1399" s="18">
        <v>3</v>
      </c>
      <c r="G1399" s="58">
        <v>643</v>
      </c>
      <c r="H1399" s="18">
        <v>0.05</v>
      </c>
      <c r="I1399" s="55">
        <v>1832.55</v>
      </c>
      <c r="J1399" s="19" t="s">
        <v>1892</v>
      </c>
      <c r="L1399" s="63" t="str">
        <f>_xlfn.XLOOKUP(D1399,Product_Dim[Product_ID],Product_Dim[Cost])</f>
        <v>131</v>
      </c>
      <c r="M1399" s="63" t="str">
        <f>VLOOKUP("PROD97",Sales_Fact[[Product_ID]:[Payment_Type]],2,0)</f>
        <v>STORE3</v>
      </c>
      <c r="N1399" s="63" t="str">
        <f>HLOOKUP($D$2,Sales_Fact[[Product_ID]:[Payment_Type]],2,0)</f>
        <v>PROD74</v>
      </c>
    </row>
    <row r="1400" spans="1:14" x14ac:dyDescent="0.25">
      <c r="A1400" s="14" t="s">
        <v>3401</v>
      </c>
      <c r="B1400" s="15">
        <v>45601</v>
      </c>
      <c r="C1400" s="16" t="s">
        <v>462</v>
      </c>
      <c r="D1400" s="17" t="s">
        <v>2108</v>
      </c>
      <c r="E1400" s="17" t="s">
        <v>1942</v>
      </c>
      <c r="F1400" s="18">
        <v>4</v>
      </c>
      <c r="G1400" s="58">
        <v>560</v>
      </c>
      <c r="H1400" s="18">
        <v>0.19</v>
      </c>
      <c r="I1400" s="55">
        <v>1814.4</v>
      </c>
      <c r="J1400" s="19" t="s">
        <v>1892</v>
      </c>
      <c r="L1400" s="63" t="str">
        <f>_xlfn.XLOOKUP(D1400,Product_Dim[Product_ID],Product_Dim[Cost])</f>
        <v>31</v>
      </c>
      <c r="M1400" s="63" t="str">
        <f>VLOOKUP("PROD97",Sales_Fact[[Product_ID]:[Payment_Type]],2,0)</f>
        <v>STORE3</v>
      </c>
      <c r="N1400" s="63" t="str">
        <f>HLOOKUP($D$2,Sales_Fact[[Product_ID]:[Payment_Type]],2,0)</f>
        <v>PROD74</v>
      </c>
    </row>
    <row r="1401" spans="1:14" x14ac:dyDescent="0.25">
      <c r="A1401" s="14" t="s">
        <v>3402</v>
      </c>
      <c r="B1401" s="15">
        <v>45458</v>
      </c>
      <c r="C1401" s="16" t="s">
        <v>404</v>
      </c>
      <c r="D1401" s="17" t="s">
        <v>1980</v>
      </c>
      <c r="E1401" s="17" t="s">
        <v>1939</v>
      </c>
      <c r="F1401" s="18">
        <v>1</v>
      </c>
      <c r="G1401" s="58">
        <v>759</v>
      </c>
      <c r="H1401" s="18">
        <v>0.28999999999999998</v>
      </c>
      <c r="I1401" s="55">
        <v>538.89</v>
      </c>
      <c r="J1401" s="19" t="s">
        <v>1886</v>
      </c>
      <c r="L1401" s="63" t="str">
        <f>_xlfn.XLOOKUP(D1401,Product_Dim[Product_ID],Product_Dim[Cost])</f>
        <v>218</v>
      </c>
      <c r="M1401" s="63" t="str">
        <f>VLOOKUP("PROD97",Sales_Fact[[Product_ID]:[Payment_Type]],2,0)</f>
        <v>STORE3</v>
      </c>
      <c r="N1401" s="63" t="str">
        <f>HLOOKUP($D$2,Sales_Fact[[Product_ID]:[Payment_Type]],2,0)</f>
        <v>PROD74</v>
      </c>
    </row>
    <row r="1402" spans="1:14" x14ac:dyDescent="0.25">
      <c r="A1402" s="14" t="s">
        <v>3403</v>
      </c>
      <c r="B1402" s="15">
        <v>45649</v>
      </c>
      <c r="C1402" s="16" t="s">
        <v>1436</v>
      </c>
      <c r="D1402" s="17" t="s">
        <v>2067</v>
      </c>
      <c r="E1402" s="17" t="s">
        <v>1922</v>
      </c>
      <c r="F1402" s="18">
        <v>4</v>
      </c>
      <c r="G1402" s="58">
        <v>644</v>
      </c>
      <c r="H1402" s="18">
        <v>0.16</v>
      </c>
      <c r="I1402" s="55">
        <v>2163.84</v>
      </c>
      <c r="J1402" s="19" t="s">
        <v>1886</v>
      </c>
      <c r="L1402" s="63" t="str">
        <f>_xlfn.XLOOKUP(D1402,Product_Dim[Product_ID],Product_Dim[Cost])</f>
        <v>143</v>
      </c>
      <c r="M1402" s="63" t="str">
        <f>VLOOKUP("PROD97",Sales_Fact[[Product_ID]:[Payment_Type]],2,0)</f>
        <v>STORE3</v>
      </c>
      <c r="N1402" s="63" t="str">
        <f>HLOOKUP($D$2,Sales_Fact[[Product_ID]:[Payment_Type]],2,0)</f>
        <v>PROD74</v>
      </c>
    </row>
    <row r="1403" spans="1:14" x14ac:dyDescent="0.25">
      <c r="A1403" s="14" t="s">
        <v>3404</v>
      </c>
      <c r="B1403" s="15">
        <v>45653</v>
      </c>
      <c r="C1403" s="16" t="s">
        <v>789</v>
      </c>
      <c r="D1403" s="17" t="s">
        <v>1911</v>
      </c>
      <c r="E1403" s="17" t="s">
        <v>1925</v>
      </c>
      <c r="F1403" s="18">
        <v>1</v>
      </c>
      <c r="G1403" s="58">
        <v>883</v>
      </c>
      <c r="H1403" s="18">
        <v>0.1</v>
      </c>
      <c r="I1403" s="55">
        <v>794.7</v>
      </c>
      <c r="J1403" s="19" t="s">
        <v>1882</v>
      </c>
      <c r="L1403" s="63" t="str">
        <f>_xlfn.XLOOKUP(D1403,Product_Dim[Product_ID],Product_Dim[Cost])</f>
        <v>166</v>
      </c>
      <c r="M1403" s="63" t="str">
        <f>VLOOKUP("PROD97",Sales_Fact[[Product_ID]:[Payment_Type]],2,0)</f>
        <v>STORE3</v>
      </c>
      <c r="N1403" s="63" t="str">
        <f>HLOOKUP($D$2,Sales_Fact[[Product_ID]:[Payment_Type]],2,0)</f>
        <v>PROD74</v>
      </c>
    </row>
    <row r="1404" spans="1:14" x14ac:dyDescent="0.25">
      <c r="A1404" s="14" t="s">
        <v>3405</v>
      </c>
      <c r="B1404" s="15">
        <v>45378</v>
      </c>
      <c r="C1404" s="16" t="s">
        <v>1033</v>
      </c>
      <c r="D1404" s="17" t="s">
        <v>2038</v>
      </c>
      <c r="E1404" s="17" t="s">
        <v>1928</v>
      </c>
      <c r="F1404" s="18">
        <v>2</v>
      </c>
      <c r="G1404" s="58">
        <v>601</v>
      </c>
      <c r="H1404" s="18">
        <v>0.26</v>
      </c>
      <c r="I1404" s="55">
        <v>889.48</v>
      </c>
      <c r="J1404" s="19" t="s">
        <v>1886</v>
      </c>
      <c r="L1404" s="63" t="str">
        <f>_xlfn.XLOOKUP(D1404,Product_Dim[Product_ID],Product_Dim[Cost])</f>
        <v>438</v>
      </c>
      <c r="M1404" s="63" t="str">
        <f>VLOOKUP("PROD97",Sales_Fact[[Product_ID]:[Payment_Type]],2,0)</f>
        <v>STORE3</v>
      </c>
      <c r="N1404" s="63" t="str">
        <f>HLOOKUP($D$2,Sales_Fact[[Product_ID]:[Payment_Type]],2,0)</f>
        <v>PROD74</v>
      </c>
    </row>
    <row r="1405" spans="1:14" x14ac:dyDescent="0.25">
      <c r="A1405" s="14" t="s">
        <v>3406</v>
      </c>
      <c r="B1405" s="15">
        <v>45638</v>
      </c>
      <c r="C1405" s="16" t="s">
        <v>533</v>
      </c>
      <c r="D1405" s="17" t="s">
        <v>2062</v>
      </c>
      <c r="E1405" s="17" t="s">
        <v>1895</v>
      </c>
      <c r="F1405" s="18">
        <v>2</v>
      </c>
      <c r="G1405" s="58">
        <v>629</v>
      </c>
      <c r="H1405" s="18">
        <v>7.0000000000000007E-2</v>
      </c>
      <c r="I1405" s="55">
        <v>1169.94</v>
      </c>
      <c r="J1405" s="19" t="s">
        <v>1886</v>
      </c>
      <c r="L1405" s="63" t="str">
        <f>_xlfn.XLOOKUP(D1405,Product_Dim[Product_ID],Product_Dim[Cost])</f>
        <v>435</v>
      </c>
      <c r="M1405" s="63" t="str">
        <f>VLOOKUP("PROD97",Sales_Fact[[Product_ID]:[Payment_Type]],2,0)</f>
        <v>STORE3</v>
      </c>
      <c r="N1405" s="63" t="str">
        <f>HLOOKUP($D$2,Sales_Fact[[Product_ID]:[Payment_Type]],2,0)</f>
        <v>PROD74</v>
      </c>
    </row>
    <row r="1406" spans="1:14" x14ac:dyDescent="0.25">
      <c r="A1406" s="14" t="s">
        <v>3407</v>
      </c>
      <c r="B1406" s="15">
        <v>45277</v>
      </c>
      <c r="C1406" s="16" t="s">
        <v>586</v>
      </c>
      <c r="D1406" s="17" t="s">
        <v>2173</v>
      </c>
      <c r="E1406" s="17" t="s">
        <v>1925</v>
      </c>
      <c r="F1406" s="18">
        <v>3</v>
      </c>
      <c r="G1406" s="58">
        <v>114</v>
      </c>
      <c r="H1406" s="18">
        <v>0.21</v>
      </c>
      <c r="I1406" s="55">
        <v>270.18</v>
      </c>
      <c r="J1406" s="19" t="s">
        <v>1892</v>
      </c>
      <c r="L1406" s="63" t="str">
        <f>_xlfn.XLOOKUP(D1406,Product_Dim[Product_ID],Product_Dim[Cost])</f>
        <v>286</v>
      </c>
      <c r="M1406" s="63" t="str">
        <f>VLOOKUP("PROD97",Sales_Fact[[Product_ID]:[Payment_Type]],2,0)</f>
        <v>STORE3</v>
      </c>
      <c r="N1406" s="63" t="str">
        <f>HLOOKUP($D$2,Sales_Fact[[Product_ID]:[Payment_Type]],2,0)</f>
        <v>PROD74</v>
      </c>
    </row>
    <row r="1407" spans="1:14" x14ac:dyDescent="0.25">
      <c r="A1407" s="14" t="s">
        <v>3408</v>
      </c>
      <c r="B1407" s="15">
        <v>45351</v>
      </c>
      <c r="C1407" s="16" t="s">
        <v>1309</v>
      </c>
      <c r="D1407" s="17" t="s">
        <v>1936</v>
      </c>
      <c r="E1407" s="17" t="s">
        <v>1898</v>
      </c>
      <c r="F1407" s="18">
        <v>4</v>
      </c>
      <c r="G1407" s="58">
        <v>283</v>
      </c>
      <c r="H1407" s="18">
        <v>0.18</v>
      </c>
      <c r="I1407" s="55">
        <v>928.24</v>
      </c>
      <c r="J1407" s="19" t="s">
        <v>1886</v>
      </c>
      <c r="L1407" s="63" t="str">
        <f>_xlfn.XLOOKUP(D1407,Product_Dim[Product_ID],Product_Dim[Cost])</f>
        <v>478</v>
      </c>
      <c r="M1407" s="63" t="str">
        <f>VLOOKUP("PROD97",Sales_Fact[[Product_ID]:[Payment_Type]],2,0)</f>
        <v>STORE3</v>
      </c>
      <c r="N1407" s="63" t="str">
        <f>HLOOKUP($D$2,Sales_Fact[[Product_ID]:[Payment_Type]],2,0)</f>
        <v>PROD74</v>
      </c>
    </row>
    <row r="1408" spans="1:14" x14ac:dyDescent="0.25">
      <c r="A1408" s="14" t="s">
        <v>3409</v>
      </c>
      <c r="B1408" s="15">
        <v>45290</v>
      </c>
      <c r="C1408" s="16" t="s">
        <v>530</v>
      </c>
      <c r="D1408" s="17" t="s">
        <v>2062</v>
      </c>
      <c r="E1408" s="17" t="s">
        <v>1947</v>
      </c>
      <c r="F1408" s="18">
        <v>3</v>
      </c>
      <c r="G1408" s="58">
        <v>677</v>
      </c>
      <c r="H1408" s="18">
        <v>0.17</v>
      </c>
      <c r="I1408" s="55">
        <v>1685.73</v>
      </c>
      <c r="J1408" s="19" t="s">
        <v>1886</v>
      </c>
      <c r="L1408" s="63" t="str">
        <f>_xlfn.XLOOKUP(D1408,Product_Dim[Product_ID],Product_Dim[Cost])</f>
        <v>435</v>
      </c>
      <c r="M1408" s="63" t="str">
        <f>VLOOKUP("PROD97",Sales_Fact[[Product_ID]:[Payment_Type]],2,0)</f>
        <v>STORE3</v>
      </c>
      <c r="N1408" s="63" t="str">
        <f>HLOOKUP($D$2,Sales_Fact[[Product_ID]:[Payment_Type]],2,0)</f>
        <v>PROD74</v>
      </c>
    </row>
    <row r="1409" spans="1:14" x14ac:dyDescent="0.25">
      <c r="A1409" s="14" t="s">
        <v>3410</v>
      </c>
      <c r="B1409" s="15">
        <v>45638</v>
      </c>
      <c r="C1409" s="16" t="s">
        <v>721</v>
      </c>
      <c r="D1409" s="17" t="s">
        <v>2181</v>
      </c>
      <c r="E1409" s="17" t="s">
        <v>1920</v>
      </c>
      <c r="F1409" s="18">
        <v>2</v>
      </c>
      <c r="G1409" s="58">
        <v>363</v>
      </c>
      <c r="H1409" s="18">
        <v>0.09</v>
      </c>
      <c r="I1409" s="55">
        <v>660.66</v>
      </c>
      <c r="J1409" s="19" t="s">
        <v>1882</v>
      </c>
      <c r="L1409" s="63" t="str">
        <f>_xlfn.XLOOKUP(D1409,Product_Dim[Product_ID],Product_Dim[Cost])</f>
        <v>219</v>
      </c>
      <c r="M1409" s="63" t="str">
        <f>VLOOKUP("PROD97",Sales_Fact[[Product_ID]:[Payment_Type]],2,0)</f>
        <v>STORE3</v>
      </c>
      <c r="N1409" s="63" t="str">
        <f>HLOOKUP($D$2,Sales_Fact[[Product_ID]:[Payment_Type]],2,0)</f>
        <v>PROD74</v>
      </c>
    </row>
    <row r="1410" spans="1:14" x14ac:dyDescent="0.25">
      <c r="A1410" s="14" t="s">
        <v>3411</v>
      </c>
      <c r="B1410" s="15">
        <v>45679</v>
      </c>
      <c r="C1410" s="16" t="s">
        <v>468</v>
      </c>
      <c r="D1410" s="17" t="s">
        <v>1955</v>
      </c>
      <c r="E1410" s="17" t="s">
        <v>1956</v>
      </c>
      <c r="F1410" s="18">
        <v>1</v>
      </c>
      <c r="G1410" s="58">
        <v>909</v>
      </c>
      <c r="H1410" s="18">
        <v>0.2</v>
      </c>
      <c r="I1410" s="55">
        <v>727.2</v>
      </c>
      <c r="J1410" s="19" t="s">
        <v>1892</v>
      </c>
      <c r="L1410" s="63" t="str">
        <f>_xlfn.XLOOKUP(D1410,Product_Dim[Product_ID],Product_Dim[Cost])</f>
        <v>242</v>
      </c>
      <c r="M1410" s="63" t="str">
        <f>VLOOKUP("PROD97",Sales_Fact[[Product_ID]:[Payment_Type]],2,0)</f>
        <v>STORE3</v>
      </c>
      <c r="N1410" s="63" t="str">
        <f>HLOOKUP($D$2,Sales_Fact[[Product_ID]:[Payment_Type]],2,0)</f>
        <v>PROD74</v>
      </c>
    </row>
    <row r="1411" spans="1:14" x14ac:dyDescent="0.25">
      <c r="A1411" s="14" t="s">
        <v>3412</v>
      </c>
      <c r="B1411" s="15">
        <v>45296</v>
      </c>
      <c r="C1411" s="16" t="s">
        <v>252</v>
      </c>
      <c r="D1411" s="17" t="s">
        <v>2065</v>
      </c>
      <c r="E1411" s="17" t="s">
        <v>1922</v>
      </c>
      <c r="F1411" s="18">
        <v>2</v>
      </c>
      <c r="G1411" s="58">
        <v>796</v>
      </c>
      <c r="H1411" s="18">
        <v>0.2</v>
      </c>
      <c r="I1411" s="55">
        <v>1273.5999999999999</v>
      </c>
      <c r="J1411" s="19" t="s">
        <v>1892</v>
      </c>
      <c r="L1411" s="63" t="str">
        <f>_xlfn.XLOOKUP(D1411,Product_Dim[Product_ID],Product_Dim[Cost])</f>
        <v>174</v>
      </c>
      <c r="M1411" s="63" t="str">
        <f>VLOOKUP("PROD97",Sales_Fact[[Product_ID]:[Payment_Type]],2,0)</f>
        <v>STORE3</v>
      </c>
      <c r="N1411" s="63" t="str">
        <f>HLOOKUP($D$2,Sales_Fact[[Product_ID]:[Payment_Type]],2,0)</f>
        <v>PROD74</v>
      </c>
    </row>
    <row r="1412" spans="1:14" x14ac:dyDescent="0.25">
      <c r="A1412" s="14" t="s">
        <v>3413</v>
      </c>
      <c r="B1412" s="15">
        <v>45760</v>
      </c>
      <c r="C1412" s="16" t="s">
        <v>494</v>
      </c>
      <c r="D1412" s="17" t="s">
        <v>2098</v>
      </c>
      <c r="E1412" s="17" t="s">
        <v>1901</v>
      </c>
      <c r="F1412" s="18">
        <v>2</v>
      </c>
      <c r="G1412" s="58">
        <v>327</v>
      </c>
      <c r="H1412" s="18">
        <v>0.17</v>
      </c>
      <c r="I1412" s="55">
        <v>542.82000000000005</v>
      </c>
      <c r="J1412" s="19" t="s">
        <v>1892</v>
      </c>
      <c r="L1412" s="63" t="str">
        <f>_xlfn.XLOOKUP(D1412,Product_Dim[Product_ID],Product_Dim[Cost])</f>
        <v>382</v>
      </c>
      <c r="M1412" s="63" t="str">
        <f>VLOOKUP("PROD97",Sales_Fact[[Product_ID]:[Payment_Type]],2,0)</f>
        <v>STORE3</v>
      </c>
      <c r="N1412" s="63" t="str">
        <f>HLOOKUP($D$2,Sales_Fact[[Product_ID]:[Payment_Type]],2,0)</f>
        <v>PROD74</v>
      </c>
    </row>
    <row r="1413" spans="1:14" x14ac:dyDescent="0.25">
      <c r="A1413" s="14" t="s">
        <v>3414</v>
      </c>
      <c r="B1413" s="15">
        <v>45603</v>
      </c>
      <c r="C1413" s="16" t="s">
        <v>1108</v>
      </c>
      <c r="D1413" s="17" t="s">
        <v>1900</v>
      </c>
      <c r="E1413" s="17" t="s">
        <v>1912</v>
      </c>
      <c r="F1413" s="18">
        <v>3</v>
      </c>
      <c r="G1413" s="58">
        <v>170</v>
      </c>
      <c r="H1413" s="18">
        <v>0.19</v>
      </c>
      <c r="I1413" s="55">
        <v>413.1</v>
      </c>
      <c r="J1413" s="19" t="s">
        <v>1882</v>
      </c>
      <c r="L1413" s="63" t="str">
        <f>_xlfn.XLOOKUP(D1413,Product_Dim[Product_ID],Product_Dim[Cost])</f>
        <v>461</v>
      </c>
      <c r="M1413" s="63" t="str">
        <f>VLOOKUP("PROD97",Sales_Fact[[Product_ID]:[Payment_Type]],2,0)</f>
        <v>STORE3</v>
      </c>
      <c r="N1413" s="63" t="str">
        <f>HLOOKUP($D$2,Sales_Fact[[Product_ID]:[Payment_Type]],2,0)</f>
        <v>PROD74</v>
      </c>
    </row>
    <row r="1414" spans="1:14" x14ac:dyDescent="0.25">
      <c r="A1414" s="14" t="s">
        <v>3415</v>
      </c>
      <c r="B1414" s="15">
        <v>45413</v>
      </c>
      <c r="C1414" s="16" t="s">
        <v>551</v>
      </c>
      <c r="D1414" s="17" t="s">
        <v>2032</v>
      </c>
      <c r="E1414" s="17" t="s">
        <v>1947</v>
      </c>
      <c r="F1414" s="18">
        <v>1</v>
      </c>
      <c r="G1414" s="58">
        <v>255</v>
      </c>
      <c r="H1414" s="18">
        <v>0.1</v>
      </c>
      <c r="I1414" s="55">
        <v>229.5</v>
      </c>
      <c r="J1414" s="19" t="s">
        <v>1882</v>
      </c>
      <c r="L1414" s="63" t="str">
        <f>_xlfn.XLOOKUP(D1414,Product_Dim[Product_ID],Product_Dim[Cost])</f>
        <v>239</v>
      </c>
      <c r="M1414" s="63" t="str">
        <f>VLOOKUP("PROD97",Sales_Fact[[Product_ID]:[Payment_Type]],2,0)</f>
        <v>STORE3</v>
      </c>
      <c r="N1414" s="63" t="str">
        <f>HLOOKUP($D$2,Sales_Fact[[Product_ID]:[Payment_Type]],2,0)</f>
        <v>PROD74</v>
      </c>
    </row>
    <row r="1415" spans="1:14" x14ac:dyDescent="0.25">
      <c r="A1415" s="14" t="s">
        <v>3416</v>
      </c>
      <c r="B1415" s="15">
        <v>45506</v>
      </c>
      <c r="C1415" s="16" t="s">
        <v>1309</v>
      </c>
      <c r="D1415" s="17" t="s">
        <v>2065</v>
      </c>
      <c r="E1415" s="17" t="s">
        <v>1920</v>
      </c>
      <c r="F1415" s="18">
        <v>4</v>
      </c>
      <c r="G1415" s="58">
        <v>628</v>
      </c>
      <c r="H1415" s="18">
        <v>0.11</v>
      </c>
      <c r="I1415" s="55">
        <v>2235.6799999999998</v>
      </c>
      <c r="J1415" s="19" t="s">
        <v>1892</v>
      </c>
      <c r="L1415" s="63" t="str">
        <f>_xlfn.XLOOKUP(D1415,Product_Dim[Product_ID],Product_Dim[Cost])</f>
        <v>174</v>
      </c>
      <c r="M1415" s="63" t="str">
        <f>VLOOKUP("PROD97",Sales_Fact[[Product_ID]:[Payment_Type]],2,0)</f>
        <v>STORE3</v>
      </c>
      <c r="N1415" s="63" t="str">
        <f>HLOOKUP($D$2,Sales_Fact[[Product_ID]:[Payment_Type]],2,0)</f>
        <v>PROD74</v>
      </c>
    </row>
    <row r="1416" spans="1:14" x14ac:dyDescent="0.25">
      <c r="A1416" s="14" t="s">
        <v>3417</v>
      </c>
      <c r="B1416" s="15">
        <v>45394</v>
      </c>
      <c r="C1416" s="16" t="s">
        <v>1171</v>
      </c>
      <c r="D1416" s="17" t="s">
        <v>2009</v>
      </c>
      <c r="E1416" s="17" t="s">
        <v>1928</v>
      </c>
      <c r="F1416" s="18">
        <v>4</v>
      </c>
      <c r="G1416" s="58">
        <v>328</v>
      </c>
      <c r="H1416" s="18">
        <v>0.13</v>
      </c>
      <c r="I1416" s="55">
        <v>1141.44</v>
      </c>
      <c r="J1416" s="19" t="s">
        <v>1892</v>
      </c>
      <c r="L1416" s="63" t="str">
        <f>_xlfn.XLOOKUP(D1416,Product_Dim[Product_ID],Product_Dim[Cost])</f>
        <v>204</v>
      </c>
      <c r="M1416" s="63" t="str">
        <f>VLOOKUP("PROD97",Sales_Fact[[Product_ID]:[Payment_Type]],2,0)</f>
        <v>STORE3</v>
      </c>
      <c r="N1416" s="63" t="str">
        <f>HLOOKUP($D$2,Sales_Fact[[Product_ID]:[Payment_Type]],2,0)</f>
        <v>PROD74</v>
      </c>
    </row>
    <row r="1417" spans="1:14" x14ac:dyDescent="0.25">
      <c r="A1417" s="14" t="s">
        <v>3418</v>
      </c>
      <c r="B1417" s="15">
        <v>45755</v>
      </c>
      <c r="C1417" s="16" t="s">
        <v>497</v>
      </c>
      <c r="D1417" s="17" t="s">
        <v>1894</v>
      </c>
      <c r="E1417" s="17" t="s">
        <v>1988</v>
      </c>
      <c r="F1417" s="18">
        <v>4</v>
      </c>
      <c r="G1417" s="58">
        <v>512</v>
      </c>
      <c r="H1417" s="18">
        <v>0.18</v>
      </c>
      <c r="I1417" s="55">
        <v>1679.36</v>
      </c>
      <c r="J1417" s="19" t="s">
        <v>1892</v>
      </c>
      <c r="L1417" s="63" t="str">
        <f>_xlfn.XLOOKUP(D1417,Product_Dim[Product_ID],Product_Dim[Cost])</f>
        <v>17</v>
      </c>
      <c r="M1417" s="63" t="str">
        <f>VLOOKUP("PROD97",Sales_Fact[[Product_ID]:[Payment_Type]],2,0)</f>
        <v>STORE3</v>
      </c>
      <c r="N1417" s="63" t="str">
        <f>HLOOKUP($D$2,Sales_Fact[[Product_ID]:[Payment_Type]],2,0)</f>
        <v>PROD74</v>
      </c>
    </row>
    <row r="1418" spans="1:14" x14ac:dyDescent="0.25">
      <c r="A1418" s="14" t="s">
        <v>3419</v>
      </c>
      <c r="B1418" s="15">
        <v>45473</v>
      </c>
      <c r="C1418" s="16" t="s">
        <v>557</v>
      </c>
      <c r="D1418" s="17" t="s">
        <v>2170</v>
      </c>
      <c r="E1418" s="17" t="s">
        <v>1885</v>
      </c>
      <c r="F1418" s="18">
        <v>4</v>
      </c>
      <c r="G1418" s="58">
        <v>195</v>
      </c>
      <c r="H1418" s="18">
        <v>0.23</v>
      </c>
      <c r="I1418" s="55">
        <v>600.6</v>
      </c>
      <c r="J1418" s="19" t="s">
        <v>1886</v>
      </c>
      <c r="L1418" s="63" t="str">
        <f>_xlfn.XLOOKUP(D1418,Product_Dim[Product_ID],Product_Dim[Cost])</f>
        <v>267</v>
      </c>
      <c r="M1418" s="63" t="str">
        <f>VLOOKUP("PROD97",Sales_Fact[[Product_ID]:[Payment_Type]],2,0)</f>
        <v>STORE3</v>
      </c>
      <c r="N1418" s="63" t="str">
        <f>HLOOKUP($D$2,Sales_Fact[[Product_ID]:[Payment_Type]],2,0)</f>
        <v>PROD74</v>
      </c>
    </row>
    <row r="1419" spans="1:14" x14ac:dyDescent="0.25">
      <c r="A1419" s="14" t="s">
        <v>3420</v>
      </c>
      <c r="B1419" s="15">
        <v>45304</v>
      </c>
      <c r="C1419" s="16" t="s">
        <v>226</v>
      </c>
      <c r="D1419" s="17" t="s">
        <v>1978</v>
      </c>
      <c r="E1419" s="17" t="s">
        <v>1915</v>
      </c>
      <c r="F1419" s="18">
        <v>2</v>
      </c>
      <c r="G1419" s="58">
        <v>55</v>
      </c>
      <c r="H1419" s="18">
        <v>7.0000000000000007E-2</v>
      </c>
      <c r="I1419" s="55">
        <v>102.3</v>
      </c>
      <c r="J1419" s="19" t="s">
        <v>1882</v>
      </c>
      <c r="L1419" s="63" t="str">
        <f>_xlfn.XLOOKUP(D1419,Product_Dim[Product_ID],Product_Dim[Cost])</f>
        <v>239</v>
      </c>
      <c r="M1419" s="63" t="str">
        <f>VLOOKUP("PROD97",Sales_Fact[[Product_ID]:[Payment_Type]],2,0)</f>
        <v>STORE3</v>
      </c>
      <c r="N1419" s="63" t="str">
        <f>HLOOKUP($D$2,Sales_Fact[[Product_ID]:[Payment_Type]],2,0)</f>
        <v>PROD74</v>
      </c>
    </row>
    <row r="1420" spans="1:14" x14ac:dyDescent="0.25">
      <c r="A1420" s="14" t="s">
        <v>3421</v>
      </c>
      <c r="B1420" s="15">
        <v>45557</v>
      </c>
      <c r="C1420" s="16" t="s">
        <v>283</v>
      </c>
      <c r="D1420" s="17" t="s">
        <v>2191</v>
      </c>
      <c r="E1420" s="17" t="s">
        <v>1988</v>
      </c>
      <c r="F1420" s="18">
        <v>4</v>
      </c>
      <c r="G1420" s="58">
        <v>964</v>
      </c>
      <c r="H1420" s="18">
        <v>0.14000000000000001</v>
      </c>
      <c r="I1420" s="55">
        <v>3316.16</v>
      </c>
      <c r="J1420" s="19" t="s">
        <v>1886</v>
      </c>
      <c r="L1420" s="63" t="str">
        <f>_xlfn.XLOOKUP(D1420,Product_Dim[Product_ID],Product_Dim[Cost])</f>
        <v>86</v>
      </c>
      <c r="M1420" s="63" t="str">
        <f>VLOOKUP("PROD97",Sales_Fact[[Product_ID]:[Payment_Type]],2,0)</f>
        <v>STORE3</v>
      </c>
      <c r="N1420" s="63" t="str">
        <f>HLOOKUP($D$2,Sales_Fact[[Product_ID]:[Payment_Type]],2,0)</f>
        <v>PROD74</v>
      </c>
    </row>
    <row r="1421" spans="1:14" x14ac:dyDescent="0.25">
      <c r="A1421" s="14" t="s">
        <v>3422</v>
      </c>
      <c r="B1421" s="15">
        <v>45527</v>
      </c>
      <c r="C1421" s="16" t="s">
        <v>162</v>
      </c>
      <c r="D1421" s="17" t="s">
        <v>1997</v>
      </c>
      <c r="E1421" s="17" t="s">
        <v>1901</v>
      </c>
      <c r="F1421" s="18">
        <v>1</v>
      </c>
      <c r="G1421" s="58">
        <v>171</v>
      </c>
      <c r="H1421" s="18">
        <v>0.26</v>
      </c>
      <c r="I1421" s="55">
        <v>126.54</v>
      </c>
      <c r="J1421" s="19" t="s">
        <v>1886</v>
      </c>
      <c r="L1421" s="63" t="str">
        <f>_xlfn.XLOOKUP(D1421,Product_Dim[Product_ID],Product_Dim[Cost])</f>
        <v>183</v>
      </c>
      <c r="M1421" s="63" t="str">
        <f>VLOOKUP("PROD97",Sales_Fact[[Product_ID]:[Payment_Type]],2,0)</f>
        <v>STORE3</v>
      </c>
      <c r="N1421" s="63" t="str">
        <f>HLOOKUP($D$2,Sales_Fact[[Product_ID]:[Payment_Type]],2,0)</f>
        <v>PROD74</v>
      </c>
    </row>
    <row r="1422" spans="1:14" x14ac:dyDescent="0.25">
      <c r="A1422" s="14" t="s">
        <v>3423</v>
      </c>
      <c r="B1422" s="15">
        <v>45875</v>
      </c>
      <c r="C1422" s="16" t="s">
        <v>518</v>
      </c>
      <c r="D1422" s="17" t="s">
        <v>1960</v>
      </c>
      <c r="E1422" s="17" t="s">
        <v>1928</v>
      </c>
      <c r="F1422" s="18">
        <v>2</v>
      </c>
      <c r="G1422" s="58">
        <v>665</v>
      </c>
      <c r="H1422" s="18">
        <v>0.23</v>
      </c>
      <c r="I1422" s="55">
        <v>1024.0999999999999</v>
      </c>
      <c r="J1422" s="19" t="s">
        <v>1882</v>
      </c>
      <c r="L1422" s="63" t="str">
        <f>_xlfn.XLOOKUP(D1422,Product_Dim[Product_ID],Product_Dim[Cost])</f>
        <v>387</v>
      </c>
      <c r="M1422" s="63" t="str">
        <f>VLOOKUP("PROD97",Sales_Fact[[Product_ID]:[Payment_Type]],2,0)</f>
        <v>STORE3</v>
      </c>
      <c r="N1422" s="63" t="str">
        <f>HLOOKUP($D$2,Sales_Fact[[Product_ID]:[Payment_Type]],2,0)</f>
        <v>PROD74</v>
      </c>
    </row>
    <row r="1423" spans="1:14" x14ac:dyDescent="0.25">
      <c r="A1423" s="14" t="s">
        <v>3424</v>
      </c>
      <c r="B1423" s="15">
        <v>45936</v>
      </c>
      <c r="C1423" s="16" t="s">
        <v>1171</v>
      </c>
      <c r="D1423" s="17" t="s">
        <v>2026</v>
      </c>
      <c r="E1423" s="17" t="s">
        <v>1942</v>
      </c>
      <c r="F1423" s="18">
        <v>4</v>
      </c>
      <c r="G1423" s="58">
        <v>558</v>
      </c>
      <c r="H1423" s="18">
        <v>0.11</v>
      </c>
      <c r="I1423" s="55">
        <v>1986.48</v>
      </c>
      <c r="J1423" s="19" t="s">
        <v>1882</v>
      </c>
      <c r="L1423" s="63" t="str">
        <f>_xlfn.XLOOKUP(D1423,Product_Dim[Product_ID],Product_Dim[Cost])</f>
        <v>319</v>
      </c>
      <c r="M1423" s="63" t="str">
        <f>VLOOKUP("PROD97",Sales_Fact[[Product_ID]:[Payment_Type]],2,0)</f>
        <v>STORE3</v>
      </c>
      <c r="N1423" s="63" t="str">
        <f>HLOOKUP($D$2,Sales_Fact[[Product_ID]:[Payment_Type]],2,0)</f>
        <v>PROD74</v>
      </c>
    </row>
    <row r="1424" spans="1:14" x14ac:dyDescent="0.25">
      <c r="A1424" s="14" t="s">
        <v>3425</v>
      </c>
      <c r="B1424" s="15">
        <v>45807</v>
      </c>
      <c r="C1424" s="16" t="s">
        <v>1249</v>
      </c>
      <c r="D1424" s="17" t="s">
        <v>2079</v>
      </c>
      <c r="E1424" s="17" t="s">
        <v>1915</v>
      </c>
      <c r="F1424" s="18">
        <v>2</v>
      </c>
      <c r="G1424" s="58">
        <v>410</v>
      </c>
      <c r="H1424" s="18">
        <v>0.13</v>
      </c>
      <c r="I1424" s="55">
        <v>713.4</v>
      </c>
      <c r="J1424" s="19" t="s">
        <v>1892</v>
      </c>
      <c r="L1424" s="63" t="str">
        <f>_xlfn.XLOOKUP(D1424,Product_Dim[Product_ID],Product_Dim[Cost])</f>
        <v>340</v>
      </c>
      <c r="M1424" s="63" t="str">
        <f>VLOOKUP("PROD97",Sales_Fact[[Product_ID]:[Payment_Type]],2,0)</f>
        <v>STORE3</v>
      </c>
      <c r="N1424" s="63" t="str">
        <f>HLOOKUP($D$2,Sales_Fact[[Product_ID]:[Payment_Type]],2,0)</f>
        <v>PROD74</v>
      </c>
    </row>
    <row r="1425" spans="1:14" x14ac:dyDescent="0.25">
      <c r="A1425" s="14" t="s">
        <v>3426</v>
      </c>
      <c r="B1425" s="15">
        <v>45473</v>
      </c>
      <c r="C1425" s="16" t="s">
        <v>976</v>
      </c>
      <c r="D1425" s="17" t="s">
        <v>2032</v>
      </c>
      <c r="E1425" s="17" t="s">
        <v>1895</v>
      </c>
      <c r="F1425" s="18">
        <v>2</v>
      </c>
      <c r="G1425" s="58">
        <v>880</v>
      </c>
      <c r="H1425" s="18">
        <v>0.28999999999999998</v>
      </c>
      <c r="I1425" s="55">
        <v>1249.5999999999999</v>
      </c>
      <c r="J1425" s="19" t="s">
        <v>1892</v>
      </c>
      <c r="L1425" s="63" t="str">
        <f>_xlfn.XLOOKUP(D1425,Product_Dim[Product_ID],Product_Dim[Cost])</f>
        <v>239</v>
      </c>
      <c r="M1425" s="63" t="str">
        <f>VLOOKUP("PROD97",Sales_Fact[[Product_ID]:[Payment_Type]],2,0)</f>
        <v>STORE3</v>
      </c>
      <c r="N1425" s="63" t="str">
        <f>HLOOKUP($D$2,Sales_Fact[[Product_ID]:[Payment_Type]],2,0)</f>
        <v>PROD74</v>
      </c>
    </row>
    <row r="1426" spans="1:14" x14ac:dyDescent="0.25">
      <c r="A1426" s="14" t="s">
        <v>3427</v>
      </c>
      <c r="B1426" s="15">
        <v>45664</v>
      </c>
      <c r="C1426" s="16" t="s">
        <v>43</v>
      </c>
      <c r="D1426" s="17" t="s">
        <v>1955</v>
      </c>
      <c r="E1426" s="17" t="s">
        <v>1939</v>
      </c>
      <c r="F1426" s="18">
        <v>1</v>
      </c>
      <c r="G1426" s="58">
        <v>351</v>
      </c>
      <c r="H1426" s="18">
        <v>0.03</v>
      </c>
      <c r="I1426" s="55">
        <v>340.47</v>
      </c>
      <c r="J1426" s="19" t="s">
        <v>1892</v>
      </c>
      <c r="L1426" s="63" t="str">
        <f>_xlfn.XLOOKUP(D1426,Product_Dim[Product_ID],Product_Dim[Cost])</f>
        <v>242</v>
      </c>
      <c r="M1426" s="63" t="str">
        <f>VLOOKUP("PROD97",Sales_Fact[[Product_ID]:[Payment_Type]],2,0)</f>
        <v>STORE3</v>
      </c>
      <c r="N1426" s="63" t="str">
        <f>HLOOKUP($D$2,Sales_Fact[[Product_ID]:[Payment_Type]],2,0)</f>
        <v>PROD74</v>
      </c>
    </row>
    <row r="1427" spans="1:14" x14ac:dyDescent="0.25">
      <c r="A1427" s="14" t="s">
        <v>3428</v>
      </c>
      <c r="B1427" s="15">
        <v>45633</v>
      </c>
      <c r="C1427" s="16" t="s">
        <v>1108</v>
      </c>
      <c r="D1427" s="17" t="s">
        <v>2223</v>
      </c>
      <c r="E1427" s="17" t="s">
        <v>1881</v>
      </c>
      <c r="F1427" s="18">
        <v>4</v>
      </c>
      <c r="G1427" s="58">
        <v>349</v>
      </c>
      <c r="H1427" s="18">
        <v>0.16</v>
      </c>
      <c r="I1427" s="55">
        <v>1172.6400000000001</v>
      </c>
      <c r="J1427" s="19" t="s">
        <v>1882</v>
      </c>
      <c r="L1427" s="63" t="str">
        <f>_xlfn.XLOOKUP(D1427,Product_Dim[Product_ID],Product_Dim[Cost])</f>
        <v>114</v>
      </c>
      <c r="M1427" s="63" t="str">
        <f>VLOOKUP("PROD97",Sales_Fact[[Product_ID]:[Payment_Type]],2,0)</f>
        <v>STORE3</v>
      </c>
      <c r="N1427" s="63" t="str">
        <f>HLOOKUP($D$2,Sales_Fact[[Product_ID]:[Payment_Type]],2,0)</f>
        <v>PROD74</v>
      </c>
    </row>
    <row r="1428" spans="1:14" x14ac:dyDescent="0.25">
      <c r="A1428" s="14" t="s">
        <v>3429</v>
      </c>
      <c r="B1428" s="15">
        <v>45548</v>
      </c>
      <c r="C1428" s="16" t="s">
        <v>1428</v>
      </c>
      <c r="D1428" s="17" t="s">
        <v>2065</v>
      </c>
      <c r="E1428" s="17" t="s">
        <v>1881</v>
      </c>
      <c r="F1428" s="18">
        <v>3</v>
      </c>
      <c r="G1428" s="58">
        <v>248</v>
      </c>
      <c r="H1428" s="18">
        <v>0.02</v>
      </c>
      <c r="I1428" s="55">
        <v>729.12</v>
      </c>
      <c r="J1428" s="19" t="s">
        <v>1892</v>
      </c>
      <c r="L1428" s="63" t="str">
        <f>_xlfn.XLOOKUP(D1428,Product_Dim[Product_ID],Product_Dim[Cost])</f>
        <v>174</v>
      </c>
      <c r="M1428" s="63" t="str">
        <f>VLOOKUP("PROD97",Sales_Fact[[Product_ID]:[Payment_Type]],2,0)</f>
        <v>STORE3</v>
      </c>
      <c r="N1428" s="63" t="str">
        <f>HLOOKUP($D$2,Sales_Fact[[Product_ID]:[Payment_Type]],2,0)</f>
        <v>PROD74</v>
      </c>
    </row>
    <row r="1429" spans="1:14" x14ac:dyDescent="0.25">
      <c r="A1429" s="14" t="s">
        <v>3430</v>
      </c>
      <c r="B1429" s="15">
        <v>45244</v>
      </c>
      <c r="C1429" s="16" t="s">
        <v>1222</v>
      </c>
      <c r="D1429" s="17" t="s">
        <v>1914</v>
      </c>
      <c r="E1429" s="17" t="s">
        <v>1922</v>
      </c>
      <c r="F1429" s="18">
        <v>3</v>
      </c>
      <c r="G1429" s="58">
        <v>837</v>
      </c>
      <c r="H1429" s="18">
        <v>0.16</v>
      </c>
      <c r="I1429" s="55">
        <v>2109.2399999999998</v>
      </c>
      <c r="J1429" s="19" t="s">
        <v>1882</v>
      </c>
      <c r="L1429" s="63" t="str">
        <f>_xlfn.XLOOKUP(D1429,Product_Dim[Product_ID],Product_Dim[Cost])</f>
        <v>326</v>
      </c>
      <c r="M1429" s="63" t="str">
        <f>VLOOKUP("PROD97",Sales_Fact[[Product_ID]:[Payment_Type]],2,0)</f>
        <v>STORE3</v>
      </c>
      <c r="N1429" s="63" t="str">
        <f>HLOOKUP($D$2,Sales_Fact[[Product_ID]:[Payment_Type]],2,0)</f>
        <v>PROD74</v>
      </c>
    </row>
    <row r="1430" spans="1:14" x14ac:dyDescent="0.25">
      <c r="A1430" s="14" t="s">
        <v>3431</v>
      </c>
      <c r="B1430" s="15">
        <v>45753</v>
      </c>
      <c r="C1430" s="16" t="s">
        <v>647</v>
      </c>
      <c r="D1430" s="17" t="s">
        <v>2094</v>
      </c>
      <c r="E1430" s="17" t="s">
        <v>1942</v>
      </c>
      <c r="F1430" s="18">
        <v>3</v>
      </c>
      <c r="G1430" s="58">
        <v>697</v>
      </c>
      <c r="H1430" s="18">
        <v>0.13</v>
      </c>
      <c r="I1430" s="55">
        <v>1819.17</v>
      </c>
      <c r="J1430" s="19" t="s">
        <v>1892</v>
      </c>
      <c r="L1430" s="63" t="str">
        <f>_xlfn.XLOOKUP(D1430,Product_Dim[Product_ID],Product_Dim[Cost])</f>
        <v>48</v>
      </c>
      <c r="M1430" s="63" t="str">
        <f>VLOOKUP("PROD97",Sales_Fact[[Product_ID]:[Payment_Type]],2,0)</f>
        <v>STORE3</v>
      </c>
      <c r="N1430" s="63" t="str">
        <f>HLOOKUP($D$2,Sales_Fact[[Product_ID]:[Payment_Type]],2,0)</f>
        <v>PROD74</v>
      </c>
    </row>
    <row r="1431" spans="1:14" x14ac:dyDescent="0.25">
      <c r="A1431" s="14" t="s">
        <v>3432</v>
      </c>
      <c r="B1431" s="15">
        <v>45804</v>
      </c>
      <c r="C1431" s="16" t="s">
        <v>795</v>
      </c>
      <c r="D1431" s="17" t="s">
        <v>1974</v>
      </c>
      <c r="E1431" s="17" t="s">
        <v>1934</v>
      </c>
      <c r="F1431" s="18">
        <v>2</v>
      </c>
      <c r="G1431" s="58">
        <v>823</v>
      </c>
      <c r="H1431" s="18">
        <v>0.22</v>
      </c>
      <c r="I1431" s="55">
        <v>1283.8800000000001</v>
      </c>
      <c r="J1431" s="19" t="s">
        <v>1886</v>
      </c>
      <c r="L1431" s="63" t="str">
        <f>_xlfn.XLOOKUP(D1431,Product_Dim[Product_ID],Product_Dim[Cost])</f>
        <v>358</v>
      </c>
      <c r="M1431" s="63" t="str">
        <f>VLOOKUP("PROD97",Sales_Fact[[Product_ID]:[Payment_Type]],2,0)</f>
        <v>STORE3</v>
      </c>
      <c r="N1431" s="63" t="str">
        <f>HLOOKUP($D$2,Sales_Fact[[Product_ID]:[Payment_Type]],2,0)</f>
        <v>PROD74</v>
      </c>
    </row>
    <row r="1432" spans="1:14" x14ac:dyDescent="0.25">
      <c r="A1432" s="14" t="s">
        <v>3433</v>
      </c>
      <c r="B1432" s="15">
        <v>45263</v>
      </c>
      <c r="C1432" s="16" t="s">
        <v>728</v>
      </c>
      <c r="D1432" s="17" t="s">
        <v>1966</v>
      </c>
      <c r="E1432" s="17" t="s">
        <v>1956</v>
      </c>
      <c r="F1432" s="18">
        <v>1</v>
      </c>
      <c r="G1432" s="58">
        <v>463</v>
      </c>
      <c r="H1432" s="18">
        <v>0.3</v>
      </c>
      <c r="I1432" s="55">
        <v>324.10000000000002</v>
      </c>
      <c r="J1432" s="19" t="s">
        <v>1886</v>
      </c>
      <c r="L1432" s="63" t="str">
        <f>_xlfn.XLOOKUP(D1432,Product_Dim[Product_ID],Product_Dim[Cost])</f>
        <v>229</v>
      </c>
      <c r="M1432" s="63" t="str">
        <f>VLOOKUP("PROD97",Sales_Fact[[Product_ID]:[Payment_Type]],2,0)</f>
        <v>STORE3</v>
      </c>
      <c r="N1432" s="63" t="str">
        <f>HLOOKUP($D$2,Sales_Fact[[Product_ID]:[Payment_Type]],2,0)</f>
        <v>PROD74</v>
      </c>
    </row>
    <row r="1433" spans="1:14" x14ac:dyDescent="0.25">
      <c r="A1433" s="14" t="s">
        <v>3434</v>
      </c>
      <c r="B1433" s="15">
        <v>45906</v>
      </c>
      <c r="C1433" s="16" t="s">
        <v>1394</v>
      </c>
      <c r="D1433" s="17" t="s">
        <v>2077</v>
      </c>
      <c r="E1433" s="17" t="s">
        <v>1885</v>
      </c>
      <c r="F1433" s="18">
        <v>1</v>
      </c>
      <c r="G1433" s="58">
        <v>362</v>
      </c>
      <c r="H1433" s="18">
        <v>0.06</v>
      </c>
      <c r="I1433" s="55">
        <v>340.28</v>
      </c>
      <c r="J1433" s="19" t="s">
        <v>1886</v>
      </c>
      <c r="L1433" s="63" t="str">
        <f>_xlfn.XLOOKUP(D1433,Product_Dim[Product_ID],Product_Dim[Cost])</f>
        <v>451</v>
      </c>
      <c r="M1433" s="63" t="str">
        <f>VLOOKUP("PROD97",Sales_Fact[[Product_ID]:[Payment_Type]],2,0)</f>
        <v>STORE3</v>
      </c>
      <c r="N1433" s="63" t="str">
        <f>HLOOKUP($D$2,Sales_Fact[[Product_ID]:[Payment_Type]],2,0)</f>
        <v>PROD74</v>
      </c>
    </row>
    <row r="1434" spans="1:14" x14ac:dyDescent="0.25">
      <c r="A1434" s="14" t="s">
        <v>3435</v>
      </c>
      <c r="B1434" s="15">
        <v>45243</v>
      </c>
      <c r="C1434" s="16" t="s">
        <v>1207</v>
      </c>
      <c r="D1434" s="17" t="s">
        <v>2144</v>
      </c>
      <c r="E1434" s="17" t="s">
        <v>1928</v>
      </c>
      <c r="F1434" s="18">
        <v>3</v>
      </c>
      <c r="G1434" s="58">
        <v>60</v>
      </c>
      <c r="H1434" s="18">
        <v>0.03</v>
      </c>
      <c r="I1434" s="55">
        <v>174.6</v>
      </c>
      <c r="J1434" s="19" t="s">
        <v>1886</v>
      </c>
      <c r="L1434" s="63" t="str">
        <f>_xlfn.XLOOKUP(D1434,Product_Dim[Product_ID],Product_Dim[Cost])</f>
        <v>107</v>
      </c>
      <c r="M1434" s="63" t="str">
        <f>VLOOKUP("PROD97",Sales_Fact[[Product_ID]:[Payment_Type]],2,0)</f>
        <v>STORE3</v>
      </c>
      <c r="N1434" s="63" t="str">
        <f>HLOOKUP($D$2,Sales_Fact[[Product_ID]:[Payment_Type]],2,0)</f>
        <v>PROD74</v>
      </c>
    </row>
    <row r="1435" spans="1:14" x14ac:dyDescent="0.25">
      <c r="A1435" s="14" t="s">
        <v>3436</v>
      </c>
      <c r="B1435" s="15">
        <v>45686</v>
      </c>
      <c r="C1435" s="16" t="s">
        <v>149</v>
      </c>
      <c r="D1435" s="17" t="s">
        <v>2001</v>
      </c>
      <c r="E1435" s="17" t="s">
        <v>1915</v>
      </c>
      <c r="F1435" s="18">
        <v>3</v>
      </c>
      <c r="G1435" s="58">
        <v>766</v>
      </c>
      <c r="H1435" s="18">
        <v>0.14000000000000001</v>
      </c>
      <c r="I1435" s="55">
        <v>1976.28</v>
      </c>
      <c r="J1435" s="19" t="s">
        <v>1892</v>
      </c>
      <c r="L1435" s="63" t="str">
        <f>_xlfn.XLOOKUP(D1435,Product_Dim[Product_ID],Product_Dim[Cost])</f>
        <v>39</v>
      </c>
      <c r="M1435" s="63" t="str">
        <f>VLOOKUP("PROD97",Sales_Fact[[Product_ID]:[Payment_Type]],2,0)</f>
        <v>STORE3</v>
      </c>
      <c r="N1435" s="63" t="str">
        <f>HLOOKUP($D$2,Sales_Fact[[Product_ID]:[Payment_Type]],2,0)</f>
        <v>PROD74</v>
      </c>
    </row>
    <row r="1436" spans="1:14" x14ac:dyDescent="0.25">
      <c r="A1436" s="14" t="s">
        <v>3437</v>
      </c>
      <c r="B1436" s="15">
        <v>45472</v>
      </c>
      <c r="C1436" s="16" t="s">
        <v>789</v>
      </c>
      <c r="D1436" s="17" t="s">
        <v>2146</v>
      </c>
      <c r="E1436" s="17" t="s">
        <v>1961</v>
      </c>
      <c r="F1436" s="18">
        <v>4</v>
      </c>
      <c r="G1436" s="58">
        <v>304</v>
      </c>
      <c r="H1436" s="18">
        <v>0.2</v>
      </c>
      <c r="I1436" s="55">
        <v>972.8</v>
      </c>
      <c r="J1436" s="19" t="s">
        <v>1892</v>
      </c>
      <c r="L1436" s="63" t="str">
        <f>_xlfn.XLOOKUP(D1436,Product_Dim[Product_ID],Product_Dim[Cost])</f>
        <v>284</v>
      </c>
      <c r="M1436" s="63" t="str">
        <f>VLOOKUP("PROD97",Sales_Fact[[Product_ID]:[Payment_Type]],2,0)</f>
        <v>STORE3</v>
      </c>
      <c r="N1436" s="63" t="str">
        <f>HLOOKUP($D$2,Sales_Fact[[Product_ID]:[Payment_Type]],2,0)</f>
        <v>PROD74</v>
      </c>
    </row>
    <row r="1437" spans="1:14" x14ac:dyDescent="0.25">
      <c r="A1437" s="14" t="s">
        <v>3438</v>
      </c>
      <c r="B1437" s="15">
        <v>45779</v>
      </c>
      <c r="C1437" s="16" t="s">
        <v>1382</v>
      </c>
      <c r="D1437" s="17" t="s">
        <v>1930</v>
      </c>
      <c r="E1437" s="17" t="s">
        <v>1909</v>
      </c>
      <c r="F1437" s="18">
        <v>1</v>
      </c>
      <c r="G1437" s="58">
        <v>641</v>
      </c>
      <c r="H1437" s="18">
        <v>0.19</v>
      </c>
      <c r="I1437" s="55">
        <v>519.21</v>
      </c>
      <c r="J1437" s="19" t="s">
        <v>1886</v>
      </c>
      <c r="L1437" s="63" t="str">
        <f>_xlfn.XLOOKUP(D1437,Product_Dim[Product_ID],Product_Dim[Cost])</f>
        <v>239</v>
      </c>
      <c r="M1437" s="63" t="str">
        <f>VLOOKUP("PROD97",Sales_Fact[[Product_ID]:[Payment_Type]],2,0)</f>
        <v>STORE3</v>
      </c>
      <c r="N1437" s="63" t="str">
        <f>HLOOKUP($D$2,Sales_Fact[[Product_ID]:[Payment_Type]],2,0)</f>
        <v>PROD74</v>
      </c>
    </row>
    <row r="1438" spans="1:14" x14ac:dyDescent="0.25">
      <c r="A1438" s="14" t="s">
        <v>3439</v>
      </c>
      <c r="B1438" s="15">
        <v>45830</v>
      </c>
      <c r="C1438" s="16" t="s">
        <v>583</v>
      </c>
      <c r="D1438" s="17" t="s">
        <v>2052</v>
      </c>
      <c r="E1438" s="17" t="s">
        <v>1942</v>
      </c>
      <c r="F1438" s="18">
        <v>2</v>
      </c>
      <c r="G1438" s="58">
        <v>612</v>
      </c>
      <c r="H1438" s="18">
        <v>0.22</v>
      </c>
      <c r="I1438" s="55">
        <v>954.72</v>
      </c>
      <c r="J1438" s="19" t="s">
        <v>1882</v>
      </c>
      <c r="L1438" s="63" t="str">
        <f>_xlfn.XLOOKUP(D1438,Product_Dim[Product_ID],Product_Dim[Cost])</f>
        <v>176</v>
      </c>
      <c r="M1438" s="63" t="str">
        <f>VLOOKUP("PROD97",Sales_Fact[[Product_ID]:[Payment_Type]],2,0)</f>
        <v>STORE3</v>
      </c>
      <c r="N1438" s="63" t="str">
        <f>HLOOKUP($D$2,Sales_Fact[[Product_ID]:[Payment_Type]],2,0)</f>
        <v>PROD74</v>
      </c>
    </row>
    <row r="1439" spans="1:14" x14ac:dyDescent="0.25">
      <c r="A1439" s="14" t="s">
        <v>3440</v>
      </c>
      <c r="B1439" s="15">
        <v>45756</v>
      </c>
      <c r="C1439" s="16" t="s">
        <v>1433</v>
      </c>
      <c r="D1439" s="17" t="s">
        <v>2119</v>
      </c>
      <c r="E1439" s="17" t="s">
        <v>1915</v>
      </c>
      <c r="F1439" s="18">
        <v>1</v>
      </c>
      <c r="G1439" s="58">
        <v>210</v>
      </c>
      <c r="H1439" s="18">
        <v>0.21</v>
      </c>
      <c r="I1439" s="55">
        <v>165.9</v>
      </c>
      <c r="J1439" s="19" t="s">
        <v>1882</v>
      </c>
      <c r="L1439" s="63" t="str">
        <f>_xlfn.XLOOKUP(D1439,Product_Dim[Product_ID],Product_Dim[Cost])</f>
        <v>340</v>
      </c>
      <c r="M1439" s="63" t="str">
        <f>VLOOKUP("PROD97",Sales_Fact[[Product_ID]:[Payment_Type]],2,0)</f>
        <v>STORE3</v>
      </c>
      <c r="N1439" s="63" t="str">
        <f>HLOOKUP($D$2,Sales_Fact[[Product_ID]:[Payment_Type]],2,0)</f>
        <v>PROD74</v>
      </c>
    </row>
    <row r="1440" spans="1:14" x14ac:dyDescent="0.25">
      <c r="A1440" s="14" t="s">
        <v>3441</v>
      </c>
      <c r="B1440" s="15">
        <v>45847</v>
      </c>
      <c r="C1440" s="16" t="s">
        <v>392</v>
      </c>
      <c r="D1440" s="17" t="s">
        <v>1905</v>
      </c>
      <c r="E1440" s="17" t="s">
        <v>1942</v>
      </c>
      <c r="F1440" s="18">
        <v>3</v>
      </c>
      <c r="G1440" s="58">
        <v>131</v>
      </c>
      <c r="H1440" s="18">
        <v>0.24</v>
      </c>
      <c r="I1440" s="55">
        <v>298.68</v>
      </c>
      <c r="J1440" s="19" t="s">
        <v>1886</v>
      </c>
      <c r="L1440" s="63" t="str">
        <f>_xlfn.XLOOKUP(D1440,Product_Dim[Product_ID],Product_Dim[Cost])</f>
        <v>201</v>
      </c>
      <c r="M1440" s="63" t="str">
        <f>VLOOKUP("PROD97",Sales_Fact[[Product_ID]:[Payment_Type]],2,0)</f>
        <v>STORE3</v>
      </c>
      <c r="N1440" s="63" t="str">
        <f>HLOOKUP($D$2,Sales_Fact[[Product_ID]:[Payment_Type]],2,0)</f>
        <v>PROD74</v>
      </c>
    </row>
    <row r="1441" spans="1:14" x14ac:dyDescent="0.25">
      <c r="A1441" s="14" t="s">
        <v>3442</v>
      </c>
      <c r="B1441" s="15">
        <v>45322</v>
      </c>
      <c r="C1441" s="16" t="s">
        <v>933</v>
      </c>
      <c r="D1441" s="17" t="s">
        <v>2013</v>
      </c>
      <c r="E1441" s="17" t="s">
        <v>1898</v>
      </c>
      <c r="F1441" s="18">
        <v>2</v>
      </c>
      <c r="G1441" s="58">
        <v>847</v>
      </c>
      <c r="H1441" s="18">
        <v>0.1</v>
      </c>
      <c r="I1441" s="55">
        <v>1524.6</v>
      </c>
      <c r="J1441" s="19" t="s">
        <v>1892</v>
      </c>
      <c r="L1441" s="63" t="str">
        <f>_xlfn.XLOOKUP(D1441,Product_Dim[Product_ID],Product_Dim[Cost])</f>
        <v>378</v>
      </c>
      <c r="M1441" s="63" t="str">
        <f>VLOOKUP("PROD97",Sales_Fact[[Product_ID]:[Payment_Type]],2,0)</f>
        <v>STORE3</v>
      </c>
      <c r="N1441" s="63" t="str">
        <f>HLOOKUP($D$2,Sales_Fact[[Product_ID]:[Payment_Type]],2,0)</f>
        <v>PROD74</v>
      </c>
    </row>
    <row r="1442" spans="1:14" x14ac:dyDescent="0.25">
      <c r="A1442" s="14" t="s">
        <v>3443</v>
      </c>
      <c r="B1442" s="15">
        <v>45829</v>
      </c>
      <c r="C1442" s="16" t="s">
        <v>1120</v>
      </c>
      <c r="D1442" s="17" t="s">
        <v>1903</v>
      </c>
      <c r="E1442" s="17" t="s">
        <v>1912</v>
      </c>
      <c r="F1442" s="18">
        <v>2</v>
      </c>
      <c r="G1442" s="58">
        <v>425</v>
      </c>
      <c r="H1442" s="18">
        <v>0.14000000000000001</v>
      </c>
      <c r="I1442" s="55">
        <v>731</v>
      </c>
      <c r="J1442" s="19" t="s">
        <v>1892</v>
      </c>
      <c r="L1442" s="63" t="str">
        <f>_xlfn.XLOOKUP(D1442,Product_Dim[Product_ID],Product_Dim[Cost])</f>
        <v>138</v>
      </c>
      <c r="M1442" s="63" t="str">
        <f>VLOOKUP("PROD97",Sales_Fact[[Product_ID]:[Payment_Type]],2,0)</f>
        <v>STORE3</v>
      </c>
      <c r="N1442" s="63" t="str">
        <f>HLOOKUP($D$2,Sales_Fact[[Product_ID]:[Payment_Type]],2,0)</f>
        <v>PROD74</v>
      </c>
    </row>
    <row r="1443" spans="1:14" x14ac:dyDescent="0.25">
      <c r="A1443" s="14" t="s">
        <v>3444</v>
      </c>
      <c r="B1443" s="15">
        <v>45539</v>
      </c>
      <c r="C1443" s="16" t="s">
        <v>834</v>
      </c>
      <c r="D1443" s="17" t="s">
        <v>1917</v>
      </c>
      <c r="E1443" s="17" t="s">
        <v>1912</v>
      </c>
      <c r="F1443" s="18">
        <v>4</v>
      </c>
      <c r="G1443" s="58">
        <v>451</v>
      </c>
      <c r="H1443" s="18">
        <v>0.08</v>
      </c>
      <c r="I1443" s="55">
        <v>1659.68</v>
      </c>
      <c r="J1443" s="19" t="s">
        <v>1892</v>
      </c>
      <c r="L1443" s="63" t="str">
        <f>_xlfn.XLOOKUP(D1443,Product_Dim[Product_ID],Product_Dim[Cost])</f>
        <v>131</v>
      </c>
      <c r="M1443" s="63" t="str">
        <f>VLOOKUP("PROD97",Sales_Fact[[Product_ID]:[Payment_Type]],2,0)</f>
        <v>STORE3</v>
      </c>
      <c r="N1443" s="63" t="str">
        <f>HLOOKUP($D$2,Sales_Fact[[Product_ID]:[Payment_Type]],2,0)</f>
        <v>PROD74</v>
      </c>
    </row>
    <row r="1444" spans="1:14" x14ac:dyDescent="0.25">
      <c r="A1444" s="14" t="s">
        <v>3445</v>
      </c>
      <c r="B1444" s="15">
        <v>45893</v>
      </c>
      <c r="C1444" s="16" t="s">
        <v>530</v>
      </c>
      <c r="D1444" s="17" t="s">
        <v>1976</v>
      </c>
      <c r="E1444" s="17" t="s">
        <v>1925</v>
      </c>
      <c r="F1444" s="18">
        <v>4</v>
      </c>
      <c r="G1444" s="58">
        <v>897</v>
      </c>
      <c r="H1444" s="18">
        <v>0.1</v>
      </c>
      <c r="I1444" s="55">
        <v>3229.2</v>
      </c>
      <c r="J1444" s="19" t="s">
        <v>1882</v>
      </c>
      <c r="L1444" s="63" t="str">
        <f>_xlfn.XLOOKUP(D1444,Product_Dim[Product_ID],Product_Dim[Cost])</f>
        <v>322</v>
      </c>
      <c r="M1444" s="63" t="str">
        <f>VLOOKUP("PROD97",Sales_Fact[[Product_ID]:[Payment_Type]],2,0)</f>
        <v>STORE3</v>
      </c>
      <c r="N1444" s="63" t="str">
        <f>HLOOKUP($D$2,Sales_Fact[[Product_ID]:[Payment_Type]],2,0)</f>
        <v>PROD74</v>
      </c>
    </row>
    <row r="1445" spans="1:14" x14ac:dyDescent="0.25">
      <c r="A1445" s="14" t="s">
        <v>3446</v>
      </c>
      <c r="B1445" s="15">
        <v>45814</v>
      </c>
      <c r="C1445" s="16" t="s">
        <v>1503</v>
      </c>
      <c r="D1445" s="17" t="s">
        <v>1880</v>
      </c>
      <c r="E1445" s="17" t="s">
        <v>1942</v>
      </c>
      <c r="F1445" s="18">
        <v>3</v>
      </c>
      <c r="G1445" s="58">
        <v>680</v>
      </c>
      <c r="H1445" s="18">
        <v>0.3</v>
      </c>
      <c r="I1445" s="55">
        <v>1428</v>
      </c>
      <c r="J1445" s="19" t="s">
        <v>1892</v>
      </c>
      <c r="L1445" s="63" t="str">
        <f>_xlfn.XLOOKUP(D1445,Product_Dim[Product_ID],Product_Dim[Cost])</f>
        <v>246</v>
      </c>
      <c r="M1445" s="63" t="str">
        <f>VLOOKUP("PROD97",Sales_Fact[[Product_ID]:[Payment_Type]],2,0)</f>
        <v>STORE3</v>
      </c>
      <c r="N1445" s="63" t="str">
        <f>HLOOKUP($D$2,Sales_Fact[[Product_ID]:[Payment_Type]],2,0)</f>
        <v>PROD74</v>
      </c>
    </row>
    <row r="1446" spans="1:14" x14ac:dyDescent="0.25">
      <c r="A1446" s="14" t="s">
        <v>3447</v>
      </c>
      <c r="B1446" s="15">
        <v>45571</v>
      </c>
      <c r="C1446" s="16" t="s">
        <v>79</v>
      </c>
      <c r="D1446" s="17" t="s">
        <v>2067</v>
      </c>
      <c r="E1446" s="17" t="s">
        <v>1920</v>
      </c>
      <c r="F1446" s="18">
        <v>3</v>
      </c>
      <c r="G1446" s="58">
        <v>484</v>
      </c>
      <c r="H1446" s="18">
        <v>0</v>
      </c>
      <c r="I1446" s="55">
        <v>1452</v>
      </c>
      <c r="J1446" s="19" t="s">
        <v>1882</v>
      </c>
      <c r="L1446" s="63" t="str">
        <f>_xlfn.XLOOKUP(D1446,Product_Dim[Product_ID],Product_Dim[Cost])</f>
        <v>143</v>
      </c>
      <c r="M1446" s="63" t="str">
        <f>VLOOKUP("PROD97",Sales_Fact[[Product_ID]:[Payment_Type]],2,0)</f>
        <v>STORE3</v>
      </c>
      <c r="N1446" s="63" t="str">
        <f>HLOOKUP($D$2,Sales_Fact[[Product_ID]:[Payment_Type]],2,0)</f>
        <v>PROD74</v>
      </c>
    </row>
    <row r="1447" spans="1:14" x14ac:dyDescent="0.25">
      <c r="A1447" s="14" t="s">
        <v>3448</v>
      </c>
      <c r="B1447" s="15">
        <v>45542</v>
      </c>
      <c r="C1447" s="16" t="s">
        <v>129</v>
      </c>
      <c r="D1447" s="17" t="s">
        <v>1914</v>
      </c>
      <c r="E1447" s="17" t="s">
        <v>1909</v>
      </c>
      <c r="F1447" s="18">
        <v>3</v>
      </c>
      <c r="G1447" s="58">
        <v>159</v>
      </c>
      <c r="H1447" s="18">
        <v>0.24</v>
      </c>
      <c r="I1447" s="55">
        <v>362.52</v>
      </c>
      <c r="J1447" s="19" t="s">
        <v>1892</v>
      </c>
      <c r="L1447" s="63" t="str">
        <f>_xlfn.XLOOKUP(D1447,Product_Dim[Product_ID],Product_Dim[Cost])</f>
        <v>326</v>
      </c>
      <c r="M1447" s="63" t="str">
        <f>VLOOKUP("PROD97",Sales_Fact[[Product_ID]:[Payment_Type]],2,0)</f>
        <v>STORE3</v>
      </c>
      <c r="N1447" s="63" t="str">
        <f>HLOOKUP($D$2,Sales_Fact[[Product_ID]:[Payment_Type]],2,0)</f>
        <v>PROD74</v>
      </c>
    </row>
    <row r="1448" spans="1:14" x14ac:dyDescent="0.25">
      <c r="A1448" s="14" t="s">
        <v>3449</v>
      </c>
      <c r="B1448" s="15">
        <v>45758</v>
      </c>
      <c r="C1448" s="16" t="s">
        <v>407</v>
      </c>
      <c r="D1448" s="17" t="s">
        <v>2317</v>
      </c>
      <c r="E1448" s="17" t="s">
        <v>1922</v>
      </c>
      <c r="F1448" s="18">
        <v>4</v>
      </c>
      <c r="G1448" s="58">
        <v>602</v>
      </c>
      <c r="H1448" s="18">
        <v>0.18</v>
      </c>
      <c r="I1448" s="55">
        <v>1974.56</v>
      </c>
      <c r="J1448" s="19" t="s">
        <v>1882</v>
      </c>
      <c r="L1448" s="63" t="str">
        <f>_xlfn.XLOOKUP(D1448,Product_Dim[Product_ID],Product_Dim[Cost])</f>
        <v>239</v>
      </c>
      <c r="M1448" s="63" t="str">
        <f>VLOOKUP("PROD97",Sales_Fact[[Product_ID]:[Payment_Type]],2,0)</f>
        <v>STORE3</v>
      </c>
      <c r="N1448" s="63" t="str">
        <f>HLOOKUP($D$2,Sales_Fact[[Product_ID]:[Payment_Type]],2,0)</f>
        <v>PROD74</v>
      </c>
    </row>
    <row r="1449" spans="1:14" x14ac:dyDescent="0.25">
      <c r="A1449" s="14" t="s">
        <v>3450</v>
      </c>
      <c r="B1449" s="15">
        <v>45709</v>
      </c>
      <c r="C1449" s="16" t="s">
        <v>260</v>
      </c>
      <c r="D1449" s="17" t="s">
        <v>2009</v>
      </c>
      <c r="E1449" s="17" t="s">
        <v>1939</v>
      </c>
      <c r="F1449" s="18">
        <v>2</v>
      </c>
      <c r="G1449" s="58">
        <v>47</v>
      </c>
      <c r="H1449" s="18">
        <v>7.0000000000000007E-2</v>
      </c>
      <c r="I1449" s="55">
        <v>87.42</v>
      </c>
      <c r="J1449" s="19" t="s">
        <v>1882</v>
      </c>
      <c r="L1449" s="63" t="str">
        <f>_xlfn.XLOOKUP(D1449,Product_Dim[Product_ID],Product_Dim[Cost])</f>
        <v>204</v>
      </c>
      <c r="M1449" s="63" t="str">
        <f>VLOOKUP("PROD97",Sales_Fact[[Product_ID]:[Payment_Type]],2,0)</f>
        <v>STORE3</v>
      </c>
      <c r="N1449" s="63" t="str">
        <f>HLOOKUP($D$2,Sales_Fact[[Product_ID]:[Payment_Type]],2,0)</f>
        <v>PROD74</v>
      </c>
    </row>
    <row r="1450" spans="1:14" x14ac:dyDescent="0.25">
      <c r="A1450" s="14" t="s">
        <v>3451</v>
      </c>
      <c r="B1450" s="15">
        <v>45587</v>
      </c>
      <c r="C1450" s="16" t="s">
        <v>419</v>
      </c>
      <c r="D1450" s="17" t="s">
        <v>2125</v>
      </c>
      <c r="E1450" s="17" t="s">
        <v>1889</v>
      </c>
      <c r="F1450" s="18">
        <v>4</v>
      </c>
      <c r="G1450" s="58">
        <v>893</v>
      </c>
      <c r="H1450" s="18">
        <v>0.23</v>
      </c>
      <c r="I1450" s="55">
        <v>2750.44</v>
      </c>
      <c r="J1450" s="19" t="s">
        <v>1882</v>
      </c>
      <c r="L1450" s="63" t="str">
        <f>_xlfn.XLOOKUP(D1450,Product_Dim[Product_ID],Product_Dim[Cost])</f>
        <v>153</v>
      </c>
      <c r="M1450" s="63" t="str">
        <f>VLOOKUP("PROD97",Sales_Fact[[Product_ID]:[Payment_Type]],2,0)</f>
        <v>STORE3</v>
      </c>
      <c r="N1450" s="63" t="str">
        <f>HLOOKUP($D$2,Sales_Fact[[Product_ID]:[Payment_Type]],2,0)</f>
        <v>PROD74</v>
      </c>
    </row>
    <row r="1451" spans="1:14" x14ac:dyDescent="0.25">
      <c r="A1451" s="14" t="s">
        <v>3452</v>
      </c>
      <c r="B1451" s="15">
        <v>45494</v>
      </c>
      <c r="C1451" s="16" t="s">
        <v>725</v>
      </c>
      <c r="D1451" s="17" t="s">
        <v>1971</v>
      </c>
      <c r="E1451" s="17" t="s">
        <v>1898</v>
      </c>
      <c r="F1451" s="18">
        <v>2</v>
      </c>
      <c r="G1451" s="58">
        <v>165</v>
      </c>
      <c r="H1451" s="18">
        <v>0.17</v>
      </c>
      <c r="I1451" s="55">
        <v>273.89999999999998</v>
      </c>
      <c r="J1451" s="19" t="s">
        <v>1882</v>
      </c>
      <c r="L1451" s="63" t="str">
        <f>_xlfn.XLOOKUP(D1451,Product_Dim[Product_ID],Product_Dim[Cost])</f>
        <v>299</v>
      </c>
      <c r="M1451" s="63" t="str">
        <f>VLOOKUP("PROD97",Sales_Fact[[Product_ID]:[Payment_Type]],2,0)</f>
        <v>STORE3</v>
      </c>
      <c r="N1451" s="63" t="str">
        <f>HLOOKUP($D$2,Sales_Fact[[Product_ID]:[Payment_Type]],2,0)</f>
        <v>PROD74</v>
      </c>
    </row>
    <row r="1452" spans="1:14" x14ac:dyDescent="0.25">
      <c r="A1452" s="14" t="s">
        <v>3453</v>
      </c>
      <c r="B1452" s="15">
        <v>45305</v>
      </c>
      <c r="C1452" s="16" t="s">
        <v>1408</v>
      </c>
      <c r="D1452" s="17" t="s">
        <v>2280</v>
      </c>
      <c r="E1452" s="17" t="s">
        <v>1898</v>
      </c>
      <c r="F1452" s="18">
        <v>1</v>
      </c>
      <c r="G1452" s="58">
        <v>485</v>
      </c>
      <c r="H1452" s="18">
        <v>0.12</v>
      </c>
      <c r="I1452" s="55">
        <v>426.8</v>
      </c>
      <c r="J1452" s="19" t="s">
        <v>1892</v>
      </c>
      <c r="L1452" s="63" t="str">
        <f>_xlfn.XLOOKUP(D1452,Product_Dim[Product_ID],Product_Dim[Cost])</f>
        <v>496</v>
      </c>
      <c r="M1452" s="63" t="str">
        <f>VLOOKUP("PROD97",Sales_Fact[[Product_ID]:[Payment_Type]],2,0)</f>
        <v>STORE3</v>
      </c>
      <c r="N1452" s="63" t="str">
        <f>HLOOKUP($D$2,Sales_Fact[[Product_ID]:[Payment_Type]],2,0)</f>
        <v>PROD74</v>
      </c>
    </row>
    <row r="1453" spans="1:14" x14ac:dyDescent="0.25">
      <c r="A1453" s="14" t="s">
        <v>3454</v>
      </c>
      <c r="B1453" s="15">
        <v>45383</v>
      </c>
      <c r="C1453" s="16" t="s">
        <v>35</v>
      </c>
      <c r="D1453" s="17" t="s">
        <v>2098</v>
      </c>
      <c r="E1453" s="17" t="s">
        <v>1939</v>
      </c>
      <c r="F1453" s="18">
        <v>3</v>
      </c>
      <c r="G1453" s="58">
        <v>342</v>
      </c>
      <c r="H1453" s="18">
        <v>0.22</v>
      </c>
      <c r="I1453" s="55">
        <v>800.28</v>
      </c>
      <c r="J1453" s="19" t="s">
        <v>1892</v>
      </c>
      <c r="L1453" s="63" t="str">
        <f>_xlfn.XLOOKUP(D1453,Product_Dim[Product_ID],Product_Dim[Cost])</f>
        <v>382</v>
      </c>
      <c r="M1453" s="63" t="str">
        <f>VLOOKUP("PROD97",Sales_Fact[[Product_ID]:[Payment_Type]],2,0)</f>
        <v>STORE3</v>
      </c>
      <c r="N1453" s="63" t="str">
        <f>HLOOKUP($D$2,Sales_Fact[[Product_ID]:[Payment_Type]],2,0)</f>
        <v>PROD74</v>
      </c>
    </row>
    <row r="1454" spans="1:14" x14ac:dyDescent="0.25">
      <c r="A1454" s="14" t="s">
        <v>3455</v>
      </c>
      <c r="B1454" s="15">
        <v>45788</v>
      </c>
      <c r="C1454" s="16" t="s">
        <v>389</v>
      </c>
      <c r="D1454" s="17" t="s">
        <v>1951</v>
      </c>
      <c r="E1454" s="17" t="s">
        <v>1934</v>
      </c>
      <c r="F1454" s="18">
        <v>3</v>
      </c>
      <c r="G1454" s="58">
        <v>759</v>
      </c>
      <c r="H1454" s="18">
        <v>0.11</v>
      </c>
      <c r="I1454" s="55">
        <v>2026.53</v>
      </c>
      <c r="J1454" s="19" t="s">
        <v>1886</v>
      </c>
      <c r="L1454" s="63" t="str">
        <f>_xlfn.XLOOKUP(D1454,Product_Dim[Product_ID],Product_Dim[Cost])</f>
        <v>432</v>
      </c>
      <c r="M1454" s="63" t="str">
        <f>VLOOKUP("PROD97",Sales_Fact[[Product_ID]:[Payment_Type]],2,0)</f>
        <v>STORE3</v>
      </c>
      <c r="N1454" s="63" t="str">
        <f>HLOOKUP($D$2,Sales_Fact[[Product_ID]:[Payment_Type]],2,0)</f>
        <v>PROD74</v>
      </c>
    </row>
    <row r="1455" spans="1:14" x14ac:dyDescent="0.25">
      <c r="A1455" s="14" t="s">
        <v>3456</v>
      </c>
      <c r="B1455" s="15">
        <v>45855</v>
      </c>
      <c r="C1455" s="16" t="s">
        <v>1460</v>
      </c>
      <c r="D1455" s="17" t="s">
        <v>1900</v>
      </c>
      <c r="E1455" s="17" t="s">
        <v>1961</v>
      </c>
      <c r="F1455" s="18">
        <v>3</v>
      </c>
      <c r="G1455" s="58">
        <v>561</v>
      </c>
      <c r="H1455" s="18">
        <v>0.17</v>
      </c>
      <c r="I1455" s="55">
        <v>1396.89</v>
      </c>
      <c r="J1455" s="19" t="s">
        <v>1882</v>
      </c>
      <c r="L1455" s="63" t="str">
        <f>_xlfn.XLOOKUP(D1455,Product_Dim[Product_ID],Product_Dim[Cost])</f>
        <v>461</v>
      </c>
      <c r="M1455" s="63" t="str">
        <f>VLOOKUP("PROD97",Sales_Fact[[Product_ID]:[Payment_Type]],2,0)</f>
        <v>STORE3</v>
      </c>
      <c r="N1455" s="63" t="str">
        <f>HLOOKUP($D$2,Sales_Fact[[Product_ID]:[Payment_Type]],2,0)</f>
        <v>PROD74</v>
      </c>
    </row>
    <row r="1456" spans="1:14" x14ac:dyDescent="0.25">
      <c r="A1456" s="14" t="s">
        <v>3457</v>
      </c>
      <c r="B1456" s="15">
        <v>45533</v>
      </c>
      <c r="C1456" s="16" t="s">
        <v>1111</v>
      </c>
      <c r="D1456" s="17" t="s">
        <v>2592</v>
      </c>
      <c r="E1456" s="17" t="s">
        <v>1885</v>
      </c>
      <c r="F1456" s="18">
        <v>2</v>
      </c>
      <c r="G1456" s="58">
        <v>978</v>
      </c>
      <c r="H1456" s="18">
        <v>0.19</v>
      </c>
      <c r="I1456" s="55">
        <v>1584.36</v>
      </c>
      <c r="J1456" s="19" t="s">
        <v>1882</v>
      </c>
      <c r="L1456" s="63" t="str">
        <f>_xlfn.XLOOKUP(D1456,Product_Dim[Product_ID],Product_Dim[Cost])</f>
        <v>358</v>
      </c>
      <c r="M1456" s="63" t="str">
        <f>VLOOKUP("PROD97",Sales_Fact[[Product_ID]:[Payment_Type]],2,0)</f>
        <v>STORE3</v>
      </c>
      <c r="N1456" s="63" t="str">
        <f>HLOOKUP($D$2,Sales_Fact[[Product_ID]:[Payment_Type]],2,0)</f>
        <v>PROD74</v>
      </c>
    </row>
    <row r="1457" spans="1:14" x14ac:dyDescent="0.25">
      <c r="A1457" s="14" t="s">
        <v>3458</v>
      </c>
      <c r="B1457" s="15">
        <v>45763</v>
      </c>
      <c r="C1457" s="16" t="s">
        <v>768</v>
      </c>
      <c r="D1457" s="17" t="s">
        <v>1968</v>
      </c>
      <c r="E1457" s="17" t="s">
        <v>1912</v>
      </c>
      <c r="F1457" s="18">
        <v>4</v>
      </c>
      <c r="G1457" s="58">
        <v>762</v>
      </c>
      <c r="H1457" s="18">
        <v>0.08</v>
      </c>
      <c r="I1457" s="55">
        <v>2804.16</v>
      </c>
      <c r="J1457" s="19" t="s">
        <v>1882</v>
      </c>
      <c r="L1457" s="63" t="str">
        <f>_xlfn.XLOOKUP(D1457,Product_Dim[Product_ID],Product_Dim[Cost])</f>
        <v>337</v>
      </c>
      <c r="M1457" s="63" t="str">
        <f>VLOOKUP("PROD97",Sales_Fact[[Product_ID]:[Payment_Type]],2,0)</f>
        <v>STORE3</v>
      </c>
      <c r="N1457" s="63" t="str">
        <f>HLOOKUP($D$2,Sales_Fact[[Product_ID]:[Payment_Type]],2,0)</f>
        <v>PROD74</v>
      </c>
    </row>
    <row r="1458" spans="1:14" x14ac:dyDescent="0.25">
      <c r="A1458" s="14" t="s">
        <v>3459</v>
      </c>
      <c r="B1458" s="15">
        <v>45900</v>
      </c>
      <c r="C1458" s="16" t="s">
        <v>599</v>
      </c>
      <c r="D1458" s="17" t="s">
        <v>1946</v>
      </c>
      <c r="E1458" s="17" t="s">
        <v>1939</v>
      </c>
      <c r="F1458" s="18">
        <v>2</v>
      </c>
      <c r="G1458" s="58">
        <v>948</v>
      </c>
      <c r="H1458" s="18">
        <v>0.02</v>
      </c>
      <c r="I1458" s="55">
        <v>1858.08</v>
      </c>
      <c r="J1458" s="19" t="s">
        <v>1892</v>
      </c>
      <c r="L1458" s="63" t="str">
        <f>_xlfn.XLOOKUP(D1458,Product_Dim[Product_ID],Product_Dim[Cost])</f>
        <v>349</v>
      </c>
      <c r="M1458" s="63" t="str">
        <f>VLOOKUP("PROD97",Sales_Fact[[Product_ID]:[Payment_Type]],2,0)</f>
        <v>STORE3</v>
      </c>
      <c r="N1458" s="63" t="str">
        <f>HLOOKUP($D$2,Sales_Fact[[Product_ID]:[Payment_Type]],2,0)</f>
        <v>PROD74</v>
      </c>
    </row>
    <row r="1459" spans="1:14" x14ac:dyDescent="0.25">
      <c r="A1459" s="14" t="s">
        <v>3460</v>
      </c>
      <c r="B1459" s="15">
        <v>45943</v>
      </c>
      <c r="C1459" s="16" t="s">
        <v>774</v>
      </c>
      <c r="D1459" s="17" t="s">
        <v>1938</v>
      </c>
      <c r="E1459" s="17" t="s">
        <v>1939</v>
      </c>
      <c r="F1459" s="18">
        <v>4</v>
      </c>
      <c r="G1459" s="58">
        <v>976</v>
      </c>
      <c r="H1459" s="18">
        <v>0.04</v>
      </c>
      <c r="I1459" s="55">
        <v>3747.84</v>
      </c>
      <c r="J1459" s="19" t="s">
        <v>1882</v>
      </c>
      <c r="L1459" s="63" t="str">
        <f>_xlfn.XLOOKUP(D1459,Product_Dim[Product_ID],Product_Dim[Cost])</f>
        <v>253</v>
      </c>
      <c r="M1459" s="63" t="str">
        <f>VLOOKUP("PROD97",Sales_Fact[[Product_ID]:[Payment_Type]],2,0)</f>
        <v>STORE3</v>
      </c>
      <c r="N1459" s="63" t="str">
        <f>HLOOKUP($D$2,Sales_Fact[[Product_ID]:[Payment_Type]],2,0)</f>
        <v>PROD74</v>
      </c>
    </row>
    <row r="1460" spans="1:14" x14ac:dyDescent="0.25">
      <c r="A1460" s="14" t="s">
        <v>3461</v>
      </c>
      <c r="B1460" s="15">
        <v>45448</v>
      </c>
      <c r="C1460" s="16" t="s">
        <v>1480</v>
      </c>
      <c r="D1460" s="17" t="s">
        <v>1955</v>
      </c>
      <c r="E1460" s="17" t="s">
        <v>1925</v>
      </c>
      <c r="F1460" s="18">
        <v>3</v>
      </c>
      <c r="G1460" s="58">
        <v>770</v>
      </c>
      <c r="H1460" s="18">
        <v>0.23</v>
      </c>
      <c r="I1460" s="55">
        <v>1778.7</v>
      </c>
      <c r="J1460" s="19" t="s">
        <v>1892</v>
      </c>
      <c r="L1460" s="63" t="str">
        <f>_xlfn.XLOOKUP(D1460,Product_Dim[Product_ID],Product_Dim[Cost])</f>
        <v>242</v>
      </c>
      <c r="M1460" s="63" t="str">
        <f>VLOOKUP("PROD97",Sales_Fact[[Product_ID]:[Payment_Type]],2,0)</f>
        <v>STORE3</v>
      </c>
      <c r="N1460" s="63" t="str">
        <f>HLOOKUP($D$2,Sales_Fact[[Product_ID]:[Payment_Type]],2,0)</f>
        <v>PROD74</v>
      </c>
    </row>
    <row r="1461" spans="1:14" x14ac:dyDescent="0.25">
      <c r="A1461" s="14" t="s">
        <v>3462</v>
      </c>
      <c r="B1461" s="15">
        <v>45929</v>
      </c>
      <c r="C1461" s="16" t="s">
        <v>1506</v>
      </c>
      <c r="D1461" s="17" t="s">
        <v>1914</v>
      </c>
      <c r="E1461" s="17" t="s">
        <v>1956</v>
      </c>
      <c r="F1461" s="18">
        <v>3</v>
      </c>
      <c r="G1461" s="58">
        <v>825</v>
      </c>
      <c r="H1461" s="18">
        <v>0.23</v>
      </c>
      <c r="I1461" s="55">
        <v>1905.75</v>
      </c>
      <c r="J1461" s="19" t="s">
        <v>1882</v>
      </c>
      <c r="L1461" s="63" t="str">
        <f>_xlfn.XLOOKUP(D1461,Product_Dim[Product_ID],Product_Dim[Cost])</f>
        <v>326</v>
      </c>
      <c r="M1461" s="63" t="str">
        <f>VLOOKUP("PROD97",Sales_Fact[[Product_ID]:[Payment_Type]],2,0)</f>
        <v>STORE3</v>
      </c>
      <c r="N1461" s="63" t="str">
        <f>HLOOKUP($D$2,Sales_Fact[[Product_ID]:[Payment_Type]],2,0)</f>
        <v>PROD74</v>
      </c>
    </row>
    <row r="1462" spans="1:14" x14ac:dyDescent="0.25">
      <c r="A1462" s="14" t="s">
        <v>3463</v>
      </c>
      <c r="B1462" s="15">
        <v>45478</v>
      </c>
      <c r="C1462" s="16" t="s">
        <v>1260</v>
      </c>
      <c r="D1462" s="17" t="s">
        <v>2241</v>
      </c>
      <c r="E1462" s="17" t="s">
        <v>1901</v>
      </c>
      <c r="F1462" s="18">
        <v>2</v>
      </c>
      <c r="G1462" s="58">
        <v>822</v>
      </c>
      <c r="H1462" s="18">
        <v>0.11</v>
      </c>
      <c r="I1462" s="55">
        <v>1463.16</v>
      </c>
      <c r="J1462" s="19" t="s">
        <v>1886</v>
      </c>
      <c r="L1462" s="63" t="str">
        <f>_xlfn.XLOOKUP(D1462,Product_Dim[Product_ID],Product_Dim[Cost])</f>
        <v>244</v>
      </c>
      <c r="M1462" s="63" t="str">
        <f>VLOOKUP("PROD97",Sales_Fact[[Product_ID]:[Payment_Type]],2,0)</f>
        <v>STORE3</v>
      </c>
      <c r="N1462" s="63" t="str">
        <f>HLOOKUP($D$2,Sales_Fact[[Product_ID]:[Payment_Type]],2,0)</f>
        <v>PROD74</v>
      </c>
    </row>
    <row r="1463" spans="1:14" x14ac:dyDescent="0.25">
      <c r="A1463" s="14" t="s">
        <v>3464</v>
      </c>
      <c r="B1463" s="15">
        <v>45723</v>
      </c>
      <c r="C1463" s="16" t="s">
        <v>1271</v>
      </c>
      <c r="D1463" s="17" t="s">
        <v>1955</v>
      </c>
      <c r="E1463" s="17" t="s">
        <v>1942</v>
      </c>
      <c r="F1463" s="18">
        <v>1</v>
      </c>
      <c r="G1463" s="58">
        <v>121</v>
      </c>
      <c r="H1463" s="18">
        <v>0.06</v>
      </c>
      <c r="I1463" s="55">
        <v>113.74</v>
      </c>
      <c r="J1463" s="19" t="s">
        <v>1886</v>
      </c>
      <c r="L1463" s="63" t="str">
        <f>_xlfn.XLOOKUP(D1463,Product_Dim[Product_ID],Product_Dim[Cost])</f>
        <v>242</v>
      </c>
      <c r="M1463" s="63" t="str">
        <f>VLOOKUP("PROD97",Sales_Fact[[Product_ID]:[Payment_Type]],2,0)</f>
        <v>STORE3</v>
      </c>
      <c r="N1463" s="63" t="str">
        <f>HLOOKUP($D$2,Sales_Fact[[Product_ID]:[Payment_Type]],2,0)</f>
        <v>PROD74</v>
      </c>
    </row>
    <row r="1464" spans="1:14" x14ac:dyDescent="0.25">
      <c r="A1464" s="14" t="s">
        <v>3465</v>
      </c>
      <c r="B1464" s="15">
        <v>45240</v>
      </c>
      <c r="C1464" s="16" t="s">
        <v>1063</v>
      </c>
      <c r="D1464" s="17" t="s">
        <v>1997</v>
      </c>
      <c r="E1464" s="17" t="s">
        <v>1915</v>
      </c>
      <c r="F1464" s="18">
        <v>1</v>
      </c>
      <c r="G1464" s="58">
        <v>123</v>
      </c>
      <c r="H1464" s="18">
        <v>0.26</v>
      </c>
      <c r="I1464" s="55">
        <v>91.02</v>
      </c>
      <c r="J1464" s="19" t="s">
        <v>1886</v>
      </c>
      <c r="L1464" s="63" t="str">
        <f>_xlfn.XLOOKUP(D1464,Product_Dim[Product_ID],Product_Dim[Cost])</f>
        <v>183</v>
      </c>
      <c r="M1464" s="63" t="str">
        <f>VLOOKUP("PROD97",Sales_Fact[[Product_ID]:[Payment_Type]],2,0)</f>
        <v>STORE3</v>
      </c>
      <c r="N1464" s="63" t="str">
        <f>HLOOKUP($D$2,Sales_Fact[[Product_ID]:[Payment_Type]],2,0)</f>
        <v>PROD74</v>
      </c>
    </row>
    <row r="1465" spans="1:14" x14ac:dyDescent="0.25">
      <c r="A1465" s="14" t="s">
        <v>3466</v>
      </c>
      <c r="B1465" s="15">
        <v>45890</v>
      </c>
      <c r="C1465" s="16" t="s">
        <v>572</v>
      </c>
      <c r="D1465" s="17" t="s">
        <v>1976</v>
      </c>
      <c r="E1465" s="17" t="s">
        <v>1956</v>
      </c>
      <c r="F1465" s="18">
        <v>2</v>
      </c>
      <c r="G1465" s="58">
        <v>183</v>
      </c>
      <c r="H1465" s="18">
        <v>0.11</v>
      </c>
      <c r="I1465" s="55">
        <v>325.74</v>
      </c>
      <c r="J1465" s="19" t="s">
        <v>1882</v>
      </c>
      <c r="L1465" s="63" t="str">
        <f>_xlfn.XLOOKUP(D1465,Product_Dim[Product_ID],Product_Dim[Cost])</f>
        <v>322</v>
      </c>
      <c r="M1465" s="63" t="str">
        <f>VLOOKUP("PROD97",Sales_Fact[[Product_ID]:[Payment_Type]],2,0)</f>
        <v>STORE3</v>
      </c>
      <c r="N1465" s="63" t="str">
        <f>HLOOKUP($D$2,Sales_Fact[[Product_ID]:[Payment_Type]],2,0)</f>
        <v>PROD74</v>
      </c>
    </row>
    <row r="1466" spans="1:14" x14ac:dyDescent="0.25">
      <c r="A1466" s="14" t="s">
        <v>3467</v>
      </c>
      <c r="B1466" s="15">
        <v>45796</v>
      </c>
      <c r="C1466" s="16" t="s">
        <v>1171</v>
      </c>
      <c r="D1466" s="17" t="s">
        <v>2042</v>
      </c>
      <c r="E1466" s="17" t="s">
        <v>1901</v>
      </c>
      <c r="F1466" s="18">
        <v>1</v>
      </c>
      <c r="G1466" s="58">
        <v>696</v>
      </c>
      <c r="H1466" s="18">
        <v>0.23</v>
      </c>
      <c r="I1466" s="55">
        <v>535.91999999999996</v>
      </c>
      <c r="J1466" s="19" t="s">
        <v>1886</v>
      </c>
      <c r="L1466" s="63" t="str">
        <f>_xlfn.XLOOKUP(D1466,Product_Dim[Product_ID],Product_Dim[Cost])</f>
        <v>167</v>
      </c>
      <c r="M1466" s="63" t="str">
        <f>VLOOKUP("PROD97",Sales_Fact[[Product_ID]:[Payment_Type]],2,0)</f>
        <v>STORE3</v>
      </c>
      <c r="N1466" s="63" t="str">
        <f>HLOOKUP($D$2,Sales_Fact[[Product_ID]:[Payment_Type]],2,0)</f>
        <v>PROD74</v>
      </c>
    </row>
    <row r="1467" spans="1:14" x14ac:dyDescent="0.25">
      <c r="A1467" s="14" t="s">
        <v>3468</v>
      </c>
      <c r="B1467" s="15">
        <v>45895</v>
      </c>
      <c r="C1467" s="16" t="s">
        <v>119</v>
      </c>
      <c r="D1467" s="17" t="s">
        <v>1980</v>
      </c>
      <c r="E1467" s="17" t="s">
        <v>1947</v>
      </c>
      <c r="F1467" s="18">
        <v>2</v>
      </c>
      <c r="G1467" s="58">
        <v>409</v>
      </c>
      <c r="H1467" s="18">
        <v>0.17</v>
      </c>
      <c r="I1467" s="55">
        <v>678.94</v>
      </c>
      <c r="J1467" s="19" t="s">
        <v>1892</v>
      </c>
      <c r="L1467" s="63" t="str">
        <f>_xlfn.XLOOKUP(D1467,Product_Dim[Product_ID],Product_Dim[Cost])</f>
        <v>218</v>
      </c>
      <c r="M1467" s="63" t="str">
        <f>VLOOKUP("PROD97",Sales_Fact[[Product_ID]:[Payment_Type]],2,0)</f>
        <v>STORE3</v>
      </c>
      <c r="N1467" s="63" t="str">
        <f>HLOOKUP($D$2,Sales_Fact[[Product_ID]:[Payment_Type]],2,0)</f>
        <v>PROD74</v>
      </c>
    </row>
    <row r="1468" spans="1:14" x14ac:dyDescent="0.25">
      <c r="A1468" s="14" t="s">
        <v>3469</v>
      </c>
      <c r="B1468" s="15">
        <v>45676</v>
      </c>
      <c r="C1468" s="16" t="s">
        <v>740</v>
      </c>
      <c r="D1468" s="17" t="s">
        <v>1888</v>
      </c>
      <c r="E1468" s="17" t="s">
        <v>1889</v>
      </c>
      <c r="F1468" s="18">
        <v>3</v>
      </c>
      <c r="G1468" s="58">
        <v>513</v>
      </c>
      <c r="H1468" s="18">
        <v>0.12</v>
      </c>
      <c r="I1468" s="55">
        <v>1354.32</v>
      </c>
      <c r="J1468" s="19" t="s">
        <v>1882</v>
      </c>
      <c r="L1468" s="63" t="str">
        <f>_xlfn.XLOOKUP(D1468,Product_Dim[Product_ID],Product_Dim[Cost])</f>
        <v>43</v>
      </c>
      <c r="M1468" s="63" t="str">
        <f>VLOOKUP("PROD97",Sales_Fact[[Product_ID]:[Payment_Type]],2,0)</f>
        <v>STORE3</v>
      </c>
      <c r="N1468" s="63" t="str">
        <f>HLOOKUP($D$2,Sales_Fact[[Product_ID]:[Payment_Type]],2,0)</f>
        <v>PROD74</v>
      </c>
    </row>
    <row r="1469" spans="1:14" x14ac:dyDescent="0.25">
      <c r="A1469" s="14" t="s">
        <v>3470</v>
      </c>
      <c r="B1469" s="15">
        <v>45568</v>
      </c>
      <c r="C1469" s="16" t="s">
        <v>1283</v>
      </c>
      <c r="D1469" s="17" t="s">
        <v>2280</v>
      </c>
      <c r="E1469" s="17" t="s">
        <v>1889</v>
      </c>
      <c r="F1469" s="18">
        <v>3</v>
      </c>
      <c r="G1469" s="58">
        <v>137</v>
      </c>
      <c r="H1469" s="18">
        <v>0.15</v>
      </c>
      <c r="I1469" s="55">
        <v>349.35</v>
      </c>
      <c r="J1469" s="19" t="s">
        <v>1886</v>
      </c>
      <c r="L1469" s="63" t="str">
        <f>_xlfn.XLOOKUP(D1469,Product_Dim[Product_ID],Product_Dim[Cost])</f>
        <v>496</v>
      </c>
      <c r="M1469" s="63" t="str">
        <f>VLOOKUP("PROD97",Sales_Fact[[Product_ID]:[Payment_Type]],2,0)</f>
        <v>STORE3</v>
      </c>
      <c r="N1469" s="63" t="str">
        <f>HLOOKUP($D$2,Sales_Fact[[Product_ID]:[Payment_Type]],2,0)</f>
        <v>PROD74</v>
      </c>
    </row>
    <row r="1470" spans="1:14" x14ac:dyDescent="0.25">
      <c r="A1470" s="14" t="s">
        <v>3471</v>
      </c>
      <c r="B1470" s="15">
        <v>45272</v>
      </c>
      <c r="C1470" s="16" t="s">
        <v>586</v>
      </c>
      <c r="D1470" s="17" t="s">
        <v>2329</v>
      </c>
      <c r="E1470" s="17" t="s">
        <v>1881</v>
      </c>
      <c r="F1470" s="18">
        <v>2</v>
      </c>
      <c r="G1470" s="58">
        <v>43</v>
      </c>
      <c r="H1470" s="18">
        <v>0.04</v>
      </c>
      <c r="I1470" s="55">
        <v>82.56</v>
      </c>
      <c r="J1470" s="19" t="s">
        <v>1892</v>
      </c>
      <c r="L1470" s="63" t="str">
        <f>_xlfn.XLOOKUP(D1470,Product_Dim[Product_ID],Product_Dim[Cost])</f>
        <v>313</v>
      </c>
      <c r="M1470" s="63" t="str">
        <f>VLOOKUP("PROD97",Sales_Fact[[Product_ID]:[Payment_Type]],2,0)</f>
        <v>STORE3</v>
      </c>
      <c r="N1470" s="63" t="str">
        <f>HLOOKUP($D$2,Sales_Fact[[Product_ID]:[Payment_Type]],2,0)</f>
        <v>PROD74</v>
      </c>
    </row>
    <row r="1471" spans="1:14" x14ac:dyDescent="0.25">
      <c r="A1471" s="14" t="s">
        <v>3472</v>
      </c>
      <c r="B1471" s="15">
        <v>45718</v>
      </c>
      <c r="C1471" s="16" t="s">
        <v>1135</v>
      </c>
      <c r="D1471" s="17" t="s">
        <v>1963</v>
      </c>
      <c r="E1471" s="17" t="s">
        <v>1898</v>
      </c>
      <c r="F1471" s="18">
        <v>3</v>
      </c>
      <c r="G1471" s="58">
        <v>583</v>
      </c>
      <c r="H1471" s="18">
        <v>0.12</v>
      </c>
      <c r="I1471" s="55">
        <v>1539.12</v>
      </c>
      <c r="J1471" s="19" t="s">
        <v>1886</v>
      </c>
      <c r="L1471" s="63" t="str">
        <f>_xlfn.XLOOKUP(D1471,Product_Dim[Product_ID],Product_Dim[Cost])</f>
        <v>158</v>
      </c>
      <c r="M1471" s="63" t="str">
        <f>VLOOKUP("PROD97",Sales_Fact[[Product_ID]:[Payment_Type]],2,0)</f>
        <v>STORE3</v>
      </c>
      <c r="N1471" s="63" t="str">
        <f>HLOOKUP($D$2,Sales_Fact[[Product_ID]:[Payment_Type]],2,0)</f>
        <v>PROD74</v>
      </c>
    </row>
    <row r="1472" spans="1:14" x14ac:dyDescent="0.25">
      <c r="A1472" s="14" t="s">
        <v>3473</v>
      </c>
      <c r="B1472" s="15">
        <v>45356</v>
      </c>
      <c r="C1472" s="16" t="s">
        <v>718</v>
      </c>
      <c r="D1472" s="17" t="s">
        <v>2125</v>
      </c>
      <c r="E1472" s="17" t="s">
        <v>1885</v>
      </c>
      <c r="F1472" s="18">
        <v>4</v>
      </c>
      <c r="G1472" s="58">
        <v>462</v>
      </c>
      <c r="H1472" s="18">
        <v>0</v>
      </c>
      <c r="I1472" s="55">
        <v>1848</v>
      </c>
      <c r="J1472" s="19" t="s">
        <v>1892</v>
      </c>
      <c r="L1472" s="63" t="str">
        <f>_xlfn.XLOOKUP(D1472,Product_Dim[Product_ID],Product_Dim[Cost])</f>
        <v>153</v>
      </c>
      <c r="M1472" s="63" t="str">
        <f>VLOOKUP("PROD97",Sales_Fact[[Product_ID]:[Payment_Type]],2,0)</f>
        <v>STORE3</v>
      </c>
      <c r="N1472" s="63" t="str">
        <f>HLOOKUP($D$2,Sales_Fact[[Product_ID]:[Payment_Type]],2,0)</f>
        <v>PROD74</v>
      </c>
    </row>
    <row r="1473" spans="1:14" x14ac:dyDescent="0.25">
      <c r="A1473" s="14" t="s">
        <v>3474</v>
      </c>
      <c r="B1473" s="15">
        <v>45552</v>
      </c>
      <c r="C1473" s="16" t="s">
        <v>1535</v>
      </c>
      <c r="D1473" s="17" t="s">
        <v>1968</v>
      </c>
      <c r="E1473" s="17" t="s">
        <v>1988</v>
      </c>
      <c r="F1473" s="18">
        <v>1</v>
      </c>
      <c r="G1473" s="58">
        <v>559</v>
      </c>
      <c r="H1473" s="18">
        <v>0.03</v>
      </c>
      <c r="I1473" s="55">
        <v>542.23</v>
      </c>
      <c r="J1473" s="19" t="s">
        <v>1882</v>
      </c>
      <c r="L1473" s="63" t="str">
        <f>_xlfn.XLOOKUP(D1473,Product_Dim[Product_ID],Product_Dim[Cost])</f>
        <v>337</v>
      </c>
      <c r="M1473" s="63" t="str">
        <f>VLOOKUP("PROD97",Sales_Fact[[Product_ID]:[Payment_Type]],2,0)</f>
        <v>STORE3</v>
      </c>
      <c r="N1473" s="63" t="str">
        <f>HLOOKUP($D$2,Sales_Fact[[Product_ID]:[Payment_Type]],2,0)</f>
        <v>PROD74</v>
      </c>
    </row>
    <row r="1474" spans="1:14" x14ac:dyDescent="0.25">
      <c r="A1474" s="14" t="s">
        <v>3475</v>
      </c>
      <c r="B1474" s="15">
        <v>45288</v>
      </c>
      <c r="C1474" s="16" t="s">
        <v>849</v>
      </c>
      <c r="D1474" s="17" t="s">
        <v>1944</v>
      </c>
      <c r="E1474" s="17" t="s">
        <v>1939</v>
      </c>
      <c r="F1474" s="18">
        <v>4</v>
      </c>
      <c r="G1474" s="58">
        <v>701</v>
      </c>
      <c r="H1474" s="18">
        <v>0.12</v>
      </c>
      <c r="I1474" s="55">
        <v>2467.52</v>
      </c>
      <c r="J1474" s="19" t="s">
        <v>1886</v>
      </c>
      <c r="L1474" s="63" t="str">
        <f>_xlfn.XLOOKUP(D1474,Product_Dim[Product_ID],Product_Dim[Cost])</f>
        <v>116</v>
      </c>
      <c r="M1474" s="63" t="str">
        <f>VLOOKUP("PROD97",Sales_Fact[[Product_ID]:[Payment_Type]],2,0)</f>
        <v>STORE3</v>
      </c>
      <c r="N1474" s="63" t="str">
        <f>HLOOKUP($D$2,Sales_Fact[[Product_ID]:[Payment_Type]],2,0)</f>
        <v>PROD74</v>
      </c>
    </row>
    <row r="1475" spans="1:14" x14ac:dyDescent="0.25">
      <c r="A1475" s="14" t="s">
        <v>3476</v>
      </c>
      <c r="B1475" s="15">
        <v>45605</v>
      </c>
      <c r="C1475" s="16" t="s">
        <v>1271</v>
      </c>
      <c r="D1475" s="17" t="s">
        <v>2084</v>
      </c>
      <c r="E1475" s="17" t="s">
        <v>1939</v>
      </c>
      <c r="F1475" s="18">
        <v>2</v>
      </c>
      <c r="G1475" s="58">
        <v>228</v>
      </c>
      <c r="H1475" s="18">
        <v>0.08</v>
      </c>
      <c r="I1475" s="55">
        <v>419.52</v>
      </c>
      <c r="J1475" s="19" t="s">
        <v>1892</v>
      </c>
      <c r="L1475" s="63" t="str">
        <f>_xlfn.XLOOKUP(D1475,Product_Dim[Product_ID],Product_Dim[Cost])</f>
        <v>120</v>
      </c>
      <c r="M1475" s="63" t="str">
        <f>VLOOKUP("PROD97",Sales_Fact[[Product_ID]:[Payment_Type]],2,0)</f>
        <v>STORE3</v>
      </c>
      <c r="N1475" s="63" t="str">
        <f>HLOOKUP($D$2,Sales_Fact[[Product_ID]:[Payment_Type]],2,0)</f>
        <v>PROD74</v>
      </c>
    </row>
    <row r="1476" spans="1:14" x14ac:dyDescent="0.25">
      <c r="A1476" s="14" t="s">
        <v>3477</v>
      </c>
      <c r="B1476" s="15">
        <v>45516</v>
      </c>
      <c r="C1476" s="16" t="s">
        <v>1472</v>
      </c>
      <c r="D1476" s="17" t="s">
        <v>1914</v>
      </c>
      <c r="E1476" s="17" t="s">
        <v>1988</v>
      </c>
      <c r="F1476" s="18">
        <v>4</v>
      </c>
      <c r="G1476" s="58">
        <v>279</v>
      </c>
      <c r="H1476" s="18">
        <v>0.2</v>
      </c>
      <c r="I1476" s="55">
        <v>892.8</v>
      </c>
      <c r="J1476" s="19" t="s">
        <v>1886</v>
      </c>
      <c r="L1476" s="63" t="str">
        <f>_xlfn.XLOOKUP(D1476,Product_Dim[Product_ID],Product_Dim[Cost])</f>
        <v>326</v>
      </c>
      <c r="M1476" s="63" t="str">
        <f>VLOOKUP("PROD97",Sales_Fact[[Product_ID]:[Payment_Type]],2,0)</f>
        <v>STORE3</v>
      </c>
      <c r="N1476" s="63" t="str">
        <f>HLOOKUP($D$2,Sales_Fact[[Product_ID]:[Payment_Type]],2,0)</f>
        <v>PROD74</v>
      </c>
    </row>
    <row r="1477" spans="1:14" x14ac:dyDescent="0.25">
      <c r="A1477" s="14" t="s">
        <v>3478</v>
      </c>
      <c r="B1477" s="15">
        <v>45379</v>
      </c>
      <c r="C1477" s="16" t="s">
        <v>837</v>
      </c>
      <c r="D1477" s="17" t="s">
        <v>1905</v>
      </c>
      <c r="E1477" s="17" t="s">
        <v>1889</v>
      </c>
      <c r="F1477" s="18">
        <v>2</v>
      </c>
      <c r="G1477" s="58">
        <v>917</v>
      </c>
      <c r="H1477" s="18">
        <v>0.05</v>
      </c>
      <c r="I1477" s="55">
        <v>1742.3</v>
      </c>
      <c r="J1477" s="19" t="s">
        <v>1886</v>
      </c>
      <c r="L1477" s="63" t="str">
        <f>_xlfn.XLOOKUP(D1477,Product_Dim[Product_ID],Product_Dim[Cost])</f>
        <v>201</v>
      </c>
      <c r="M1477" s="63" t="str">
        <f>VLOOKUP("PROD97",Sales_Fact[[Product_ID]:[Payment_Type]],2,0)</f>
        <v>STORE3</v>
      </c>
      <c r="N1477" s="63" t="str">
        <f>HLOOKUP($D$2,Sales_Fact[[Product_ID]:[Payment_Type]],2,0)</f>
        <v>PROD74</v>
      </c>
    </row>
    <row r="1478" spans="1:14" x14ac:dyDescent="0.25">
      <c r="A1478" s="14" t="s">
        <v>3479</v>
      </c>
      <c r="B1478" s="15">
        <v>45567</v>
      </c>
      <c r="C1478" s="16" t="s">
        <v>462</v>
      </c>
      <c r="D1478" s="17" t="s">
        <v>1971</v>
      </c>
      <c r="E1478" s="17" t="s">
        <v>1961</v>
      </c>
      <c r="F1478" s="18">
        <v>4</v>
      </c>
      <c r="G1478" s="58">
        <v>229</v>
      </c>
      <c r="H1478" s="18">
        <v>0.22</v>
      </c>
      <c r="I1478" s="55">
        <v>714.48</v>
      </c>
      <c r="J1478" s="19" t="s">
        <v>1886</v>
      </c>
      <c r="L1478" s="63" t="str">
        <f>_xlfn.XLOOKUP(D1478,Product_Dim[Product_ID],Product_Dim[Cost])</f>
        <v>299</v>
      </c>
      <c r="M1478" s="63" t="str">
        <f>VLOOKUP("PROD97",Sales_Fact[[Product_ID]:[Payment_Type]],2,0)</f>
        <v>STORE3</v>
      </c>
      <c r="N1478" s="63" t="str">
        <f>HLOOKUP($D$2,Sales_Fact[[Product_ID]:[Payment_Type]],2,0)</f>
        <v>PROD74</v>
      </c>
    </row>
    <row r="1479" spans="1:14" x14ac:dyDescent="0.25">
      <c r="A1479" s="14" t="s">
        <v>3480</v>
      </c>
      <c r="B1479" s="15">
        <v>45510</v>
      </c>
      <c r="C1479" s="16" t="s">
        <v>762</v>
      </c>
      <c r="D1479" s="17" t="s">
        <v>1997</v>
      </c>
      <c r="E1479" s="17" t="s">
        <v>1922</v>
      </c>
      <c r="F1479" s="18">
        <v>4</v>
      </c>
      <c r="G1479" s="58">
        <v>905</v>
      </c>
      <c r="H1479" s="18">
        <v>0.09</v>
      </c>
      <c r="I1479" s="55">
        <v>3294.2</v>
      </c>
      <c r="J1479" s="19" t="s">
        <v>1886</v>
      </c>
      <c r="L1479" s="63" t="str">
        <f>_xlfn.XLOOKUP(D1479,Product_Dim[Product_ID],Product_Dim[Cost])</f>
        <v>183</v>
      </c>
      <c r="M1479" s="63" t="str">
        <f>VLOOKUP("PROD97",Sales_Fact[[Product_ID]:[Payment_Type]],2,0)</f>
        <v>STORE3</v>
      </c>
      <c r="N1479" s="63" t="str">
        <f>HLOOKUP($D$2,Sales_Fact[[Product_ID]:[Payment_Type]],2,0)</f>
        <v>PROD74</v>
      </c>
    </row>
    <row r="1480" spans="1:14" x14ac:dyDescent="0.25">
      <c r="A1480" s="14" t="s">
        <v>3481</v>
      </c>
      <c r="B1480" s="15">
        <v>45806</v>
      </c>
      <c r="C1480" s="16" t="s">
        <v>300</v>
      </c>
      <c r="D1480" s="17" t="s">
        <v>1978</v>
      </c>
      <c r="E1480" s="17" t="s">
        <v>1988</v>
      </c>
      <c r="F1480" s="18">
        <v>1</v>
      </c>
      <c r="G1480" s="58">
        <v>589</v>
      </c>
      <c r="H1480" s="18">
        <v>0.1</v>
      </c>
      <c r="I1480" s="55">
        <v>530.1</v>
      </c>
      <c r="J1480" s="19" t="s">
        <v>1886</v>
      </c>
      <c r="L1480" s="63" t="str">
        <f>_xlfn.XLOOKUP(D1480,Product_Dim[Product_ID],Product_Dim[Cost])</f>
        <v>239</v>
      </c>
      <c r="M1480" s="63" t="str">
        <f>VLOOKUP("PROD97",Sales_Fact[[Product_ID]:[Payment_Type]],2,0)</f>
        <v>STORE3</v>
      </c>
      <c r="N1480" s="63" t="str">
        <f>HLOOKUP($D$2,Sales_Fact[[Product_ID]:[Payment_Type]],2,0)</f>
        <v>PROD74</v>
      </c>
    </row>
    <row r="1481" spans="1:14" x14ac:dyDescent="0.25">
      <c r="A1481" s="14" t="s">
        <v>3482</v>
      </c>
      <c r="B1481" s="15">
        <v>45240</v>
      </c>
      <c r="C1481" s="16" t="s">
        <v>401</v>
      </c>
      <c r="D1481" s="17" t="s">
        <v>1908</v>
      </c>
      <c r="E1481" s="17" t="s">
        <v>1881</v>
      </c>
      <c r="F1481" s="18">
        <v>4</v>
      </c>
      <c r="G1481" s="58">
        <v>696</v>
      </c>
      <c r="H1481" s="18">
        <v>0.02</v>
      </c>
      <c r="I1481" s="55">
        <v>2728.32</v>
      </c>
      <c r="J1481" s="19" t="s">
        <v>1882</v>
      </c>
      <c r="L1481" s="63" t="str">
        <f>_xlfn.XLOOKUP(D1481,Product_Dim[Product_ID],Product_Dim[Cost])</f>
        <v>180</v>
      </c>
      <c r="M1481" s="63" t="str">
        <f>VLOOKUP("PROD97",Sales_Fact[[Product_ID]:[Payment_Type]],2,0)</f>
        <v>STORE3</v>
      </c>
      <c r="N1481" s="63" t="str">
        <f>HLOOKUP($D$2,Sales_Fact[[Product_ID]:[Payment_Type]],2,0)</f>
        <v>PROD74</v>
      </c>
    </row>
    <row r="1482" spans="1:14" x14ac:dyDescent="0.25">
      <c r="A1482" s="14" t="s">
        <v>3483</v>
      </c>
      <c r="B1482" s="15">
        <v>45309</v>
      </c>
      <c r="C1482" s="16" t="s">
        <v>961</v>
      </c>
      <c r="D1482" s="17" t="s">
        <v>1880</v>
      </c>
      <c r="E1482" s="17" t="s">
        <v>1988</v>
      </c>
      <c r="F1482" s="18">
        <v>2</v>
      </c>
      <c r="G1482" s="58">
        <v>182</v>
      </c>
      <c r="H1482" s="18">
        <v>0.08</v>
      </c>
      <c r="I1482" s="55">
        <v>334.88</v>
      </c>
      <c r="J1482" s="19" t="s">
        <v>1886</v>
      </c>
      <c r="L1482" s="63" t="str">
        <f>_xlfn.XLOOKUP(D1482,Product_Dim[Product_ID],Product_Dim[Cost])</f>
        <v>246</v>
      </c>
      <c r="M1482" s="63" t="str">
        <f>VLOOKUP("PROD97",Sales_Fact[[Product_ID]:[Payment_Type]],2,0)</f>
        <v>STORE3</v>
      </c>
      <c r="N1482" s="63" t="str">
        <f>HLOOKUP($D$2,Sales_Fact[[Product_ID]:[Payment_Type]],2,0)</f>
        <v>PROD74</v>
      </c>
    </row>
    <row r="1483" spans="1:14" x14ac:dyDescent="0.25">
      <c r="A1483" s="14" t="s">
        <v>3484</v>
      </c>
      <c r="B1483" s="15">
        <v>45375</v>
      </c>
      <c r="C1483" s="16" t="s">
        <v>105</v>
      </c>
      <c r="D1483" s="17" t="s">
        <v>1880</v>
      </c>
      <c r="E1483" s="17" t="s">
        <v>1934</v>
      </c>
      <c r="F1483" s="18">
        <v>1</v>
      </c>
      <c r="G1483" s="58">
        <v>440</v>
      </c>
      <c r="H1483" s="18">
        <v>0.28999999999999998</v>
      </c>
      <c r="I1483" s="55">
        <v>312.39999999999998</v>
      </c>
      <c r="J1483" s="19" t="s">
        <v>1892</v>
      </c>
      <c r="L1483" s="63" t="str">
        <f>_xlfn.XLOOKUP(D1483,Product_Dim[Product_ID],Product_Dim[Cost])</f>
        <v>246</v>
      </c>
      <c r="M1483" s="63" t="str">
        <f>VLOOKUP("PROD97",Sales_Fact[[Product_ID]:[Payment_Type]],2,0)</f>
        <v>STORE3</v>
      </c>
      <c r="N1483" s="63" t="str">
        <f>HLOOKUP($D$2,Sales_Fact[[Product_ID]:[Payment_Type]],2,0)</f>
        <v>PROD74</v>
      </c>
    </row>
    <row r="1484" spans="1:14" x14ac:dyDescent="0.25">
      <c r="A1484" s="14" t="s">
        <v>3485</v>
      </c>
      <c r="B1484" s="15">
        <v>45733</v>
      </c>
      <c r="C1484" s="16" t="s">
        <v>404</v>
      </c>
      <c r="D1484" s="17" t="s">
        <v>2137</v>
      </c>
      <c r="E1484" s="17" t="s">
        <v>1939</v>
      </c>
      <c r="F1484" s="18">
        <v>3</v>
      </c>
      <c r="G1484" s="58">
        <v>472</v>
      </c>
      <c r="H1484" s="18">
        <v>0.27</v>
      </c>
      <c r="I1484" s="55">
        <v>1033.68</v>
      </c>
      <c r="J1484" s="19" t="s">
        <v>1892</v>
      </c>
      <c r="L1484" s="63" t="str">
        <f>_xlfn.XLOOKUP(D1484,Product_Dim[Product_ID],Product_Dim[Cost])</f>
        <v>82</v>
      </c>
      <c r="M1484" s="63" t="str">
        <f>VLOOKUP("PROD97",Sales_Fact[[Product_ID]:[Payment_Type]],2,0)</f>
        <v>STORE3</v>
      </c>
      <c r="N1484" s="63" t="str">
        <f>HLOOKUP($D$2,Sales_Fact[[Product_ID]:[Payment_Type]],2,0)</f>
        <v>PROD74</v>
      </c>
    </row>
    <row r="1485" spans="1:14" x14ac:dyDescent="0.25">
      <c r="A1485" s="14" t="s">
        <v>3486</v>
      </c>
      <c r="B1485" s="15">
        <v>45435</v>
      </c>
      <c r="C1485" s="16" t="s">
        <v>177</v>
      </c>
      <c r="D1485" s="17" t="s">
        <v>1894</v>
      </c>
      <c r="E1485" s="17" t="s">
        <v>1961</v>
      </c>
      <c r="F1485" s="18">
        <v>1</v>
      </c>
      <c r="G1485" s="58">
        <v>759</v>
      </c>
      <c r="H1485" s="18">
        <v>0.1</v>
      </c>
      <c r="I1485" s="55">
        <v>683.1</v>
      </c>
      <c r="J1485" s="19" t="s">
        <v>1882</v>
      </c>
      <c r="L1485" s="63" t="str">
        <f>_xlfn.XLOOKUP(D1485,Product_Dim[Product_ID],Product_Dim[Cost])</f>
        <v>17</v>
      </c>
      <c r="M1485" s="63" t="str">
        <f>VLOOKUP("PROD97",Sales_Fact[[Product_ID]:[Payment_Type]],2,0)</f>
        <v>STORE3</v>
      </c>
      <c r="N1485" s="63" t="str">
        <f>HLOOKUP($D$2,Sales_Fact[[Product_ID]:[Payment_Type]],2,0)</f>
        <v>PROD74</v>
      </c>
    </row>
    <row r="1486" spans="1:14" x14ac:dyDescent="0.25">
      <c r="A1486" s="14" t="s">
        <v>3487</v>
      </c>
      <c r="B1486" s="15">
        <v>45864</v>
      </c>
      <c r="C1486" s="16" t="s">
        <v>1503</v>
      </c>
      <c r="D1486" s="17" t="s">
        <v>2498</v>
      </c>
      <c r="E1486" s="17" t="s">
        <v>1922</v>
      </c>
      <c r="F1486" s="18">
        <v>4</v>
      </c>
      <c r="G1486" s="58">
        <v>919</v>
      </c>
      <c r="H1486" s="18">
        <v>0.19</v>
      </c>
      <c r="I1486" s="55">
        <v>2977.56</v>
      </c>
      <c r="J1486" s="19" t="s">
        <v>1892</v>
      </c>
      <c r="L1486" s="63" t="str">
        <f>_xlfn.XLOOKUP(D1486,Product_Dim[Product_ID],Product_Dim[Cost])</f>
        <v>61</v>
      </c>
      <c r="M1486" s="63" t="str">
        <f>VLOOKUP("PROD97",Sales_Fact[[Product_ID]:[Payment_Type]],2,0)</f>
        <v>STORE3</v>
      </c>
      <c r="N1486" s="63" t="str">
        <f>HLOOKUP($D$2,Sales_Fact[[Product_ID]:[Payment_Type]],2,0)</f>
        <v>PROD74</v>
      </c>
    </row>
    <row r="1487" spans="1:14" x14ac:dyDescent="0.25">
      <c r="A1487" s="14" t="s">
        <v>3488</v>
      </c>
      <c r="B1487" s="15">
        <v>45569</v>
      </c>
      <c r="C1487" s="16" t="s">
        <v>837</v>
      </c>
      <c r="D1487" s="17" t="s">
        <v>1974</v>
      </c>
      <c r="E1487" s="17" t="s">
        <v>1988</v>
      </c>
      <c r="F1487" s="18">
        <v>1</v>
      </c>
      <c r="G1487" s="58">
        <v>862</v>
      </c>
      <c r="H1487" s="18">
        <v>0.05</v>
      </c>
      <c r="I1487" s="55">
        <v>818.9</v>
      </c>
      <c r="J1487" s="19" t="s">
        <v>1892</v>
      </c>
      <c r="L1487" s="63" t="str">
        <f>_xlfn.XLOOKUP(D1487,Product_Dim[Product_ID],Product_Dim[Cost])</f>
        <v>358</v>
      </c>
      <c r="M1487" s="63" t="str">
        <f>VLOOKUP("PROD97",Sales_Fact[[Product_ID]:[Payment_Type]],2,0)</f>
        <v>STORE3</v>
      </c>
      <c r="N1487" s="63" t="str">
        <f>HLOOKUP($D$2,Sales_Fact[[Product_ID]:[Payment_Type]],2,0)</f>
        <v>PROD74</v>
      </c>
    </row>
    <row r="1488" spans="1:14" x14ac:dyDescent="0.25">
      <c r="A1488" s="14" t="s">
        <v>3489</v>
      </c>
      <c r="B1488" s="15">
        <v>45664</v>
      </c>
      <c r="C1488" s="16" t="s">
        <v>1436</v>
      </c>
      <c r="D1488" s="17" t="s">
        <v>2074</v>
      </c>
      <c r="E1488" s="17" t="s">
        <v>1912</v>
      </c>
      <c r="F1488" s="18">
        <v>1</v>
      </c>
      <c r="G1488" s="58">
        <v>589</v>
      </c>
      <c r="H1488" s="18">
        <v>0.26</v>
      </c>
      <c r="I1488" s="55">
        <v>435.86</v>
      </c>
      <c r="J1488" s="19" t="s">
        <v>1892</v>
      </c>
      <c r="L1488" s="63" t="str">
        <f>_xlfn.XLOOKUP(D1488,Product_Dim[Product_ID],Product_Dim[Cost])</f>
        <v>485</v>
      </c>
      <c r="M1488" s="63" t="str">
        <f>VLOOKUP("PROD97",Sales_Fact[[Product_ID]:[Payment_Type]],2,0)</f>
        <v>STORE3</v>
      </c>
      <c r="N1488" s="63" t="str">
        <f>HLOOKUP($D$2,Sales_Fact[[Product_ID]:[Payment_Type]],2,0)</f>
        <v>PROD74</v>
      </c>
    </row>
    <row r="1489" spans="1:14" x14ac:dyDescent="0.25">
      <c r="A1489" s="14" t="s">
        <v>3490</v>
      </c>
      <c r="B1489" s="15">
        <v>45645</v>
      </c>
      <c r="C1489" s="16" t="s">
        <v>1436</v>
      </c>
      <c r="D1489" s="17" t="s">
        <v>2137</v>
      </c>
      <c r="E1489" s="17" t="s">
        <v>1898</v>
      </c>
      <c r="F1489" s="18">
        <v>1</v>
      </c>
      <c r="G1489" s="58">
        <v>918</v>
      </c>
      <c r="H1489" s="18">
        <v>0.05</v>
      </c>
      <c r="I1489" s="55">
        <v>872.1</v>
      </c>
      <c r="J1489" s="19" t="s">
        <v>1886</v>
      </c>
      <c r="L1489" s="63" t="str">
        <f>_xlfn.XLOOKUP(D1489,Product_Dim[Product_ID],Product_Dim[Cost])</f>
        <v>82</v>
      </c>
      <c r="M1489" s="63" t="str">
        <f>VLOOKUP("PROD97",Sales_Fact[[Product_ID]:[Payment_Type]],2,0)</f>
        <v>STORE3</v>
      </c>
      <c r="N1489" s="63" t="str">
        <f>HLOOKUP($D$2,Sales_Fact[[Product_ID]:[Payment_Type]],2,0)</f>
        <v>PROD74</v>
      </c>
    </row>
    <row r="1490" spans="1:14" x14ac:dyDescent="0.25">
      <c r="A1490" s="14" t="s">
        <v>3491</v>
      </c>
      <c r="B1490" s="15">
        <v>45449</v>
      </c>
      <c r="C1490" s="16" t="s">
        <v>759</v>
      </c>
      <c r="D1490" s="17" t="s">
        <v>2329</v>
      </c>
      <c r="E1490" s="17" t="s">
        <v>1939</v>
      </c>
      <c r="F1490" s="18">
        <v>4</v>
      </c>
      <c r="G1490" s="58">
        <v>97</v>
      </c>
      <c r="H1490" s="18">
        <v>0.11</v>
      </c>
      <c r="I1490" s="55">
        <v>345.32</v>
      </c>
      <c r="J1490" s="19" t="s">
        <v>1886</v>
      </c>
      <c r="L1490" s="63" t="str">
        <f>_xlfn.XLOOKUP(D1490,Product_Dim[Product_ID],Product_Dim[Cost])</f>
        <v>313</v>
      </c>
      <c r="M1490" s="63" t="str">
        <f>VLOOKUP("PROD97",Sales_Fact[[Product_ID]:[Payment_Type]],2,0)</f>
        <v>STORE3</v>
      </c>
      <c r="N1490" s="63" t="str">
        <f>HLOOKUP($D$2,Sales_Fact[[Product_ID]:[Payment_Type]],2,0)</f>
        <v>PROD74</v>
      </c>
    </row>
    <row r="1491" spans="1:14" x14ac:dyDescent="0.25">
      <c r="A1491" s="14" t="s">
        <v>3492</v>
      </c>
      <c r="B1491" s="15">
        <v>45629</v>
      </c>
      <c r="C1491" s="16" t="s">
        <v>1483</v>
      </c>
      <c r="D1491" s="17" t="s">
        <v>2139</v>
      </c>
      <c r="E1491" s="17" t="s">
        <v>1901</v>
      </c>
      <c r="F1491" s="18">
        <v>3</v>
      </c>
      <c r="G1491" s="58">
        <v>200</v>
      </c>
      <c r="H1491" s="18">
        <v>0.16</v>
      </c>
      <c r="I1491" s="55">
        <v>504</v>
      </c>
      <c r="J1491" s="19" t="s">
        <v>1892</v>
      </c>
      <c r="L1491" s="63" t="str">
        <f>_xlfn.XLOOKUP(D1491,Product_Dim[Product_ID],Product_Dim[Cost])</f>
        <v>39</v>
      </c>
      <c r="M1491" s="63" t="str">
        <f>VLOOKUP("PROD97",Sales_Fact[[Product_ID]:[Payment_Type]],2,0)</f>
        <v>STORE3</v>
      </c>
      <c r="N1491" s="63" t="str">
        <f>HLOOKUP($D$2,Sales_Fact[[Product_ID]:[Payment_Type]],2,0)</f>
        <v>PROD74</v>
      </c>
    </row>
    <row r="1492" spans="1:14" x14ac:dyDescent="0.25">
      <c r="A1492" s="14" t="s">
        <v>3493</v>
      </c>
      <c r="B1492" s="15">
        <v>45739</v>
      </c>
      <c r="C1492" s="16" t="s">
        <v>89</v>
      </c>
      <c r="D1492" s="17" t="s">
        <v>2062</v>
      </c>
      <c r="E1492" s="17" t="s">
        <v>1925</v>
      </c>
      <c r="F1492" s="18">
        <v>1</v>
      </c>
      <c r="G1492" s="58">
        <v>688</v>
      </c>
      <c r="H1492" s="18">
        <v>0.25</v>
      </c>
      <c r="I1492" s="55">
        <v>516</v>
      </c>
      <c r="J1492" s="19" t="s">
        <v>1882</v>
      </c>
      <c r="L1492" s="63" t="str">
        <f>_xlfn.XLOOKUP(D1492,Product_Dim[Product_ID],Product_Dim[Cost])</f>
        <v>435</v>
      </c>
      <c r="M1492" s="63" t="str">
        <f>VLOOKUP("PROD97",Sales_Fact[[Product_ID]:[Payment_Type]],2,0)</f>
        <v>STORE3</v>
      </c>
      <c r="N1492" s="63" t="str">
        <f>HLOOKUP($D$2,Sales_Fact[[Product_ID]:[Payment_Type]],2,0)</f>
        <v>PROD74</v>
      </c>
    </row>
    <row r="1493" spans="1:14" x14ac:dyDescent="0.25">
      <c r="A1493" s="14" t="s">
        <v>3494</v>
      </c>
      <c r="B1493" s="15">
        <v>45849</v>
      </c>
      <c r="C1493" s="16" t="s">
        <v>158</v>
      </c>
      <c r="D1493" s="17" t="s">
        <v>2036</v>
      </c>
      <c r="E1493" s="17" t="s">
        <v>1956</v>
      </c>
      <c r="F1493" s="18">
        <v>3</v>
      </c>
      <c r="G1493" s="58">
        <v>770</v>
      </c>
      <c r="H1493" s="18">
        <v>0.09</v>
      </c>
      <c r="I1493" s="55">
        <v>2102.1</v>
      </c>
      <c r="J1493" s="19" t="s">
        <v>1886</v>
      </c>
      <c r="L1493" s="63" t="str">
        <f>_xlfn.XLOOKUP(D1493,Product_Dim[Product_ID],Product_Dim[Cost])</f>
        <v>214</v>
      </c>
      <c r="M1493" s="63" t="str">
        <f>VLOOKUP("PROD97",Sales_Fact[[Product_ID]:[Payment_Type]],2,0)</f>
        <v>STORE3</v>
      </c>
      <c r="N1493" s="63" t="str">
        <f>HLOOKUP($D$2,Sales_Fact[[Product_ID]:[Payment_Type]],2,0)</f>
        <v>PROD74</v>
      </c>
    </row>
    <row r="1494" spans="1:14" x14ac:dyDescent="0.25">
      <c r="A1494" s="14" t="s">
        <v>3495</v>
      </c>
      <c r="B1494" s="15">
        <v>45230</v>
      </c>
      <c r="C1494" s="16" t="s">
        <v>721</v>
      </c>
      <c r="D1494" s="17" t="s">
        <v>2175</v>
      </c>
      <c r="E1494" s="17" t="s">
        <v>1881</v>
      </c>
      <c r="F1494" s="18">
        <v>1</v>
      </c>
      <c r="G1494" s="58">
        <v>493</v>
      </c>
      <c r="H1494" s="18">
        <v>0.27</v>
      </c>
      <c r="I1494" s="55">
        <v>359.89</v>
      </c>
      <c r="J1494" s="19" t="s">
        <v>1882</v>
      </c>
      <c r="L1494" s="63" t="str">
        <f>_xlfn.XLOOKUP(D1494,Product_Dim[Product_ID],Product_Dim[Cost])</f>
        <v>306</v>
      </c>
      <c r="M1494" s="63" t="str">
        <f>VLOOKUP("PROD97",Sales_Fact[[Product_ID]:[Payment_Type]],2,0)</f>
        <v>STORE3</v>
      </c>
      <c r="N1494" s="63" t="str">
        <f>HLOOKUP($D$2,Sales_Fact[[Product_ID]:[Payment_Type]],2,0)</f>
        <v>PROD74</v>
      </c>
    </row>
    <row r="1495" spans="1:14" x14ac:dyDescent="0.25">
      <c r="A1495" s="14" t="s">
        <v>3496</v>
      </c>
      <c r="B1495" s="15">
        <v>45292</v>
      </c>
      <c r="C1495" s="16" t="s">
        <v>374</v>
      </c>
      <c r="D1495" s="17" t="s">
        <v>2040</v>
      </c>
      <c r="E1495" s="17" t="s">
        <v>1961</v>
      </c>
      <c r="F1495" s="18">
        <v>2</v>
      </c>
      <c r="G1495" s="58">
        <v>429</v>
      </c>
      <c r="H1495" s="18">
        <v>0</v>
      </c>
      <c r="I1495" s="55">
        <v>858</v>
      </c>
      <c r="J1495" s="19" t="s">
        <v>1886</v>
      </c>
      <c r="L1495" s="63" t="str">
        <f>_xlfn.XLOOKUP(D1495,Product_Dim[Product_ID],Product_Dim[Cost])</f>
        <v>145</v>
      </c>
      <c r="M1495" s="63" t="str">
        <f>VLOOKUP("PROD97",Sales_Fact[[Product_ID]:[Payment_Type]],2,0)</f>
        <v>STORE3</v>
      </c>
      <c r="N1495" s="63" t="str">
        <f>HLOOKUP($D$2,Sales_Fact[[Product_ID]:[Payment_Type]],2,0)</f>
        <v>PROD74</v>
      </c>
    </row>
    <row r="1496" spans="1:14" x14ac:dyDescent="0.25">
      <c r="A1496" s="14" t="s">
        <v>3497</v>
      </c>
      <c r="B1496" s="15">
        <v>45251</v>
      </c>
      <c r="C1496" s="16" t="s">
        <v>747</v>
      </c>
      <c r="D1496" s="17" t="s">
        <v>1971</v>
      </c>
      <c r="E1496" s="17" t="s">
        <v>1922</v>
      </c>
      <c r="F1496" s="18">
        <v>4</v>
      </c>
      <c r="G1496" s="58">
        <v>317</v>
      </c>
      <c r="H1496" s="18">
        <v>0.12</v>
      </c>
      <c r="I1496" s="55">
        <v>1115.8399999999999</v>
      </c>
      <c r="J1496" s="19" t="s">
        <v>1882</v>
      </c>
      <c r="L1496" s="63" t="str">
        <f>_xlfn.XLOOKUP(D1496,Product_Dim[Product_ID],Product_Dim[Cost])</f>
        <v>299</v>
      </c>
      <c r="M1496" s="63" t="str">
        <f>VLOOKUP("PROD97",Sales_Fact[[Product_ID]:[Payment_Type]],2,0)</f>
        <v>STORE3</v>
      </c>
      <c r="N1496" s="63" t="str">
        <f>HLOOKUP($D$2,Sales_Fact[[Product_ID]:[Payment_Type]],2,0)</f>
        <v>PROD74</v>
      </c>
    </row>
    <row r="1497" spans="1:14" x14ac:dyDescent="0.25">
      <c r="A1497" s="14" t="s">
        <v>3498</v>
      </c>
      <c r="B1497" s="15">
        <v>45555</v>
      </c>
      <c r="C1497" s="16" t="s">
        <v>43</v>
      </c>
      <c r="D1497" s="17" t="s">
        <v>1955</v>
      </c>
      <c r="E1497" s="17" t="s">
        <v>1881</v>
      </c>
      <c r="F1497" s="18">
        <v>3</v>
      </c>
      <c r="G1497" s="58">
        <v>163</v>
      </c>
      <c r="H1497" s="18">
        <v>0.15</v>
      </c>
      <c r="I1497" s="55">
        <v>415.65</v>
      </c>
      <c r="J1497" s="19" t="s">
        <v>1886</v>
      </c>
      <c r="L1497" s="63" t="str">
        <f>_xlfn.XLOOKUP(D1497,Product_Dim[Product_ID],Product_Dim[Cost])</f>
        <v>242</v>
      </c>
      <c r="M1497" s="63" t="str">
        <f>VLOOKUP("PROD97",Sales_Fact[[Product_ID]:[Payment_Type]],2,0)</f>
        <v>STORE3</v>
      </c>
      <c r="N1497" s="63" t="str">
        <f>HLOOKUP($D$2,Sales_Fact[[Product_ID]:[Payment_Type]],2,0)</f>
        <v>PROD74</v>
      </c>
    </row>
    <row r="1498" spans="1:14" x14ac:dyDescent="0.25">
      <c r="A1498" s="14" t="s">
        <v>3499</v>
      </c>
      <c r="B1498" s="15">
        <v>45385</v>
      </c>
      <c r="C1498" s="16" t="s">
        <v>1051</v>
      </c>
      <c r="D1498" s="17" t="s">
        <v>2175</v>
      </c>
      <c r="E1498" s="17" t="s">
        <v>1881</v>
      </c>
      <c r="F1498" s="18">
        <v>3</v>
      </c>
      <c r="G1498" s="58">
        <v>699</v>
      </c>
      <c r="H1498" s="18">
        <v>0.04</v>
      </c>
      <c r="I1498" s="55">
        <v>2013.12</v>
      </c>
      <c r="J1498" s="19" t="s">
        <v>1886</v>
      </c>
      <c r="L1498" s="63" t="str">
        <f>_xlfn.XLOOKUP(D1498,Product_Dim[Product_ID],Product_Dim[Cost])</f>
        <v>306</v>
      </c>
      <c r="M1498" s="63" t="str">
        <f>VLOOKUP("PROD97",Sales_Fact[[Product_ID]:[Payment_Type]],2,0)</f>
        <v>STORE3</v>
      </c>
      <c r="N1498" s="63" t="str">
        <f>HLOOKUP($D$2,Sales_Fact[[Product_ID]:[Payment_Type]],2,0)</f>
        <v>PROD74</v>
      </c>
    </row>
    <row r="1499" spans="1:14" x14ac:dyDescent="0.25">
      <c r="A1499" s="14" t="s">
        <v>3500</v>
      </c>
      <c r="B1499" s="15">
        <v>45787</v>
      </c>
      <c r="C1499" s="16" t="s">
        <v>988</v>
      </c>
      <c r="D1499" s="17" t="s">
        <v>1884</v>
      </c>
      <c r="E1499" s="17" t="s">
        <v>1939</v>
      </c>
      <c r="F1499" s="18">
        <v>1</v>
      </c>
      <c r="G1499" s="58">
        <v>479</v>
      </c>
      <c r="H1499" s="18">
        <v>7.0000000000000007E-2</v>
      </c>
      <c r="I1499" s="55">
        <v>445.47</v>
      </c>
      <c r="J1499" s="19" t="s">
        <v>1892</v>
      </c>
      <c r="L1499" s="63" t="str">
        <f>_xlfn.XLOOKUP(D1499,Product_Dim[Product_ID],Product_Dim[Cost])</f>
        <v>404</v>
      </c>
      <c r="M1499" s="63" t="str">
        <f>VLOOKUP("PROD97",Sales_Fact[[Product_ID]:[Payment_Type]],2,0)</f>
        <v>STORE3</v>
      </c>
      <c r="N1499" s="63" t="str">
        <f>HLOOKUP($D$2,Sales_Fact[[Product_ID]:[Payment_Type]],2,0)</f>
        <v>PROD74</v>
      </c>
    </row>
    <row r="1500" spans="1:14" x14ac:dyDescent="0.25">
      <c r="A1500" s="14" t="s">
        <v>3501</v>
      </c>
      <c r="B1500" s="15">
        <v>45822</v>
      </c>
      <c r="C1500" s="16" t="s">
        <v>685</v>
      </c>
      <c r="D1500" s="17" t="s">
        <v>1894</v>
      </c>
      <c r="E1500" s="17" t="s">
        <v>1898</v>
      </c>
      <c r="F1500" s="18">
        <v>2</v>
      </c>
      <c r="G1500" s="58">
        <v>959</v>
      </c>
      <c r="H1500" s="18">
        <v>0.2</v>
      </c>
      <c r="I1500" s="55">
        <v>1534.4</v>
      </c>
      <c r="J1500" s="19" t="s">
        <v>1886</v>
      </c>
      <c r="L1500" s="63" t="str">
        <f>_xlfn.XLOOKUP(D1500,Product_Dim[Product_ID],Product_Dim[Cost])</f>
        <v>17</v>
      </c>
      <c r="M1500" s="63" t="str">
        <f>VLOOKUP("PROD97",Sales_Fact[[Product_ID]:[Payment_Type]],2,0)</f>
        <v>STORE3</v>
      </c>
      <c r="N1500" s="63" t="str">
        <f>HLOOKUP($D$2,Sales_Fact[[Product_ID]:[Payment_Type]],2,0)</f>
        <v>PROD74</v>
      </c>
    </row>
    <row r="1501" spans="1:14" x14ac:dyDescent="0.25">
      <c r="A1501" s="14" t="s">
        <v>3502</v>
      </c>
      <c r="B1501" s="15">
        <v>45590</v>
      </c>
      <c r="C1501" s="16" t="s">
        <v>1907</v>
      </c>
      <c r="D1501" s="17" t="s">
        <v>2244</v>
      </c>
      <c r="E1501" s="17" t="s">
        <v>1961</v>
      </c>
      <c r="F1501" s="18">
        <v>2</v>
      </c>
      <c r="G1501" s="58">
        <v>582</v>
      </c>
      <c r="H1501" s="18">
        <v>7.0000000000000007E-2</v>
      </c>
      <c r="I1501" s="55">
        <v>1082.52</v>
      </c>
      <c r="J1501" s="19" t="s">
        <v>1892</v>
      </c>
      <c r="L1501" s="63" t="str">
        <f>_xlfn.XLOOKUP(D1501,Product_Dim[Product_ID],Product_Dim[Cost])</f>
        <v>313</v>
      </c>
      <c r="M1501" s="63" t="str">
        <f>VLOOKUP("PROD97",Sales_Fact[[Product_ID]:[Payment_Type]],2,0)</f>
        <v>STORE3</v>
      </c>
      <c r="N1501" s="63" t="str">
        <f>HLOOKUP($D$2,Sales_Fact[[Product_ID]:[Payment_Type]],2,0)</f>
        <v>PROD74</v>
      </c>
    </row>
    <row r="1502" spans="1:14" x14ac:dyDescent="0.25">
      <c r="A1502" s="14" t="s">
        <v>3503</v>
      </c>
      <c r="B1502" s="15">
        <v>45618</v>
      </c>
      <c r="C1502" s="16" t="s">
        <v>398</v>
      </c>
      <c r="D1502" s="17" t="s">
        <v>1905</v>
      </c>
      <c r="E1502" s="17" t="s">
        <v>1988</v>
      </c>
      <c r="F1502" s="18">
        <v>1</v>
      </c>
      <c r="G1502" s="58">
        <v>737</v>
      </c>
      <c r="H1502" s="18">
        <v>0.16</v>
      </c>
      <c r="I1502" s="55">
        <v>619.08000000000004</v>
      </c>
      <c r="J1502" s="19" t="s">
        <v>1886</v>
      </c>
      <c r="L1502" s="63" t="str">
        <f>_xlfn.XLOOKUP(D1502,Product_Dim[Product_ID],Product_Dim[Cost])</f>
        <v>201</v>
      </c>
      <c r="M1502" s="63" t="str">
        <f>VLOOKUP("PROD97",Sales_Fact[[Product_ID]:[Payment_Type]],2,0)</f>
        <v>STORE3</v>
      </c>
      <c r="N1502" s="63" t="str">
        <f>HLOOKUP($D$2,Sales_Fact[[Product_ID]:[Payment_Type]],2,0)</f>
        <v>PROD74</v>
      </c>
    </row>
    <row r="1503" spans="1:14" x14ac:dyDescent="0.25">
      <c r="A1503" s="14" t="s">
        <v>3504</v>
      </c>
      <c r="B1503" s="15">
        <v>45586</v>
      </c>
      <c r="C1503" s="16" t="s">
        <v>1260</v>
      </c>
      <c r="D1503" s="17" t="s">
        <v>1927</v>
      </c>
      <c r="E1503" s="17" t="s">
        <v>1922</v>
      </c>
      <c r="F1503" s="18">
        <v>1</v>
      </c>
      <c r="G1503" s="58">
        <v>524</v>
      </c>
      <c r="H1503" s="18">
        <v>0.28000000000000003</v>
      </c>
      <c r="I1503" s="55">
        <v>377.28</v>
      </c>
      <c r="J1503" s="19" t="s">
        <v>1882</v>
      </c>
      <c r="L1503" s="63" t="str">
        <f>_xlfn.XLOOKUP(D1503,Product_Dim[Product_ID],Product_Dim[Cost])</f>
        <v>241</v>
      </c>
      <c r="M1503" s="63" t="str">
        <f>VLOOKUP("PROD97",Sales_Fact[[Product_ID]:[Payment_Type]],2,0)</f>
        <v>STORE3</v>
      </c>
      <c r="N1503" s="63" t="str">
        <f>HLOOKUP($D$2,Sales_Fact[[Product_ID]:[Payment_Type]],2,0)</f>
        <v>PROD74</v>
      </c>
    </row>
    <row r="1504" spans="1:14" x14ac:dyDescent="0.25">
      <c r="A1504" s="14" t="s">
        <v>3505</v>
      </c>
      <c r="B1504" s="15">
        <v>45548</v>
      </c>
      <c r="C1504" s="16" t="s">
        <v>183</v>
      </c>
      <c r="D1504" s="17" t="s">
        <v>2139</v>
      </c>
      <c r="E1504" s="17" t="s">
        <v>1881</v>
      </c>
      <c r="F1504" s="18">
        <v>4</v>
      </c>
      <c r="G1504" s="58">
        <v>567</v>
      </c>
      <c r="H1504" s="18">
        <v>0.28000000000000003</v>
      </c>
      <c r="I1504" s="55">
        <v>1632.96</v>
      </c>
      <c r="J1504" s="19" t="s">
        <v>1892</v>
      </c>
      <c r="L1504" s="63" t="str">
        <f>_xlfn.XLOOKUP(D1504,Product_Dim[Product_ID],Product_Dim[Cost])</f>
        <v>39</v>
      </c>
      <c r="M1504" s="63" t="str">
        <f>VLOOKUP("PROD97",Sales_Fact[[Product_ID]:[Payment_Type]],2,0)</f>
        <v>STORE3</v>
      </c>
      <c r="N1504" s="63" t="str">
        <f>HLOOKUP($D$2,Sales_Fact[[Product_ID]:[Payment_Type]],2,0)</f>
        <v>PROD74</v>
      </c>
    </row>
    <row r="1505" spans="1:14" x14ac:dyDescent="0.25">
      <c r="A1505" s="14" t="s">
        <v>3506</v>
      </c>
      <c r="B1505" s="15">
        <v>45772</v>
      </c>
      <c r="C1505" s="16" t="s">
        <v>837</v>
      </c>
      <c r="D1505" s="17" t="s">
        <v>1992</v>
      </c>
      <c r="E1505" s="17" t="s">
        <v>1942</v>
      </c>
      <c r="F1505" s="18">
        <v>1</v>
      </c>
      <c r="G1505" s="58">
        <v>252</v>
      </c>
      <c r="H1505" s="18">
        <v>0.09</v>
      </c>
      <c r="I1505" s="55">
        <v>229.32</v>
      </c>
      <c r="J1505" s="19" t="s">
        <v>1882</v>
      </c>
      <c r="L1505" s="63" t="str">
        <f>_xlfn.XLOOKUP(D1505,Product_Dim[Product_ID],Product_Dim[Cost])</f>
        <v>123</v>
      </c>
      <c r="M1505" s="63" t="str">
        <f>VLOOKUP("PROD97",Sales_Fact[[Product_ID]:[Payment_Type]],2,0)</f>
        <v>STORE3</v>
      </c>
      <c r="N1505" s="63" t="str">
        <f>HLOOKUP($D$2,Sales_Fact[[Product_ID]:[Payment_Type]],2,0)</f>
        <v>PROD74</v>
      </c>
    </row>
    <row r="1506" spans="1:14" x14ac:dyDescent="0.25">
      <c r="A1506" s="14" t="s">
        <v>3507</v>
      </c>
      <c r="B1506" s="15">
        <v>45361</v>
      </c>
      <c r="C1506" s="16" t="s">
        <v>725</v>
      </c>
      <c r="D1506" s="17" t="s">
        <v>2040</v>
      </c>
      <c r="E1506" s="17" t="s">
        <v>1928</v>
      </c>
      <c r="F1506" s="18">
        <v>1</v>
      </c>
      <c r="G1506" s="58">
        <v>260</v>
      </c>
      <c r="H1506" s="18">
        <v>0.27</v>
      </c>
      <c r="I1506" s="55">
        <v>189.8</v>
      </c>
      <c r="J1506" s="19" t="s">
        <v>1892</v>
      </c>
      <c r="L1506" s="63" t="str">
        <f>_xlfn.XLOOKUP(D1506,Product_Dim[Product_ID],Product_Dim[Cost])</f>
        <v>145</v>
      </c>
      <c r="M1506" s="63" t="str">
        <f>VLOOKUP("PROD97",Sales_Fact[[Product_ID]:[Payment_Type]],2,0)</f>
        <v>STORE3</v>
      </c>
      <c r="N1506" s="63" t="str">
        <f>HLOOKUP($D$2,Sales_Fact[[Product_ID]:[Payment_Type]],2,0)</f>
        <v>PROD74</v>
      </c>
    </row>
    <row r="1507" spans="1:14" x14ac:dyDescent="0.25">
      <c r="A1507" s="14" t="s">
        <v>3508</v>
      </c>
      <c r="B1507" s="15">
        <v>45235</v>
      </c>
      <c r="C1507" s="16" t="s">
        <v>1391</v>
      </c>
      <c r="D1507" s="17" t="s">
        <v>1894</v>
      </c>
      <c r="E1507" s="17" t="s">
        <v>1922</v>
      </c>
      <c r="F1507" s="18">
        <v>1</v>
      </c>
      <c r="G1507" s="58">
        <v>936</v>
      </c>
      <c r="H1507" s="18">
        <v>0.26</v>
      </c>
      <c r="I1507" s="55">
        <v>692.64</v>
      </c>
      <c r="J1507" s="19" t="s">
        <v>1886</v>
      </c>
      <c r="L1507" s="63" t="str">
        <f>_xlfn.XLOOKUP(D1507,Product_Dim[Product_ID],Product_Dim[Cost])</f>
        <v>17</v>
      </c>
      <c r="M1507" s="63" t="str">
        <f>VLOOKUP("PROD97",Sales_Fact[[Product_ID]:[Payment_Type]],2,0)</f>
        <v>STORE3</v>
      </c>
      <c r="N1507" s="63" t="str">
        <f>HLOOKUP($D$2,Sales_Fact[[Product_ID]:[Payment_Type]],2,0)</f>
        <v>PROD74</v>
      </c>
    </row>
    <row r="1508" spans="1:14" x14ac:dyDescent="0.25">
      <c r="A1508" s="14" t="s">
        <v>3509</v>
      </c>
      <c r="B1508" s="15">
        <v>45864</v>
      </c>
      <c r="C1508" s="16" t="s">
        <v>1457</v>
      </c>
      <c r="D1508" s="17" t="s">
        <v>2098</v>
      </c>
      <c r="E1508" s="17" t="s">
        <v>1889</v>
      </c>
      <c r="F1508" s="18">
        <v>4</v>
      </c>
      <c r="G1508" s="58">
        <v>481</v>
      </c>
      <c r="H1508" s="18">
        <v>0.02</v>
      </c>
      <c r="I1508" s="55">
        <v>1885.52</v>
      </c>
      <c r="J1508" s="19" t="s">
        <v>1882</v>
      </c>
      <c r="L1508" s="63" t="str">
        <f>_xlfn.XLOOKUP(D1508,Product_Dim[Product_ID],Product_Dim[Cost])</f>
        <v>382</v>
      </c>
      <c r="M1508" s="63" t="str">
        <f>VLOOKUP("PROD97",Sales_Fact[[Product_ID]:[Payment_Type]],2,0)</f>
        <v>STORE3</v>
      </c>
      <c r="N1508" s="63" t="str">
        <f>HLOOKUP($D$2,Sales_Fact[[Product_ID]:[Payment_Type]],2,0)</f>
        <v>PROD74</v>
      </c>
    </row>
    <row r="1509" spans="1:14" x14ac:dyDescent="0.25">
      <c r="A1509" s="14" t="s">
        <v>3510</v>
      </c>
      <c r="B1509" s="15">
        <v>45681</v>
      </c>
      <c r="C1509" s="16" t="s">
        <v>1165</v>
      </c>
      <c r="D1509" s="17" t="s">
        <v>2173</v>
      </c>
      <c r="E1509" s="17" t="s">
        <v>1922</v>
      </c>
      <c r="F1509" s="18">
        <v>2</v>
      </c>
      <c r="G1509" s="58">
        <v>458</v>
      </c>
      <c r="H1509" s="18">
        <v>0.01</v>
      </c>
      <c r="I1509" s="55">
        <v>906.84</v>
      </c>
      <c r="J1509" s="19" t="s">
        <v>1892</v>
      </c>
      <c r="L1509" s="63" t="str">
        <f>_xlfn.XLOOKUP(D1509,Product_Dim[Product_ID],Product_Dim[Cost])</f>
        <v>286</v>
      </c>
      <c r="M1509" s="63" t="str">
        <f>VLOOKUP("PROD97",Sales_Fact[[Product_ID]:[Payment_Type]],2,0)</f>
        <v>STORE3</v>
      </c>
      <c r="N1509" s="63" t="str">
        <f>HLOOKUP($D$2,Sales_Fact[[Product_ID]:[Payment_Type]],2,0)</f>
        <v>PROD74</v>
      </c>
    </row>
    <row r="1510" spans="1:14" x14ac:dyDescent="0.25">
      <c r="A1510" s="14" t="s">
        <v>3511</v>
      </c>
      <c r="B1510" s="15">
        <v>45905</v>
      </c>
      <c r="C1510" s="16" t="s">
        <v>554</v>
      </c>
      <c r="D1510" s="17" t="s">
        <v>2106</v>
      </c>
      <c r="E1510" s="17" t="s">
        <v>1912</v>
      </c>
      <c r="F1510" s="18">
        <v>1</v>
      </c>
      <c r="G1510" s="58">
        <v>995</v>
      </c>
      <c r="H1510" s="18">
        <v>0.28000000000000003</v>
      </c>
      <c r="I1510" s="55">
        <v>716.4</v>
      </c>
      <c r="J1510" s="19" t="s">
        <v>1882</v>
      </c>
      <c r="L1510" s="63" t="str">
        <f>_xlfn.XLOOKUP(D1510,Product_Dim[Product_ID],Product_Dim[Cost])</f>
        <v>178</v>
      </c>
      <c r="M1510" s="63" t="str">
        <f>VLOOKUP("PROD97",Sales_Fact[[Product_ID]:[Payment_Type]],2,0)</f>
        <v>STORE3</v>
      </c>
      <c r="N1510" s="63" t="str">
        <f>HLOOKUP($D$2,Sales_Fact[[Product_ID]:[Payment_Type]],2,0)</f>
        <v>PROD74</v>
      </c>
    </row>
    <row r="1511" spans="1:14" x14ac:dyDescent="0.25">
      <c r="A1511" s="14" t="s">
        <v>3512</v>
      </c>
      <c r="B1511" s="15">
        <v>45765</v>
      </c>
      <c r="C1511" s="16" t="s">
        <v>795</v>
      </c>
      <c r="D1511" s="17" t="s">
        <v>2079</v>
      </c>
      <c r="E1511" s="17" t="s">
        <v>1909</v>
      </c>
      <c r="F1511" s="18">
        <v>3</v>
      </c>
      <c r="G1511" s="58">
        <v>66</v>
      </c>
      <c r="H1511" s="18">
        <v>0.3</v>
      </c>
      <c r="I1511" s="55">
        <v>138.6</v>
      </c>
      <c r="J1511" s="19" t="s">
        <v>1892</v>
      </c>
      <c r="L1511" s="63" t="str">
        <f>_xlfn.XLOOKUP(D1511,Product_Dim[Product_ID],Product_Dim[Cost])</f>
        <v>340</v>
      </c>
      <c r="M1511" s="63" t="str">
        <f>VLOOKUP("PROD97",Sales_Fact[[Product_ID]:[Payment_Type]],2,0)</f>
        <v>STORE3</v>
      </c>
      <c r="N1511" s="63" t="str">
        <f>HLOOKUP($D$2,Sales_Fact[[Product_ID]:[Payment_Type]],2,0)</f>
        <v>PROD74</v>
      </c>
    </row>
    <row r="1512" spans="1:14" x14ac:dyDescent="0.25">
      <c r="A1512" s="14" t="s">
        <v>3513</v>
      </c>
      <c r="B1512" s="15">
        <v>45821</v>
      </c>
      <c r="C1512" s="16" t="s">
        <v>542</v>
      </c>
      <c r="D1512" s="17" t="s">
        <v>2223</v>
      </c>
      <c r="E1512" s="17" t="s">
        <v>1885</v>
      </c>
      <c r="F1512" s="18">
        <v>3</v>
      </c>
      <c r="G1512" s="58">
        <v>623</v>
      </c>
      <c r="H1512" s="18">
        <v>0.28000000000000003</v>
      </c>
      <c r="I1512" s="55">
        <v>1345.68</v>
      </c>
      <c r="J1512" s="19" t="s">
        <v>1886</v>
      </c>
      <c r="L1512" s="63" t="str">
        <f>_xlfn.XLOOKUP(D1512,Product_Dim[Product_ID],Product_Dim[Cost])</f>
        <v>114</v>
      </c>
      <c r="M1512" s="63" t="str">
        <f>VLOOKUP("PROD97",Sales_Fact[[Product_ID]:[Payment_Type]],2,0)</f>
        <v>STORE3</v>
      </c>
      <c r="N1512" s="63" t="str">
        <f>HLOOKUP($D$2,Sales_Fact[[Product_ID]:[Payment_Type]],2,0)</f>
        <v>PROD74</v>
      </c>
    </row>
    <row r="1513" spans="1:14" x14ac:dyDescent="0.25">
      <c r="A1513" s="14" t="s">
        <v>3514</v>
      </c>
      <c r="B1513" s="15">
        <v>45691</v>
      </c>
      <c r="C1513" s="16" t="s">
        <v>810</v>
      </c>
      <c r="D1513" s="17" t="s">
        <v>2137</v>
      </c>
      <c r="E1513" s="17" t="s">
        <v>1934</v>
      </c>
      <c r="F1513" s="18">
        <v>1</v>
      </c>
      <c r="G1513" s="58">
        <v>171</v>
      </c>
      <c r="H1513" s="18">
        <v>0.13</v>
      </c>
      <c r="I1513" s="55">
        <v>148.77000000000001</v>
      </c>
      <c r="J1513" s="19" t="s">
        <v>1886</v>
      </c>
      <c r="L1513" s="63" t="str">
        <f>_xlfn.XLOOKUP(D1513,Product_Dim[Product_ID],Product_Dim[Cost])</f>
        <v>82</v>
      </c>
      <c r="M1513" s="63" t="str">
        <f>VLOOKUP("PROD97",Sales_Fact[[Product_ID]:[Payment_Type]],2,0)</f>
        <v>STORE3</v>
      </c>
      <c r="N1513" s="63" t="str">
        <f>HLOOKUP($D$2,Sales_Fact[[Product_ID]:[Payment_Type]],2,0)</f>
        <v>PROD74</v>
      </c>
    </row>
    <row r="1514" spans="1:14" x14ac:dyDescent="0.25">
      <c r="A1514" s="14" t="s">
        <v>3515</v>
      </c>
      <c r="B1514" s="15">
        <v>45860</v>
      </c>
      <c r="C1514" s="16" t="s">
        <v>349</v>
      </c>
      <c r="D1514" s="17" t="s">
        <v>2181</v>
      </c>
      <c r="E1514" s="17" t="s">
        <v>1889</v>
      </c>
      <c r="F1514" s="18">
        <v>4</v>
      </c>
      <c r="G1514" s="58">
        <v>798</v>
      </c>
      <c r="H1514" s="18">
        <v>0.08</v>
      </c>
      <c r="I1514" s="55">
        <v>2936.64</v>
      </c>
      <c r="J1514" s="19" t="s">
        <v>1882</v>
      </c>
      <c r="L1514" s="63" t="str">
        <f>_xlfn.XLOOKUP(D1514,Product_Dim[Product_ID],Product_Dim[Cost])</f>
        <v>219</v>
      </c>
      <c r="M1514" s="63" t="str">
        <f>VLOOKUP("PROD97",Sales_Fact[[Product_ID]:[Payment_Type]],2,0)</f>
        <v>STORE3</v>
      </c>
      <c r="N1514" s="63" t="str">
        <f>HLOOKUP($D$2,Sales_Fact[[Product_ID]:[Payment_Type]],2,0)</f>
        <v>PROD74</v>
      </c>
    </row>
    <row r="1515" spans="1:14" x14ac:dyDescent="0.25">
      <c r="A1515" s="14" t="s">
        <v>3516</v>
      </c>
      <c r="B1515" s="15">
        <v>45922</v>
      </c>
      <c r="C1515" s="16" t="s">
        <v>355</v>
      </c>
      <c r="D1515" s="17" t="s">
        <v>2317</v>
      </c>
      <c r="E1515" s="17" t="s">
        <v>1920</v>
      </c>
      <c r="F1515" s="18">
        <v>1</v>
      </c>
      <c r="G1515" s="58">
        <v>373</v>
      </c>
      <c r="H1515" s="18">
        <v>0.12</v>
      </c>
      <c r="I1515" s="55">
        <v>328.24</v>
      </c>
      <c r="J1515" s="19" t="s">
        <v>1882</v>
      </c>
      <c r="L1515" s="63" t="str">
        <f>_xlfn.XLOOKUP(D1515,Product_Dim[Product_ID],Product_Dim[Cost])</f>
        <v>239</v>
      </c>
      <c r="M1515" s="63" t="str">
        <f>VLOOKUP("PROD97",Sales_Fact[[Product_ID]:[Payment_Type]],2,0)</f>
        <v>STORE3</v>
      </c>
      <c r="N1515" s="63" t="str">
        <f>HLOOKUP($D$2,Sales_Fact[[Product_ID]:[Payment_Type]],2,0)</f>
        <v>PROD74</v>
      </c>
    </row>
    <row r="1516" spans="1:14" x14ac:dyDescent="0.25">
      <c r="A1516" s="14" t="s">
        <v>3517</v>
      </c>
      <c r="B1516" s="15">
        <v>45477</v>
      </c>
      <c r="C1516" s="16" t="s">
        <v>1246</v>
      </c>
      <c r="D1516" s="17" t="s">
        <v>2213</v>
      </c>
      <c r="E1516" s="17" t="s">
        <v>1901</v>
      </c>
      <c r="F1516" s="18">
        <v>1</v>
      </c>
      <c r="G1516" s="58">
        <v>995</v>
      </c>
      <c r="H1516" s="18">
        <v>0.05</v>
      </c>
      <c r="I1516" s="55">
        <v>945.25</v>
      </c>
      <c r="J1516" s="19" t="s">
        <v>1886</v>
      </c>
      <c r="L1516" s="63" t="str">
        <f>_xlfn.XLOOKUP(D1516,Product_Dim[Product_ID],Product_Dim[Cost])</f>
        <v>103</v>
      </c>
      <c r="M1516" s="63" t="str">
        <f>VLOOKUP("PROD97",Sales_Fact[[Product_ID]:[Payment_Type]],2,0)</f>
        <v>STORE3</v>
      </c>
      <c r="N1516" s="63" t="str">
        <f>HLOOKUP($D$2,Sales_Fact[[Product_ID]:[Payment_Type]],2,0)</f>
        <v>PROD74</v>
      </c>
    </row>
    <row r="1517" spans="1:14" x14ac:dyDescent="0.25">
      <c r="A1517" s="14" t="s">
        <v>3518</v>
      </c>
      <c r="B1517" s="15">
        <v>45504</v>
      </c>
      <c r="C1517" s="16" t="s">
        <v>1321</v>
      </c>
      <c r="D1517" s="17" t="s">
        <v>1999</v>
      </c>
      <c r="E1517" s="17" t="s">
        <v>1934</v>
      </c>
      <c r="F1517" s="18">
        <v>1</v>
      </c>
      <c r="G1517" s="58">
        <v>137</v>
      </c>
      <c r="H1517" s="18">
        <v>7.0000000000000007E-2</v>
      </c>
      <c r="I1517" s="55">
        <v>127.41</v>
      </c>
      <c r="J1517" s="19" t="s">
        <v>1882</v>
      </c>
      <c r="L1517" s="63" t="str">
        <f>_xlfn.XLOOKUP(D1517,Product_Dim[Product_ID],Product_Dim[Cost])</f>
        <v>132</v>
      </c>
      <c r="M1517" s="63" t="str">
        <f>VLOOKUP("PROD97",Sales_Fact[[Product_ID]:[Payment_Type]],2,0)</f>
        <v>STORE3</v>
      </c>
      <c r="N1517" s="63" t="str">
        <f>HLOOKUP($D$2,Sales_Fact[[Product_ID]:[Payment_Type]],2,0)</f>
        <v>PROD74</v>
      </c>
    </row>
    <row r="1518" spans="1:14" x14ac:dyDescent="0.25">
      <c r="A1518" s="14" t="s">
        <v>3519</v>
      </c>
      <c r="B1518" s="15">
        <v>45862</v>
      </c>
      <c r="C1518" s="16" t="s">
        <v>129</v>
      </c>
      <c r="D1518" s="17" t="s">
        <v>1994</v>
      </c>
      <c r="E1518" s="17" t="s">
        <v>1939</v>
      </c>
      <c r="F1518" s="18">
        <v>3</v>
      </c>
      <c r="G1518" s="58">
        <v>635</v>
      </c>
      <c r="H1518" s="18">
        <v>0.17</v>
      </c>
      <c r="I1518" s="55">
        <v>1581.15</v>
      </c>
      <c r="J1518" s="19" t="s">
        <v>1886</v>
      </c>
      <c r="L1518" s="63" t="str">
        <f>_xlfn.XLOOKUP(D1518,Product_Dim[Product_ID],Product_Dim[Cost])</f>
        <v>212</v>
      </c>
      <c r="M1518" s="63" t="str">
        <f>VLOOKUP("PROD97",Sales_Fact[[Product_ID]:[Payment_Type]],2,0)</f>
        <v>STORE3</v>
      </c>
      <c r="N1518" s="63" t="str">
        <f>HLOOKUP($D$2,Sales_Fact[[Product_ID]:[Payment_Type]],2,0)</f>
        <v>PROD74</v>
      </c>
    </row>
    <row r="1519" spans="1:14" x14ac:dyDescent="0.25">
      <c r="A1519" s="14" t="s">
        <v>3520</v>
      </c>
      <c r="B1519" s="15">
        <v>45579</v>
      </c>
      <c r="C1519" s="16" t="s">
        <v>1045</v>
      </c>
      <c r="D1519" s="17" t="s">
        <v>2261</v>
      </c>
      <c r="E1519" s="17" t="s">
        <v>1909</v>
      </c>
      <c r="F1519" s="18">
        <v>4</v>
      </c>
      <c r="G1519" s="58">
        <v>180</v>
      </c>
      <c r="H1519" s="18">
        <v>0.05</v>
      </c>
      <c r="I1519" s="55">
        <v>684</v>
      </c>
      <c r="J1519" s="19" t="s">
        <v>1882</v>
      </c>
      <c r="L1519" s="63" t="str">
        <f>_xlfn.XLOOKUP(D1519,Product_Dim[Product_ID],Product_Dim[Cost])</f>
        <v>299</v>
      </c>
      <c r="M1519" s="63" t="str">
        <f>VLOOKUP("PROD97",Sales_Fact[[Product_ID]:[Payment_Type]],2,0)</f>
        <v>STORE3</v>
      </c>
      <c r="N1519" s="63" t="str">
        <f>HLOOKUP($D$2,Sales_Fact[[Product_ID]:[Payment_Type]],2,0)</f>
        <v>PROD74</v>
      </c>
    </row>
    <row r="1520" spans="1:14" x14ac:dyDescent="0.25">
      <c r="A1520" s="14" t="s">
        <v>3521</v>
      </c>
      <c r="B1520" s="15">
        <v>45658</v>
      </c>
      <c r="C1520" s="16" t="s">
        <v>942</v>
      </c>
      <c r="D1520" s="17" t="s">
        <v>1999</v>
      </c>
      <c r="E1520" s="17" t="s">
        <v>1939</v>
      </c>
      <c r="F1520" s="18">
        <v>4</v>
      </c>
      <c r="G1520" s="58">
        <v>559</v>
      </c>
      <c r="H1520" s="18">
        <v>0.16</v>
      </c>
      <c r="I1520" s="55">
        <v>1878.24</v>
      </c>
      <c r="J1520" s="19" t="s">
        <v>1886</v>
      </c>
      <c r="L1520" s="63" t="str">
        <f>_xlfn.XLOOKUP(D1520,Product_Dim[Product_ID],Product_Dim[Cost])</f>
        <v>132</v>
      </c>
      <c r="M1520" s="63" t="str">
        <f>VLOOKUP("PROD97",Sales_Fact[[Product_ID]:[Payment_Type]],2,0)</f>
        <v>STORE3</v>
      </c>
      <c r="N1520" s="63" t="str">
        <f>HLOOKUP($D$2,Sales_Fact[[Product_ID]:[Payment_Type]],2,0)</f>
        <v>PROD74</v>
      </c>
    </row>
    <row r="1521" spans="1:14" x14ac:dyDescent="0.25">
      <c r="A1521" s="14" t="s">
        <v>3522</v>
      </c>
      <c r="B1521" s="15">
        <v>45664</v>
      </c>
      <c r="C1521" s="16" t="s">
        <v>575</v>
      </c>
      <c r="D1521" s="17" t="s">
        <v>1974</v>
      </c>
      <c r="E1521" s="17" t="s">
        <v>1947</v>
      </c>
      <c r="F1521" s="18">
        <v>2</v>
      </c>
      <c r="G1521" s="58">
        <v>860</v>
      </c>
      <c r="H1521" s="18">
        <v>0.25</v>
      </c>
      <c r="I1521" s="55">
        <v>1290</v>
      </c>
      <c r="J1521" s="19" t="s">
        <v>1892</v>
      </c>
      <c r="L1521" s="63" t="str">
        <f>_xlfn.XLOOKUP(D1521,Product_Dim[Product_ID],Product_Dim[Cost])</f>
        <v>358</v>
      </c>
      <c r="M1521" s="63" t="str">
        <f>VLOOKUP("PROD97",Sales_Fact[[Product_ID]:[Payment_Type]],2,0)</f>
        <v>STORE3</v>
      </c>
      <c r="N1521" s="63" t="str">
        <f>HLOOKUP($D$2,Sales_Fact[[Product_ID]:[Payment_Type]],2,0)</f>
        <v>PROD74</v>
      </c>
    </row>
    <row r="1522" spans="1:14" x14ac:dyDescent="0.25">
      <c r="A1522" s="14" t="s">
        <v>3523</v>
      </c>
      <c r="B1522" s="15">
        <v>45936</v>
      </c>
      <c r="C1522" s="16" t="s">
        <v>380</v>
      </c>
      <c r="D1522" s="17" t="s">
        <v>1927</v>
      </c>
      <c r="E1522" s="17" t="s">
        <v>1920</v>
      </c>
      <c r="F1522" s="18">
        <v>3</v>
      </c>
      <c r="G1522" s="58">
        <v>579</v>
      </c>
      <c r="H1522" s="18">
        <v>0.06</v>
      </c>
      <c r="I1522" s="55">
        <v>1632.78</v>
      </c>
      <c r="J1522" s="19" t="s">
        <v>1892</v>
      </c>
      <c r="L1522" s="63" t="str">
        <f>_xlfn.XLOOKUP(D1522,Product_Dim[Product_ID],Product_Dim[Cost])</f>
        <v>241</v>
      </c>
      <c r="M1522" s="63" t="str">
        <f>VLOOKUP("PROD97",Sales_Fact[[Product_ID]:[Payment_Type]],2,0)</f>
        <v>STORE3</v>
      </c>
      <c r="N1522" s="63" t="str">
        <f>HLOOKUP($D$2,Sales_Fact[[Product_ID]:[Payment_Type]],2,0)</f>
        <v>PROD74</v>
      </c>
    </row>
    <row r="1523" spans="1:14" x14ac:dyDescent="0.25">
      <c r="A1523" s="14" t="s">
        <v>3524</v>
      </c>
      <c r="B1523" s="15">
        <v>45344</v>
      </c>
      <c r="C1523" s="16" t="s">
        <v>213</v>
      </c>
      <c r="D1523" s="17" t="s">
        <v>1992</v>
      </c>
      <c r="E1523" s="17" t="s">
        <v>1961</v>
      </c>
      <c r="F1523" s="18">
        <v>1</v>
      </c>
      <c r="G1523" s="58">
        <v>441</v>
      </c>
      <c r="H1523" s="18">
        <v>0.11</v>
      </c>
      <c r="I1523" s="55">
        <v>392.49</v>
      </c>
      <c r="J1523" s="19" t="s">
        <v>1892</v>
      </c>
      <c r="L1523" s="63" t="str">
        <f>_xlfn.XLOOKUP(D1523,Product_Dim[Product_ID],Product_Dim[Cost])</f>
        <v>123</v>
      </c>
      <c r="M1523" s="63" t="str">
        <f>VLOOKUP("PROD97",Sales_Fact[[Product_ID]:[Payment_Type]],2,0)</f>
        <v>STORE3</v>
      </c>
      <c r="N1523" s="63" t="str">
        <f>HLOOKUP($D$2,Sales_Fact[[Product_ID]:[Payment_Type]],2,0)</f>
        <v>PROD74</v>
      </c>
    </row>
    <row r="1524" spans="1:14" x14ac:dyDescent="0.25">
      <c r="A1524" s="14" t="s">
        <v>3525</v>
      </c>
      <c r="B1524" s="15">
        <v>45329</v>
      </c>
      <c r="C1524" s="16" t="s">
        <v>79</v>
      </c>
      <c r="D1524" s="17" t="s">
        <v>1968</v>
      </c>
      <c r="E1524" s="17" t="s">
        <v>1928</v>
      </c>
      <c r="F1524" s="18">
        <v>2</v>
      </c>
      <c r="G1524" s="58">
        <v>304</v>
      </c>
      <c r="H1524" s="18">
        <v>0.05</v>
      </c>
      <c r="I1524" s="55">
        <v>577.6</v>
      </c>
      <c r="J1524" s="19" t="s">
        <v>1886</v>
      </c>
      <c r="L1524" s="63" t="str">
        <f>_xlfn.XLOOKUP(D1524,Product_Dim[Product_ID],Product_Dim[Cost])</f>
        <v>337</v>
      </c>
      <c r="M1524" s="63" t="str">
        <f>VLOOKUP("PROD97",Sales_Fact[[Product_ID]:[Payment_Type]],2,0)</f>
        <v>STORE3</v>
      </c>
      <c r="N1524" s="63" t="str">
        <f>HLOOKUP($D$2,Sales_Fact[[Product_ID]:[Payment_Type]],2,0)</f>
        <v>PROD74</v>
      </c>
    </row>
    <row r="1525" spans="1:14" x14ac:dyDescent="0.25">
      <c r="A1525" s="14" t="s">
        <v>3526</v>
      </c>
      <c r="B1525" s="15">
        <v>45895</v>
      </c>
      <c r="C1525" s="16" t="s">
        <v>1066</v>
      </c>
      <c r="D1525" s="17" t="s">
        <v>1884</v>
      </c>
      <c r="E1525" s="17" t="s">
        <v>1912</v>
      </c>
      <c r="F1525" s="18">
        <v>2</v>
      </c>
      <c r="G1525" s="58">
        <v>612</v>
      </c>
      <c r="H1525" s="18">
        <v>0.22</v>
      </c>
      <c r="I1525" s="55">
        <v>954.72</v>
      </c>
      <c r="J1525" s="19" t="s">
        <v>1892</v>
      </c>
      <c r="L1525" s="63" t="str">
        <f>_xlfn.XLOOKUP(D1525,Product_Dim[Product_ID],Product_Dim[Cost])</f>
        <v>404</v>
      </c>
      <c r="M1525" s="63" t="str">
        <f>VLOOKUP("PROD97",Sales_Fact[[Product_ID]:[Payment_Type]],2,0)</f>
        <v>STORE3</v>
      </c>
      <c r="N1525" s="63" t="str">
        <f>HLOOKUP($D$2,Sales_Fact[[Product_ID]:[Payment_Type]],2,0)</f>
        <v>PROD74</v>
      </c>
    </row>
    <row r="1526" spans="1:14" x14ac:dyDescent="0.25">
      <c r="A1526" s="14" t="s">
        <v>3527</v>
      </c>
      <c r="B1526" s="15">
        <v>45239</v>
      </c>
      <c r="C1526" s="16" t="s">
        <v>667</v>
      </c>
      <c r="D1526" s="17" t="s">
        <v>1914</v>
      </c>
      <c r="E1526" s="17" t="s">
        <v>1922</v>
      </c>
      <c r="F1526" s="18">
        <v>2</v>
      </c>
      <c r="G1526" s="58">
        <v>769</v>
      </c>
      <c r="H1526" s="18">
        <v>0.26</v>
      </c>
      <c r="I1526" s="55">
        <v>1138.1199999999999</v>
      </c>
      <c r="J1526" s="19" t="s">
        <v>1886</v>
      </c>
      <c r="L1526" s="63" t="str">
        <f>_xlfn.XLOOKUP(D1526,Product_Dim[Product_ID],Product_Dim[Cost])</f>
        <v>326</v>
      </c>
      <c r="M1526" s="63" t="str">
        <f>VLOOKUP("PROD97",Sales_Fact[[Product_ID]:[Payment_Type]],2,0)</f>
        <v>STORE3</v>
      </c>
      <c r="N1526" s="63" t="str">
        <f>HLOOKUP($D$2,Sales_Fact[[Product_ID]:[Payment_Type]],2,0)</f>
        <v>PROD74</v>
      </c>
    </row>
    <row r="1527" spans="1:14" x14ac:dyDescent="0.25">
      <c r="A1527" s="14" t="s">
        <v>3528</v>
      </c>
      <c r="B1527" s="15">
        <v>45296</v>
      </c>
      <c r="C1527" s="16" t="s">
        <v>947</v>
      </c>
      <c r="D1527" s="17" t="s">
        <v>1978</v>
      </c>
      <c r="E1527" s="17" t="s">
        <v>1939</v>
      </c>
      <c r="F1527" s="18">
        <v>1</v>
      </c>
      <c r="G1527" s="58">
        <v>617</v>
      </c>
      <c r="H1527" s="18">
        <v>0.24</v>
      </c>
      <c r="I1527" s="55">
        <v>468.92</v>
      </c>
      <c r="J1527" s="19" t="s">
        <v>1882</v>
      </c>
      <c r="L1527" s="63" t="str">
        <f>_xlfn.XLOOKUP(D1527,Product_Dim[Product_ID],Product_Dim[Cost])</f>
        <v>239</v>
      </c>
      <c r="M1527" s="63" t="str">
        <f>VLOOKUP("PROD97",Sales_Fact[[Product_ID]:[Payment_Type]],2,0)</f>
        <v>STORE3</v>
      </c>
      <c r="N1527" s="63" t="str">
        <f>HLOOKUP($D$2,Sales_Fact[[Product_ID]:[Payment_Type]],2,0)</f>
        <v>PROD74</v>
      </c>
    </row>
    <row r="1528" spans="1:14" x14ac:dyDescent="0.25">
      <c r="A1528" s="14" t="s">
        <v>3529</v>
      </c>
      <c r="B1528" s="15">
        <v>45672</v>
      </c>
      <c r="C1528" s="16" t="s">
        <v>611</v>
      </c>
      <c r="D1528" s="17" t="s">
        <v>2001</v>
      </c>
      <c r="E1528" s="17" t="s">
        <v>1939</v>
      </c>
      <c r="F1528" s="18">
        <v>1</v>
      </c>
      <c r="G1528" s="58">
        <v>471</v>
      </c>
      <c r="H1528" s="18">
        <v>0.18</v>
      </c>
      <c r="I1528" s="55">
        <v>386.22</v>
      </c>
      <c r="J1528" s="19" t="s">
        <v>1892</v>
      </c>
      <c r="L1528" s="63" t="str">
        <f>_xlfn.XLOOKUP(D1528,Product_Dim[Product_ID],Product_Dim[Cost])</f>
        <v>39</v>
      </c>
      <c r="M1528" s="63" t="str">
        <f>VLOOKUP("PROD97",Sales_Fact[[Product_ID]:[Payment_Type]],2,0)</f>
        <v>STORE3</v>
      </c>
      <c r="N1528" s="63" t="str">
        <f>HLOOKUP($D$2,Sales_Fact[[Product_ID]:[Payment_Type]],2,0)</f>
        <v>PROD74</v>
      </c>
    </row>
    <row r="1529" spans="1:14" x14ac:dyDescent="0.25">
      <c r="A1529" s="14" t="s">
        <v>3530</v>
      </c>
      <c r="B1529" s="15">
        <v>45499</v>
      </c>
      <c r="C1529" s="16" t="s">
        <v>718</v>
      </c>
      <c r="D1529" s="17" t="s">
        <v>1960</v>
      </c>
      <c r="E1529" s="17" t="s">
        <v>1889</v>
      </c>
      <c r="F1529" s="18">
        <v>2</v>
      </c>
      <c r="G1529" s="58">
        <v>617</v>
      </c>
      <c r="H1529" s="18">
        <v>0.12</v>
      </c>
      <c r="I1529" s="55">
        <v>1085.92</v>
      </c>
      <c r="J1529" s="19" t="s">
        <v>1886</v>
      </c>
      <c r="L1529" s="63" t="str">
        <f>_xlfn.XLOOKUP(D1529,Product_Dim[Product_ID],Product_Dim[Cost])</f>
        <v>387</v>
      </c>
      <c r="M1529" s="63" t="str">
        <f>VLOOKUP("PROD97",Sales_Fact[[Product_ID]:[Payment_Type]],2,0)</f>
        <v>STORE3</v>
      </c>
      <c r="N1529" s="63" t="str">
        <f>HLOOKUP($D$2,Sales_Fact[[Product_ID]:[Payment_Type]],2,0)</f>
        <v>PROD74</v>
      </c>
    </row>
    <row r="1530" spans="1:14" x14ac:dyDescent="0.25">
      <c r="A1530" s="14" t="s">
        <v>3531</v>
      </c>
      <c r="B1530" s="15">
        <v>45434</v>
      </c>
      <c r="C1530" s="16" t="s">
        <v>303</v>
      </c>
      <c r="D1530" s="17" t="s">
        <v>2059</v>
      </c>
      <c r="E1530" s="17" t="s">
        <v>1925</v>
      </c>
      <c r="F1530" s="18">
        <v>3</v>
      </c>
      <c r="G1530" s="58">
        <v>658</v>
      </c>
      <c r="H1530" s="18">
        <v>0.18</v>
      </c>
      <c r="I1530" s="55">
        <v>1618.68</v>
      </c>
      <c r="J1530" s="19" t="s">
        <v>1886</v>
      </c>
      <c r="L1530" s="63" t="str">
        <f>_xlfn.XLOOKUP(D1530,Product_Dim[Product_ID],Product_Dim[Cost])</f>
        <v>365</v>
      </c>
      <c r="M1530" s="63" t="str">
        <f>VLOOKUP("PROD97",Sales_Fact[[Product_ID]:[Payment_Type]],2,0)</f>
        <v>STORE3</v>
      </c>
      <c r="N1530" s="63" t="str">
        <f>HLOOKUP($D$2,Sales_Fact[[Product_ID]:[Payment_Type]],2,0)</f>
        <v>PROD74</v>
      </c>
    </row>
    <row r="1531" spans="1:14" x14ac:dyDescent="0.25">
      <c r="A1531" s="14" t="s">
        <v>3532</v>
      </c>
      <c r="B1531" s="15">
        <v>45893</v>
      </c>
      <c r="C1531" s="16" t="s">
        <v>142</v>
      </c>
      <c r="D1531" s="17" t="s">
        <v>2244</v>
      </c>
      <c r="E1531" s="17" t="s">
        <v>1928</v>
      </c>
      <c r="F1531" s="18">
        <v>2</v>
      </c>
      <c r="G1531" s="58">
        <v>393</v>
      </c>
      <c r="H1531" s="18">
        <v>0.04</v>
      </c>
      <c r="I1531" s="55">
        <v>754.56</v>
      </c>
      <c r="J1531" s="19" t="s">
        <v>1886</v>
      </c>
      <c r="L1531" s="63" t="str">
        <f>_xlfn.XLOOKUP(D1531,Product_Dim[Product_ID],Product_Dim[Cost])</f>
        <v>313</v>
      </c>
      <c r="M1531" s="63" t="str">
        <f>VLOOKUP("PROD97",Sales_Fact[[Product_ID]:[Payment_Type]],2,0)</f>
        <v>STORE3</v>
      </c>
      <c r="N1531" s="63" t="str">
        <f>HLOOKUP($D$2,Sales_Fact[[Product_ID]:[Payment_Type]],2,0)</f>
        <v>PROD74</v>
      </c>
    </row>
    <row r="1532" spans="1:14" x14ac:dyDescent="0.25">
      <c r="A1532" s="14" t="s">
        <v>3533</v>
      </c>
      <c r="B1532" s="15">
        <v>45346</v>
      </c>
      <c r="C1532" s="16" t="s">
        <v>795</v>
      </c>
      <c r="D1532" s="17" t="s">
        <v>2001</v>
      </c>
      <c r="E1532" s="17" t="s">
        <v>1912</v>
      </c>
      <c r="F1532" s="18">
        <v>3</v>
      </c>
      <c r="G1532" s="58">
        <v>63</v>
      </c>
      <c r="H1532" s="18">
        <v>0.01</v>
      </c>
      <c r="I1532" s="55">
        <v>187.11</v>
      </c>
      <c r="J1532" s="19" t="s">
        <v>1892</v>
      </c>
      <c r="L1532" s="63" t="str">
        <f>_xlfn.XLOOKUP(D1532,Product_Dim[Product_ID],Product_Dim[Cost])</f>
        <v>39</v>
      </c>
      <c r="M1532" s="63" t="str">
        <f>VLOOKUP("PROD97",Sales_Fact[[Product_ID]:[Payment_Type]],2,0)</f>
        <v>STORE3</v>
      </c>
      <c r="N1532" s="63" t="str">
        <f>HLOOKUP($D$2,Sales_Fact[[Product_ID]:[Payment_Type]],2,0)</f>
        <v>PROD74</v>
      </c>
    </row>
    <row r="1533" spans="1:14" x14ac:dyDescent="0.25">
      <c r="A1533" s="14" t="s">
        <v>3534</v>
      </c>
      <c r="B1533" s="15">
        <v>45613</v>
      </c>
      <c r="C1533" s="16" t="s">
        <v>337</v>
      </c>
      <c r="D1533" s="17" t="s">
        <v>2592</v>
      </c>
      <c r="E1533" s="17" t="s">
        <v>1881</v>
      </c>
      <c r="F1533" s="18">
        <v>4</v>
      </c>
      <c r="G1533" s="58">
        <v>934</v>
      </c>
      <c r="H1533" s="18">
        <v>0.25</v>
      </c>
      <c r="I1533" s="55">
        <v>2802</v>
      </c>
      <c r="J1533" s="19" t="s">
        <v>1886</v>
      </c>
      <c r="L1533" s="63" t="str">
        <f>_xlfn.XLOOKUP(D1533,Product_Dim[Product_ID],Product_Dim[Cost])</f>
        <v>358</v>
      </c>
      <c r="M1533" s="63" t="str">
        <f>VLOOKUP("PROD97",Sales_Fact[[Product_ID]:[Payment_Type]],2,0)</f>
        <v>STORE3</v>
      </c>
      <c r="N1533" s="63" t="str">
        <f>HLOOKUP($D$2,Sales_Fact[[Product_ID]:[Payment_Type]],2,0)</f>
        <v>PROD74</v>
      </c>
    </row>
    <row r="1534" spans="1:14" x14ac:dyDescent="0.25">
      <c r="A1534" s="14" t="s">
        <v>3535</v>
      </c>
      <c r="B1534" s="15">
        <v>45928</v>
      </c>
      <c r="C1534" s="16" t="s">
        <v>527</v>
      </c>
      <c r="D1534" s="17" t="s">
        <v>2084</v>
      </c>
      <c r="E1534" s="17" t="s">
        <v>1920</v>
      </c>
      <c r="F1534" s="18">
        <v>3</v>
      </c>
      <c r="G1534" s="58">
        <v>616</v>
      </c>
      <c r="H1534" s="18">
        <v>0.14000000000000001</v>
      </c>
      <c r="I1534" s="55">
        <v>1589.28</v>
      </c>
      <c r="J1534" s="19" t="s">
        <v>1886</v>
      </c>
      <c r="L1534" s="63" t="str">
        <f>_xlfn.XLOOKUP(D1534,Product_Dim[Product_ID],Product_Dim[Cost])</f>
        <v>120</v>
      </c>
      <c r="M1534" s="63" t="str">
        <f>VLOOKUP("PROD97",Sales_Fact[[Product_ID]:[Payment_Type]],2,0)</f>
        <v>STORE3</v>
      </c>
      <c r="N1534" s="63" t="str">
        <f>HLOOKUP($D$2,Sales_Fact[[Product_ID]:[Payment_Type]],2,0)</f>
        <v>PROD74</v>
      </c>
    </row>
    <row r="1535" spans="1:14" x14ac:dyDescent="0.25">
      <c r="A1535" s="14" t="s">
        <v>3536</v>
      </c>
      <c r="B1535" s="15">
        <v>45619</v>
      </c>
      <c r="C1535" s="16" t="s">
        <v>1177</v>
      </c>
      <c r="D1535" s="17" t="s">
        <v>1894</v>
      </c>
      <c r="E1535" s="17" t="s">
        <v>1939</v>
      </c>
      <c r="F1535" s="18">
        <v>4</v>
      </c>
      <c r="G1535" s="58">
        <v>791</v>
      </c>
      <c r="H1535" s="18">
        <v>0.22</v>
      </c>
      <c r="I1535" s="55">
        <v>2467.92</v>
      </c>
      <c r="J1535" s="19" t="s">
        <v>1892</v>
      </c>
      <c r="L1535" s="63" t="str">
        <f>_xlfn.XLOOKUP(D1535,Product_Dim[Product_ID],Product_Dim[Cost])</f>
        <v>17</v>
      </c>
      <c r="M1535" s="63" t="str">
        <f>VLOOKUP("PROD97",Sales_Fact[[Product_ID]:[Payment_Type]],2,0)</f>
        <v>STORE3</v>
      </c>
      <c r="N1535" s="63" t="str">
        <f>HLOOKUP($D$2,Sales_Fact[[Product_ID]:[Payment_Type]],2,0)</f>
        <v>PROD74</v>
      </c>
    </row>
    <row r="1536" spans="1:14" x14ac:dyDescent="0.25">
      <c r="A1536" s="14" t="s">
        <v>3537</v>
      </c>
      <c r="B1536" s="15">
        <v>45533</v>
      </c>
      <c r="C1536" s="16" t="s">
        <v>867</v>
      </c>
      <c r="D1536" s="17" t="s">
        <v>1894</v>
      </c>
      <c r="E1536" s="17" t="s">
        <v>1885</v>
      </c>
      <c r="F1536" s="18">
        <v>2</v>
      </c>
      <c r="G1536" s="58">
        <v>103</v>
      </c>
      <c r="H1536" s="18">
        <v>0.08</v>
      </c>
      <c r="I1536" s="55">
        <v>189.52</v>
      </c>
      <c r="J1536" s="19" t="s">
        <v>1886</v>
      </c>
      <c r="L1536" s="63" t="str">
        <f>_xlfn.XLOOKUP(D1536,Product_Dim[Product_ID],Product_Dim[Cost])</f>
        <v>17</v>
      </c>
      <c r="M1536" s="63" t="str">
        <f>VLOOKUP("PROD97",Sales_Fact[[Product_ID]:[Payment_Type]],2,0)</f>
        <v>STORE3</v>
      </c>
      <c r="N1536" s="63" t="str">
        <f>HLOOKUP($D$2,Sales_Fact[[Product_ID]:[Payment_Type]],2,0)</f>
        <v>PROD74</v>
      </c>
    </row>
    <row r="1537" spans="1:14" x14ac:dyDescent="0.25">
      <c r="A1537" s="14" t="s">
        <v>3538</v>
      </c>
      <c r="B1537" s="15">
        <v>45781</v>
      </c>
      <c r="C1537" s="16" t="s">
        <v>158</v>
      </c>
      <c r="D1537" s="17" t="s">
        <v>2132</v>
      </c>
      <c r="E1537" s="17" t="s">
        <v>1920</v>
      </c>
      <c r="F1537" s="18">
        <v>3</v>
      </c>
      <c r="G1537" s="58">
        <v>867</v>
      </c>
      <c r="H1537" s="18">
        <v>0.27</v>
      </c>
      <c r="I1537" s="55">
        <v>1898.73</v>
      </c>
      <c r="J1537" s="19" t="s">
        <v>1886</v>
      </c>
      <c r="L1537" s="63" t="str">
        <f>_xlfn.XLOOKUP(D1537,Product_Dim[Product_ID],Product_Dim[Cost])</f>
        <v>449</v>
      </c>
      <c r="M1537" s="63" t="str">
        <f>VLOOKUP("PROD97",Sales_Fact[[Product_ID]:[Payment_Type]],2,0)</f>
        <v>STORE3</v>
      </c>
      <c r="N1537" s="63" t="str">
        <f>HLOOKUP($D$2,Sales_Fact[[Product_ID]:[Payment_Type]],2,0)</f>
        <v>PROD74</v>
      </c>
    </row>
    <row r="1538" spans="1:14" x14ac:dyDescent="0.25">
      <c r="A1538" s="14" t="s">
        <v>3539</v>
      </c>
      <c r="B1538" s="15">
        <v>45378</v>
      </c>
      <c r="C1538" s="16" t="s">
        <v>685</v>
      </c>
      <c r="D1538" s="17" t="s">
        <v>1985</v>
      </c>
      <c r="E1538" s="17" t="s">
        <v>1920</v>
      </c>
      <c r="F1538" s="18">
        <v>3</v>
      </c>
      <c r="G1538" s="58">
        <v>393</v>
      </c>
      <c r="H1538" s="18">
        <v>0.27</v>
      </c>
      <c r="I1538" s="55">
        <v>860.67</v>
      </c>
      <c r="J1538" s="19" t="s">
        <v>1886</v>
      </c>
      <c r="L1538" s="63" t="str">
        <f>_xlfn.XLOOKUP(D1538,Product_Dim[Product_ID],Product_Dim[Cost])</f>
        <v>325</v>
      </c>
      <c r="M1538" s="63" t="str">
        <f>VLOOKUP("PROD97",Sales_Fact[[Product_ID]:[Payment_Type]],2,0)</f>
        <v>STORE3</v>
      </c>
      <c r="N1538" s="63" t="str">
        <f>HLOOKUP($D$2,Sales_Fact[[Product_ID]:[Payment_Type]],2,0)</f>
        <v>PROD74</v>
      </c>
    </row>
    <row r="1539" spans="1:14" x14ac:dyDescent="0.25">
      <c r="A1539" s="14" t="s">
        <v>3540</v>
      </c>
      <c r="B1539" s="15">
        <v>45688</v>
      </c>
      <c r="C1539" s="16" t="s">
        <v>1027</v>
      </c>
      <c r="D1539" s="17" t="s">
        <v>2280</v>
      </c>
      <c r="E1539" s="17" t="s">
        <v>1895</v>
      </c>
      <c r="F1539" s="18">
        <v>2</v>
      </c>
      <c r="G1539" s="58">
        <v>754</v>
      </c>
      <c r="H1539" s="18">
        <v>0.19</v>
      </c>
      <c r="I1539" s="55">
        <v>1221.48</v>
      </c>
      <c r="J1539" s="19" t="s">
        <v>1886</v>
      </c>
      <c r="L1539" s="63" t="str">
        <f>_xlfn.XLOOKUP(D1539,Product_Dim[Product_ID],Product_Dim[Cost])</f>
        <v>496</v>
      </c>
      <c r="M1539" s="63" t="str">
        <f>VLOOKUP("PROD97",Sales_Fact[[Product_ID]:[Payment_Type]],2,0)</f>
        <v>STORE3</v>
      </c>
      <c r="N1539" s="63" t="str">
        <f>HLOOKUP($D$2,Sales_Fact[[Product_ID]:[Payment_Type]],2,0)</f>
        <v>PROD74</v>
      </c>
    </row>
    <row r="1540" spans="1:14" x14ac:dyDescent="0.25">
      <c r="A1540" s="14" t="s">
        <v>3541</v>
      </c>
      <c r="B1540" s="15">
        <v>45927</v>
      </c>
      <c r="C1540" s="16" t="s">
        <v>43</v>
      </c>
      <c r="D1540" s="17" t="s">
        <v>2062</v>
      </c>
      <c r="E1540" s="17" t="s">
        <v>1885</v>
      </c>
      <c r="F1540" s="18">
        <v>2</v>
      </c>
      <c r="G1540" s="58">
        <v>701</v>
      </c>
      <c r="H1540" s="18">
        <v>0.1</v>
      </c>
      <c r="I1540" s="55">
        <v>1261.8</v>
      </c>
      <c r="J1540" s="19" t="s">
        <v>1886</v>
      </c>
      <c r="L1540" s="63" t="str">
        <f>_xlfn.XLOOKUP(D1540,Product_Dim[Product_ID],Product_Dim[Cost])</f>
        <v>435</v>
      </c>
      <c r="M1540" s="63" t="str">
        <f>VLOOKUP("PROD97",Sales_Fact[[Product_ID]:[Payment_Type]],2,0)</f>
        <v>STORE3</v>
      </c>
      <c r="N1540" s="63" t="str">
        <f>HLOOKUP($D$2,Sales_Fact[[Product_ID]:[Payment_Type]],2,0)</f>
        <v>PROD74</v>
      </c>
    </row>
    <row r="1541" spans="1:14" x14ac:dyDescent="0.25">
      <c r="A1541" s="14" t="s">
        <v>3542</v>
      </c>
      <c r="B1541" s="15">
        <v>45775</v>
      </c>
      <c r="C1541" s="16" t="s">
        <v>269</v>
      </c>
      <c r="D1541" s="17" t="s">
        <v>1897</v>
      </c>
      <c r="E1541" s="17" t="s">
        <v>1961</v>
      </c>
      <c r="F1541" s="18">
        <v>4</v>
      </c>
      <c r="G1541" s="58">
        <v>936</v>
      </c>
      <c r="H1541" s="18">
        <v>0.11</v>
      </c>
      <c r="I1541" s="55">
        <v>3332.16</v>
      </c>
      <c r="J1541" s="19" t="s">
        <v>1886</v>
      </c>
      <c r="L1541" s="63" t="str">
        <f>_xlfn.XLOOKUP(D1541,Product_Dim[Product_ID],Product_Dim[Cost])</f>
        <v>465</v>
      </c>
      <c r="M1541" s="63" t="str">
        <f>VLOOKUP("PROD97",Sales_Fact[[Product_ID]:[Payment_Type]],2,0)</f>
        <v>STORE3</v>
      </c>
      <c r="N1541" s="63" t="str">
        <f>HLOOKUP($D$2,Sales_Fact[[Product_ID]:[Payment_Type]],2,0)</f>
        <v>PROD74</v>
      </c>
    </row>
    <row r="1542" spans="1:14" x14ac:dyDescent="0.25">
      <c r="A1542" s="14" t="s">
        <v>3543</v>
      </c>
      <c r="B1542" s="15">
        <v>45849</v>
      </c>
      <c r="C1542" s="16" t="s">
        <v>1503</v>
      </c>
      <c r="D1542" s="17" t="s">
        <v>1891</v>
      </c>
      <c r="E1542" s="17" t="s">
        <v>1920</v>
      </c>
      <c r="F1542" s="18">
        <v>1</v>
      </c>
      <c r="G1542" s="58">
        <v>540</v>
      </c>
      <c r="H1542" s="18">
        <v>7.0000000000000007E-2</v>
      </c>
      <c r="I1542" s="55">
        <v>502.2</v>
      </c>
      <c r="J1542" s="19" t="s">
        <v>1882</v>
      </c>
      <c r="L1542" s="63" t="str">
        <f>_xlfn.XLOOKUP(D1542,Product_Dim[Product_ID],Product_Dim[Cost])</f>
        <v>393</v>
      </c>
      <c r="M1542" s="63" t="str">
        <f>VLOOKUP("PROD97",Sales_Fact[[Product_ID]:[Payment_Type]],2,0)</f>
        <v>STORE3</v>
      </c>
      <c r="N1542" s="63" t="str">
        <f>HLOOKUP($D$2,Sales_Fact[[Product_ID]:[Payment_Type]],2,0)</f>
        <v>PROD74</v>
      </c>
    </row>
    <row r="1543" spans="1:14" x14ac:dyDescent="0.25">
      <c r="A1543" s="14" t="s">
        <v>3544</v>
      </c>
      <c r="B1543" s="15">
        <v>45573</v>
      </c>
      <c r="C1543" s="16" t="s">
        <v>575</v>
      </c>
      <c r="D1543" s="17" t="s">
        <v>2001</v>
      </c>
      <c r="E1543" s="17" t="s">
        <v>1947</v>
      </c>
      <c r="F1543" s="18">
        <v>1</v>
      </c>
      <c r="G1543" s="58">
        <v>313</v>
      </c>
      <c r="H1543" s="18">
        <v>0.14000000000000001</v>
      </c>
      <c r="I1543" s="55">
        <v>269.18</v>
      </c>
      <c r="J1543" s="19" t="s">
        <v>1886</v>
      </c>
      <c r="L1543" s="63" t="str">
        <f>_xlfn.XLOOKUP(D1543,Product_Dim[Product_ID],Product_Dim[Cost])</f>
        <v>39</v>
      </c>
      <c r="M1543" s="63" t="str">
        <f>VLOOKUP("PROD97",Sales_Fact[[Product_ID]:[Payment_Type]],2,0)</f>
        <v>STORE3</v>
      </c>
      <c r="N1543" s="63" t="str">
        <f>HLOOKUP($D$2,Sales_Fact[[Product_ID]:[Payment_Type]],2,0)</f>
        <v>PROD74</v>
      </c>
    </row>
    <row r="1544" spans="1:14" x14ac:dyDescent="0.25">
      <c r="A1544" s="14" t="s">
        <v>3545</v>
      </c>
      <c r="B1544" s="15">
        <v>45356</v>
      </c>
      <c r="C1544" s="16" t="s">
        <v>807</v>
      </c>
      <c r="D1544" s="17" t="s">
        <v>2106</v>
      </c>
      <c r="E1544" s="17" t="s">
        <v>1898</v>
      </c>
      <c r="F1544" s="18">
        <v>3</v>
      </c>
      <c r="G1544" s="58">
        <v>856</v>
      </c>
      <c r="H1544" s="18">
        <v>0.28999999999999998</v>
      </c>
      <c r="I1544" s="55">
        <v>1823.28</v>
      </c>
      <c r="J1544" s="19" t="s">
        <v>1892</v>
      </c>
      <c r="L1544" s="63" t="str">
        <f>_xlfn.XLOOKUP(D1544,Product_Dim[Product_ID],Product_Dim[Cost])</f>
        <v>178</v>
      </c>
      <c r="M1544" s="63" t="str">
        <f>VLOOKUP("PROD97",Sales_Fact[[Product_ID]:[Payment_Type]],2,0)</f>
        <v>STORE3</v>
      </c>
      <c r="N1544" s="63" t="str">
        <f>HLOOKUP($D$2,Sales_Fact[[Product_ID]:[Payment_Type]],2,0)</f>
        <v>PROD74</v>
      </c>
    </row>
    <row r="1545" spans="1:14" x14ac:dyDescent="0.25">
      <c r="A1545" s="14" t="s">
        <v>3546</v>
      </c>
      <c r="B1545" s="15">
        <v>45326</v>
      </c>
      <c r="C1545" s="16" t="s">
        <v>1123</v>
      </c>
      <c r="D1545" s="17" t="s">
        <v>2046</v>
      </c>
      <c r="E1545" s="17" t="s">
        <v>1988</v>
      </c>
      <c r="F1545" s="18">
        <v>3</v>
      </c>
      <c r="G1545" s="58">
        <v>305</v>
      </c>
      <c r="H1545" s="18">
        <v>0.01</v>
      </c>
      <c r="I1545" s="55">
        <v>905.85</v>
      </c>
      <c r="J1545" s="19" t="s">
        <v>1892</v>
      </c>
      <c r="L1545" s="63" t="str">
        <f>_xlfn.XLOOKUP(D1545,Product_Dim[Product_ID],Product_Dim[Cost])</f>
        <v>343</v>
      </c>
      <c r="M1545" s="63" t="str">
        <f>VLOOKUP("PROD97",Sales_Fact[[Product_ID]:[Payment_Type]],2,0)</f>
        <v>STORE3</v>
      </c>
      <c r="N1545" s="63" t="str">
        <f>HLOOKUP($D$2,Sales_Fact[[Product_ID]:[Payment_Type]],2,0)</f>
        <v>PROD74</v>
      </c>
    </row>
    <row r="1546" spans="1:14" x14ac:dyDescent="0.25">
      <c r="A1546" s="14" t="s">
        <v>3547</v>
      </c>
      <c r="B1546" s="15">
        <v>45361</v>
      </c>
      <c r="C1546" s="16" t="s">
        <v>1454</v>
      </c>
      <c r="D1546" s="17" t="s">
        <v>1905</v>
      </c>
      <c r="E1546" s="17" t="s">
        <v>1961</v>
      </c>
      <c r="F1546" s="18">
        <v>3</v>
      </c>
      <c r="G1546" s="58">
        <v>832</v>
      </c>
      <c r="H1546" s="18">
        <v>0.19</v>
      </c>
      <c r="I1546" s="55">
        <v>2021.76</v>
      </c>
      <c r="J1546" s="19" t="s">
        <v>1882</v>
      </c>
      <c r="L1546" s="63" t="str">
        <f>_xlfn.XLOOKUP(D1546,Product_Dim[Product_ID],Product_Dim[Cost])</f>
        <v>201</v>
      </c>
      <c r="M1546" s="63" t="str">
        <f>VLOOKUP("PROD97",Sales_Fact[[Product_ID]:[Payment_Type]],2,0)</f>
        <v>STORE3</v>
      </c>
      <c r="N1546" s="63" t="str">
        <f>HLOOKUP($D$2,Sales_Fact[[Product_ID]:[Payment_Type]],2,0)</f>
        <v>PROD74</v>
      </c>
    </row>
    <row r="1547" spans="1:14" x14ac:dyDescent="0.25">
      <c r="A1547" s="14" t="s">
        <v>3548</v>
      </c>
      <c r="B1547" s="15">
        <v>45926</v>
      </c>
      <c r="C1547" s="16" t="s">
        <v>682</v>
      </c>
      <c r="D1547" s="17" t="s">
        <v>2592</v>
      </c>
      <c r="E1547" s="17" t="s">
        <v>1881</v>
      </c>
      <c r="F1547" s="18">
        <v>2</v>
      </c>
      <c r="G1547" s="58">
        <v>645</v>
      </c>
      <c r="H1547" s="18">
        <v>0.24</v>
      </c>
      <c r="I1547" s="55">
        <v>980.4</v>
      </c>
      <c r="J1547" s="19" t="s">
        <v>1892</v>
      </c>
      <c r="L1547" s="63" t="str">
        <f>_xlfn.XLOOKUP(D1547,Product_Dim[Product_ID],Product_Dim[Cost])</f>
        <v>358</v>
      </c>
      <c r="M1547" s="63" t="str">
        <f>VLOOKUP("PROD97",Sales_Fact[[Product_ID]:[Payment_Type]],2,0)</f>
        <v>STORE3</v>
      </c>
      <c r="N1547" s="63" t="str">
        <f>HLOOKUP($D$2,Sales_Fact[[Product_ID]:[Payment_Type]],2,0)</f>
        <v>PROD74</v>
      </c>
    </row>
    <row r="1548" spans="1:14" x14ac:dyDescent="0.25">
      <c r="A1548" s="14" t="s">
        <v>3549</v>
      </c>
      <c r="B1548" s="15">
        <v>45839</v>
      </c>
      <c r="C1548" s="16" t="s">
        <v>346</v>
      </c>
      <c r="D1548" s="17" t="s">
        <v>1917</v>
      </c>
      <c r="E1548" s="17" t="s">
        <v>1915</v>
      </c>
      <c r="F1548" s="18">
        <v>1</v>
      </c>
      <c r="G1548" s="58">
        <v>150</v>
      </c>
      <c r="H1548" s="18">
        <v>0.09</v>
      </c>
      <c r="I1548" s="55">
        <v>136.5</v>
      </c>
      <c r="J1548" s="19" t="s">
        <v>1882</v>
      </c>
      <c r="L1548" s="63" t="str">
        <f>_xlfn.XLOOKUP(D1548,Product_Dim[Product_ID],Product_Dim[Cost])</f>
        <v>131</v>
      </c>
      <c r="M1548" s="63" t="str">
        <f>VLOOKUP("PROD97",Sales_Fact[[Product_ID]:[Payment_Type]],2,0)</f>
        <v>STORE3</v>
      </c>
      <c r="N1548" s="63" t="str">
        <f>HLOOKUP($D$2,Sales_Fact[[Product_ID]:[Payment_Type]],2,0)</f>
        <v>PROD74</v>
      </c>
    </row>
    <row r="1549" spans="1:14" x14ac:dyDescent="0.25">
      <c r="A1549" s="14" t="s">
        <v>3550</v>
      </c>
      <c r="B1549" s="15">
        <v>45434</v>
      </c>
      <c r="C1549" s="16" t="s">
        <v>712</v>
      </c>
      <c r="D1549" s="17" t="s">
        <v>1938</v>
      </c>
      <c r="E1549" s="17" t="s">
        <v>1928</v>
      </c>
      <c r="F1549" s="18">
        <v>1</v>
      </c>
      <c r="G1549" s="58">
        <v>662</v>
      </c>
      <c r="H1549" s="18">
        <v>0.03</v>
      </c>
      <c r="I1549" s="55">
        <v>642.14</v>
      </c>
      <c r="J1549" s="19" t="s">
        <v>1886</v>
      </c>
      <c r="L1549" s="63" t="str">
        <f>_xlfn.XLOOKUP(D1549,Product_Dim[Product_ID],Product_Dim[Cost])</f>
        <v>253</v>
      </c>
      <c r="M1549" s="63" t="str">
        <f>VLOOKUP("PROD97",Sales_Fact[[Product_ID]:[Payment_Type]],2,0)</f>
        <v>STORE3</v>
      </c>
      <c r="N1549" s="63" t="str">
        <f>HLOOKUP($D$2,Sales_Fact[[Product_ID]:[Payment_Type]],2,0)</f>
        <v>PROD74</v>
      </c>
    </row>
    <row r="1550" spans="1:14" x14ac:dyDescent="0.25">
      <c r="A1550" s="14" t="s">
        <v>3551</v>
      </c>
      <c r="B1550" s="15">
        <v>45819</v>
      </c>
      <c r="C1550" s="16" t="s">
        <v>386</v>
      </c>
      <c r="D1550" s="17" t="s">
        <v>1974</v>
      </c>
      <c r="E1550" s="17" t="s">
        <v>1898</v>
      </c>
      <c r="F1550" s="18">
        <v>3</v>
      </c>
      <c r="G1550" s="58">
        <v>100</v>
      </c>
      <c r="H1550" s="18">
        <v>0.17</v>
      </c>
      <c r="I1550" s="55">
        <v>249</v>
      </c>
      <c r="J1550" s="19" t="s">
        <v>1882</v>
      </c>
      <c r="L1550" s="63" t="str">
        <f>_xlfn.XLOOKUP(D1550,Product_Dim[Product_ID],Product_Dim[Cost])</f>
        <v>358</v>
      </c>
      <c r="M1550" s="63" t="str">
        <f>VLOOKUP("PROD97",Sales_Fact[[Product_ID]:[Payment_Type]],2,0)</f>
        <v>STORE3</v>
      </c>
      <c r="N1550" s="63" t="str">
        <f>HLOOKUP($D$2,Sales_Fact[[Product_ID]:[Payment_Type]],2,0)</f>
        <v>PROD74</v>
      </c>
    </row>
    <row r="1551" spans="1:14" x14ac:dyDescent="0.25">
      <c r="A1551" s="14" t="s">
        <v>3552</v>
      </c>
      <c r="B1551" s="15">
        <v>45553</v>
      </c>
      <c r="C1551" s="16" t="s">
        <v>725</v>
      </c>
      <c r="D1551" s="17" t="s">
        <v>2191</v>
      </c>
      <c r="E1551" s="17" t="s">
        <v>1915</v>
      </c>
      <c r="F1551" s="18">
        <v>3</v>
      </c>
      <c r="G1551" s="58">
        <v>104</v>
      </c>
      <c r="H1551" s="18">
        <v>0.26</v>
      </c>
      <c r="I1551" s="55">
        <v>230.88</v>
      </c>
      <c r="J1551" s="19" t="s">
        <v>1892</v>
      </c>
      <c r="L1551" s="63" t="str">
        <f>_xlfn.XLOOKUP(D1551,Product_Dim[Product_ID],Product_Dim[Cost])</f>
        <v>86</v>
      </c>
      <c r="M1551" s="63" t="str">
        <f>VLOOKUP("PROD97",Sales_Fact[[Product_ID]:[Payment_Type]],2,0)</f>
        <v>STORE3</v>
      </c>
      <c r="N1551" s="63" t="str">
        <f>HLOOKUP($D$2,Sales_Fact[[Product_ID]:[Payment_Type]],2,0)</f>
        <v>PROD74</v>
      </c>
    </row>
    <row r="1552" spans="1:14" x14ac:dyDescent="0.25">
      <c r="A1552" s="14" t="s">
        <v>3553</v>
      </c>
      <c r="B1552" s="15">
        <v>45258</v>
      </c>
      <c r="C1552" s="16" t="s">
        <v>1363</v>
      </c>
      <c r="D1552" s="17" t="s">
        <v>2001</v>
      </c>
      <c r="E1552" s="17" t="s">
        <v>1956</v>
      </c>
      <c r="F1552" s="18">
        <v>4</v>
      </c>
      <c r="G1552" s="58">
        <v>55</v>
      </c>
      <c r="H1552" s="18">
        <v>0.22</v>
      </c>
      <c r="I1552" s="55">
        <v>171.6</v>
      </c>
      <c r="J1552" s="19" t="s">
        <v>1882</v>
      </c>
      <c r="L1552" s="63" t="str">
        <f>_xlfn.XLOOKUP(D1552,Product_Dim[Product_ID],Product_Dim[Cost])</f>
        <v>39</v>
      </c>
      <c r="M1552" s="63" t="str">
        <f>VLOOKUP("PROD97",Sales_Fact[[Product_ID]:[Payment_Type]],2,0)</f>
        <v>STORE3</v>
      </c>
      <c r="N1552" s="63" t="str">
        <f>HLOOKUP($D$2,Sales_Fact[[Product_ID]:[Payment_Type]],2,0)</f>
        <v>PROD74</v>
      </c>
    </row>
    <row r="1553" spans="1:14" x14ac:dyDescent="0.25">
      <c r="A1553" s="14" t="s">
        <v>3554</v>
      </c>
      <c r="B1553" s="15">
        <v>45435</v>
      </c>
      <c r="C1553" s="16" t="s">
        <v>1518</v>
      </c>
      <c r="D1553" s="17" t="s">
        <v>2282</v>
      </c>
      <c r="E1553" s="17" t="s">
        <v>1912</v>
      </c>
      <c r="F1553" s="18">
        <v>1</v>
      </c>
      <c r="G1553" s="58">
        <v>47</v>
      </c>
      <c r="H1553" s="18">
        <v>0.2</v>
      </c>
      <c r="I1553" s="55">
        <v>37.6</v>
      </c>
      <c r="J1553" s="19" t="s">
        <v>1882</v>
      </c>
      <c r="L1553" s="63" t="str">
        <f>_xlfn.XLOOKUP(D1553,Product_Dim[Product_ID],Product_Dim[Cost])</f>
        <v>388</v>
      </c>
      <c r="M1553" s="63" t="str">
        <f>VLOOKUP("PROD97",Sales_Fact[[Product_ID]:[Payment_Type]],2,0)</f>
        <v>STORE3</v>
      </c>
      <c r="N1553" s="63" t="str">
        <f>HLOOKUP($D$2,Sales_Fact[[Product_ID]:[Payment_Type]],2,0)</f>
        <v>PROD74</v>
      </c>
    </row>
    <row r="1554" spans="1:14" x14ac:dyDescent="0.25">
      <c r="A1554" s="14" t="s">
        <v>3555</v>
      </c>
      <c r="B1554" s="15">
        <v>45447</v>
      </c>
      <c r="C1554" s="16" t="s">
        <v>43</v>
      </c>
      <c r="D1554" s="17" t="s">
        <v>2144</v>
      </c>
      <c r="E1554" s="17" t="s">
        <v>1988</v>
      </c>
      <c r="F1554" s="18">
        <v>4</v>
      </c>
      <c r="G1554" s="58">
        <v>872</v>
      </c>
      <c r="H1554" s="18">
        <v>0.28999999999999998</v>
      </c>
      <c r="I1554" s="55">
        <v>2476.48</v>
      </c>
      <c r="J1554" s="19" t="s">
        <v>1882</v>
      </c>
      <c r="L1554" s="63" t="str">
        <f>_xlfn.XLOOKUP(D1554,Product_Dim[Product_ID],Product_Dim[Cost])</f>
        <v>107</v>
      </c>
      <c r="M1554" s="63" t="str">
        <f>VLOOKUP("PROD97",Sales_Fact[[Product_ID]:[Payment_Type]],2,0)</f>
        <v>STORE3</v>
      </c>
      <c r="N1554" s="63" t="str">
        <f>HLOOKUP($D$2,Sales_Fact[[Product_ID]:[Payment_Type]],2,0)</f>
        <v>PROD74</v>
      </c>
    </row>
    <row r="1555" spans="1:14" x14ac:dyDescent="0.25">
      <c r="A1555" s="14" t="s">
        <v>3556</v>
      </c>
      <c r="B1555" s="15">
        <v>45724</v>
      </c>
      <c r="C1555" s="16" t="s">
        <v>1195</v>
      </c>
      <c r="D1555" s="17" t="s">
        <v>2357</v>
      </c>
      <c r="E1555" s="17" t="s">
        <v>1912</v>
      </c>
      <c r="F1555" s="18">
        <v>4</v>
      </c>
      <c r="G1555" s="58">
        <v>318</v>
      </c>
      <c r="H1555" s="18">
        <v>0.16</v>
      </c>
      <c r="I1555" s="55">
        <v>1068.48</v>
      </c>
      <c r="J1555" s="19" t="s">
        <v>1886</v>
      </c>
      <c r="L1555" s="63" t="str">
        <f>_xlfn.XLOOKUP(D1555,Product_Dim[Product_ID],Product_Dim[Cost])</f>
        <v>239</v>
      </c>
      <c r="M1555" s="63" t="str">
        <f>VLOOKUP("PROD97",Sales_Fact[[Product_ID]:[Payment_Type]],2,0)</f>
        <v>STORE3</v>
      </c>
      <c r="N1555" s="63" t="str">
        <f>HLOOKUP($D$2,Sales_Fact[[Product_ID]:[Payment_Type]],2,0)</f>
        <v>PROD74</v>
      </c>
    </row>
    <row r="1556" spans="1:14" x14ac:dyDescent="0.25">
      <c r="A1556" s="14" t="s">
        <v>3557</v>
      </c>
      <c r="B1556" s="15">
        <v>45338</v>
      </c>
      <c r="C1556" s="16" t="s">
        <v>834</v>
      </c>
      <c r="D1556" s="17" t="s">
        <v>2065</v>
      </c>
      <c r="E1556" s="17" t="s">
        <v>1934</v>
      </c>
      <c r="F1556" s="18">
        <v>2</v>
      </c>
      <c r="G1556" s="58">
        <v>389</v>
      </c>
      <c r="H1556" s="18">
        <v>0.09</v>
      </c>
      <c r="I1556" s="55">
        <v>707.98</v>
      </c>
      <c r="J1556" s="19" t="s">
        <v>1886</v>
      </c>
      <c r="L1556" s="63" t="str">
        <f>_xlfn.XLOOKUP(D1556,Product_Dim[Product_ID],Product_Dim[Cost])</f>
        <v>174</v>
      </c>
      <c r="M1556" s="63" t="str">
        <f>VLOOKUP("PROD97",Sales_Fact[[Product_ID]:[Payment_Type]],2,0)</f>
        <v>STORE3</v>
      </c>
      <c r="N1556" s="63" t="str">
        <f>HLOOKUP($D$2,Sales_Fact[[Product_ID]:[Payment_Type]],2,0)</f>
        <v>PROD74</v>
      </c>
    </row>
    <row r="1557" spans="1:14" x14ac:dyDescent="0.25">
      <c r="A1557" s="14" t="s">
        <v>3558</v>
      </c>
      <c r="B1557" s="15">
        <v>45252</v>
      </c>
      <c r="C1557" s="16" t="s">
        <v>1015</v>
      </c>
      <c r="D1557" s="17" t="s">
        <v>1987</v>
      </c>
      <c r="E1557" s="17" t="s">
        <v>1947</v>
      </c>
      <c r="F1557" s="18">
        <v>4</v>
      </c>
      <c r="G1557" s="58">
        <v>999</v>
      </c>
      <c r="H1557" s="18">
        <v>0.15</v>
      </c>
      <c r="I1557" s="55">
        <v>3396.6</v>
      </c>
      <c r="J1557" s="19" t="s">
        <v>1882</v>
      </c>
      <c r="L1557" s="63" t="str">
        <f>_xlfn.XLOOKUP(D1557,Product_Dim[Product_ID],Product_Dim[Cost])</f>
        <v>20</v>
      </c>
      <c r="M1557" s="63" t="str">
        <f>VLOOKUP("PROD97",Sales_Fact[[Product_ID]:[Payment_Type]],2,0)</f>
        <v>STORE3</v>
      </c>
      <c r="N1557" s="63" t="str">
        <f>HLOOKUP($D$2,Sales_Fact[[Product_ID]:[Payment_Type]],2,0)</f>
        <v>PROD74</v>
      </c>
    </row>
    <row r="1558" spans="1:14" x14ac:dyDescent="0.25">
      <c r="A1558" s="14" t="s">
        <v>3559</v>
      </c>
      <c r="B1558" s="15">
        <v>45606</v>
      </c>
      <c r="C1558" s="16" t="s">
        <v>1527</v>
      </c>
      <c r="D1558" s="17" t="s">
        <v>1924</v>
      </c>
      <c r="E1558" s="17" t="s">
        <v>1909</v>
      </c>
      <c r="F1558" s="18">
        <v>1</v>
      </c>
      <c r="G1558" s="58">
        <v>888</v>
      </c>
      <c r="H1558" s="18">
        <v>0.01</v>
      </c>
      <c r="I1558" s="55">
        <v>879.12</v>
      </c>
      <c r="J1558" s="19" t="s">
        <v>1892</v>
      </c>
      <c r="L1558" s="63" t="str">
        <f>_xlfn.XLOOKUP(D1558,Product_Dim[Product_ID],Product_Dim[Cost])</f>
        <v>223</v>
      </c>
      <c r="M1558" s="63" t="str">
        <f>VLOOKUP("PROD97",Sales_Fact[[Product_ID]:[Payment_Type]],2,0)</f>
        <v>STORE3</v>
      </c>
      <c r="N1558" s="63" t="str">
        <f>HLOOKUP($D$2,Sales_Fact[[Product_ID]:[Payment_Type]],2,0)</f>
        <v>PROD74</v>
      </c>
    </row>
    <row r="1559" spans="1:14" x14ac:dyDescent="0.25">
      <c r="A1559" s="14" t="s">
        <v>3560</v>
      </c>
      <c r="B1559" s="15">
        <v>45524</v>
      </c>
      <c r="C1559" s="16" t="s">
        <v>994</v>
      </c>
      <c r="D1559" s="17" t="s">
        <v>2265</v>
      </c>
      <c r="E1559" s="17" t="s">
        <v>1961</v>
      </c>
      <c r="F1559" s="18">
        <v>4</v>
      </c>
      <c r="G1559" s="58">
        <v>333</v>
      </c>
      <c r="H1559" s="18">
        <v>0.28000000000000003</v>
      </c>
      <c r="I1559" s="55">
        <v>959.04</v>
      </c>
      <c r="J1559" s="19" t="s">
        <v>1882</v>
      </c>
      <c r="L1559" s="63" t="str">
        <f>_xlfn.XLOOKUP(D1559,Product_Dim[Product_ID],Product_Dim[Cost])</f>
        <v>353</v>
      </c>
      <c r="M1559" s="63" t="str">
        <f>VLOOKUP("PROD97",Sales_Fact[[Product_ID]:[Payment_Type]],2,0)</f>
        <v>STORE3</v>
      </c>
      <c r="N1559" s="63" t="str">
        <f>HLOOKUP($D$2,Sales_Fact[[Product_ID]:[Payment_Type]],2,0)</f>
        <v>PROD74</v>
      </c>
    </row>
    <row r="1560" spans="1:14" x14ac:dyDescent="0.25">
      <c r="A1560" s="14" t="s">
        <v>3561</v>
      </c>
      <c r="B1560" s="15">
        <v>45934</v>
      </c>
      <c r="C1560" s="16" t="s">
        <v>97</v>
      </c>
      <c r="D1560" s="17" t="s">
        <v>2042</v>
      </c>
      <c r="E1560" s="17" t="s">
        <v>1909</v>
      </c>
      <c r="F1560" s="18">
        <v>2</v>
      </c>
      <c r="G1560" s="58">
        <v>158</v>
      </c>
      <c r="H1560" s="18">
        <v>0.09</v>
      </c>
      <c r="I1560" s="55">
        <v>287.56</v>
      </c>
      <c r="J1560" s="19" t="s">
        <v>1892</v>
      </c>
      <c r="L1560" s="63" t="str">
        <f>_xlfn.XLOOKUP(D1560,Product_Dim[Product_ID],Product_Dim[Cost])</f>
        <v>167</v>
      </c>
      <c r="M1560" s="63" t="str">
        <f>VLOOKUP("PROD97",Sales_Fact[[Product_ID]:[Payment_Type]],2,0)</f>
        <v>STORE3</v>
      </c>
      <c r="N1560" s="63" t="str">
        <f>HLOOKUP($D$2,Sales_Fact[[Product_ID]:[Payment_Type]],2,0)</f>
        <v>PROD74</v>
      </c>
    </row>
    <row r="1561" spans="1:14" x14ac:dyDescent="0.25">
      <c r="A1561" s="14" t="s">
        <v>3562</v>
      </c>
      <c r="B1561" s="15">
        <v>45539</v>
      </c>
      <c r="C1561" s="16" t="s">
        <v>1126</v>
      </c>
      <c r="D1561" s="17" t="s">
        <v>1944</v>
      </c>
      <c r="E1561" s="17" t="s">
        <v>1939</v>
      </c>
      <c r="F1561" s="18">
        <v>1</v>
      </c>
      <c r="G1561" s="58">
        <v>549</v>
      </c>
      <c r="H1561" s="18">
        <v>0.11</v>
      </c>
      <c r="I1561" s="55">
        <v>488.61</v>
      </c>
      <c r="J1561" s="19" t="s">
        <v>1882</v>
      </c>
      <c r="L1561" s="63" t="str">
        <f>_xlfn.XLOOKUP(D1561,Product_Dim[Product_ID],Product_Dim[Cost])</f>
        <v>116</v>
      </c>
      <c r="M1561" s="63" t="str">
        <f>VLOOKUP("PROD97",Sales_Fact[[Product_ID]:[Payment_Type]],2,0)</f>
        <v>STORE3</v>
      </c>
      <c r="N1561" s="63" t="str">
        <f>HLOOKUP($D$2,Sales_Fact[[Product_ID]:[Payment_Type]],2,0)</f>
        <v>PROD74</v>
      </c>
    </row>
    <row r="1562" spans="1:14" x14ac:dyDescent="0.25">
      <c r="A1562" s="14" t="s">
        <v>3563</v>
      </c>
      <c r="B1562" s="15">
        <v>45555</v>
      </c>
      <c r="C1562" s="16" t="s">
        <v>688</v>
      </c>
      <c r="D1562" s="17" t="s">
        <v>2106</v>
      </c>
      <c r="E1562" s="17" t="s">
        <v>1922</v>
      </c>
      <c r="F1562" s="18">
        <v>1</v>
      </c>
      <c r="G1562" s="58">
        <v>136</v>
      </c>
      <c r="H1562" s="18">
        <v>0.04</v>
      </c>
      <c r="I1562" s="55">
        <v>130.56</v>
      </c>
      <c r="J1562" s="19" t="s">
        <v>1882</v>
      </c>
      <c r="L1562" s="63" t="str">
        <f>_xlfn.XLOOKUP(D1562,Product_Dim[Product_ID],Product_Dim[Cost])</f>
        <v>178</v>
      </c>
      <c r="M1562" s="63" t="str">
        <f>VLOOKUP("PROD97",Sales_Fact[[Product_ID]:[Payment_Type]],2,0)</f>
        <v>STORE3</v>
      </c>
      <c r="N1562" s="63" t="str">
        <f>HLOOKUP($D$2,Sales_Fact[[Product_ID]:[Payment_Type]],2,0)</f>
        <v>PROD74</v>
      </c>
    </row>
    <row r="1563" spans="1:14" x14ac:dyDescent="0.25">
      <c r="A1563" s="14" t="s">
        <v>3564</v>
      </c>
      <c r="B1563" s="15">
        <v>45281</v>
      </c>
      <c r="C1563" s="16" t="s">
        <v>718</v>
      </c>
      <c r="D1563" s="17" t="s">
        <v>1900</v>
      </c>
      <c r="E1563" s="17" t="s">
        <v>1881</v>
      </c>
      <c r="F1563" s="18">
        <v>3</v>
      </c>
      <c r="G1563" s="58">
        <v>580</v>
      </c>
      <c r="H1563" s="18">
        <v>0.19</v>
      </c>
      <c r="I1563" s="55">
        <v>1409.4</v>
      </c>
      <c r="J1563" s="19" t="s">
        <v>1882</v>
      </c>
      <c r="L1563" s="63" t="str">
        <f>_xlfn.XLOOKUP(D1563,Product_Dim[Product_ID],Product_Dim[Cost])</f>
        <v>461</v>
      </c>
      <c r="M1563" s="63" t="str">
        <f>VLOOKUP("PROD97",Sales_Fact[[Product_ID]:[Payment_Type]],2,0)</f>
        <v>STORE3</v>
      </c>
      <c r="N1563" s="63" t="str">
        <f>HLOOKUP($D$2,Sales_Fact[[Product_ID]:[Payment_Type]],2,0)</f>
        <v>PROD74</v>
      </c>
    </row>
    <row r="1564" spans="1:14" x14ac:dyDescent="0.25">
      <c r="A1564" s="14" t="s">
        <v>3565</v>
      </c>
      <c r="B1564" s="15">
        <v>45582</v>
      </c>
      <c r="C1564" s="16" t="s">
        <v>1225</v>
      </c>
      <c r="D1564" s="17" t="s">
        <v>2040</v>
      </c>
      <c r="E1564" s="17" t="s">
        <v>1909</v>
      </c>
      <c r="F1564" s="18">
        <v>1</v>
      </c>
      <c r="G1564" s="58">
        <v>466</v>
      </c>
      <c r="H1564" s="18">
        <v>0.25</v>
      </c>
      <c r="I1564" s="55">
        <v>349.5</v>
      </c>
      <c r="J1564" s="19" t="s">
        <v>1882</v>
      </c>
      <c r="L1564" s="63" t="str">
        <f>_xlfn.XLOOKUP(D1564,Product_Dim[Product_ID],Product_Dim[Cost])</f>
        <v>145</v>
      </c>
      <c r="M1564" s="63" t="str">
        <f>VLOOKUP("PROD97",Sales_Fact[[Product_ID]:[Payment_Type]],2,0)</f>
        <v>STORE3</v>
      </c>
      <c r="N1564" s="63" t="str">
        <f>HLOOKUP($D$2,Sales_Fact[[Product_ID]:[Payment_Type]],2,0)</f>
        <v>PROD74</v>
      </c>
    </row>
    <row r="1565" spans="1:14" x14ac:dyDescent="0.25">
      <c r="A1565" s="14" t="s">
        <v>3566</v>
      </c>
      <c r="B1565" s="15">
        <v>45372</v>
      </c>
      <c r="C1565" s="16" t="s">
        <v>186</v>
      </c>
      <c r="D1565" s="17" t="s">
        <v>1891</v>
      </c>
      <c r="E1565" s="17" t="s">
        <v>1920</v>
      </c>
      <c r="F1565" s="18">
        <v>2</v>
      </c>
      <c r="G1565" s="58">
        <v>676</v>
      </c>
      <c r="H1565" s="18">
        <v>0.08</v>
      </c>
      <c r="I1565" s="55">
        <v>1243.8399999999999</v>
      </c>
      <c r="J1565" s="19" t="s">
        <v>1892</v>
      </c>
      <c r="L1565" s="63" t="str">
        <f>_xlfn.XLOOKUP(D1565,Product_Dim[Product_ID],Product_Dim[Cost])</f>
        <v>393</v>
      </c>
      <c r="M1565" s="63" t="str">
        <f>VLOOKUP("PROD97",Sales_Fact[[Product_ID]:[Payment_Type]],2,0)</f>
        <v>STORE3</v>
      </c>
      <c r="N1565" s="63" t="str">
        <f>HLOOKUP($D$2,Sales_Fact[[Product_ID]:[Payment_Type]],2,0)</f>
        <v>PROD74</v>
      </c>
    </row>
    <row r="1566" spans="1:14" x14ac:dyDescent="0.25">
      <c r="A1566" s="14" t="s">
        <v>3567</v>
      </c>
      <c r="B1566" s="15">
        <v>45458</v>
      </c>
      <c r="C1566" s="16" t="s">
        <v>1303</v>
      </c>
      <c r="D1566" s="17" t="s">
        <v>1908</v>
      </c>
      <c r="E1566" s="17" t="s">
        <v>1947</v>
      </c>
      <c r="F1566" s="18">
        <v>1</v>
      </c>
      <c r="G1566" s="58">
        <v>719</v>
      </c>
      <c r="H1566" s="18">
        <v>0.08</v>
      </c>
      <c r="I1566" s="55">
        <v>661.48</v>
      </c>
      <c r="J1566" s="19" t="s">
        <v>1886</v>
      </c>
      <c r="L1566" s="63" t="str">
        <f>_xlfn.XLOOKUP(D1566,Product_Dim[Product_ID],Product_Dim[Cost])</f>
        <v>180</v>
      </c>
      <c r="M1566" s="63" t="str">
        <f>VLOOKUP("PROD97",Sales_Fact[[Product_ID]:[Payment_Type]],2,0)</f>
        <v>STORE3</v>
      </c>
      <c r="N1566" s="63" t="str">
        <f>HLOOKUP($D$2,Sales_Fact[[Product_ID]:[Payment_Type]],2,0)</f>
        <v>PROD74</v>
      </c>
    </row>
    <row r="1567" spans="1:14" x14ac:dyDescent="0.25">
      <c r="A1567" s="14" t="s">
        <v>3568</v>
      </c>
      <c r="B1567" s="15">
        <v>45943</v>
      </c>
      <c r="C1567" s="16" t="s">
        <v>1186</v>
      </c>
      <c r="D1567" s="17" t="s">
        <v>2094</v>
      </c>
      <c r="E1567" s="17" t="s">
        <v>1942</v>
      </c>
      <c r="F1567" s="18">
        <v>2</v>
      </c>
      <c r="G1567" s="58">
        <v>676</v>
      </c>
      <c r="H1567" s="18">
        <v>0.2</v>
      </c>
      <c r="I1567" s="55">
        <v>1081.5999999999999</v>
      </c>
      <c r="J1567" s="19" t="s">
        <v>1892</v>
      </c>
      <c r="L1567" s="63" t="str">
        <f>_xlfn.XLOOKUP(D1567,Product_Dim[Product_ID],Product_Dim[Cost])</f>
        <v>48</v>
      </c>
      <c r="M1567" s="63" t="str">
        <f>VLOOKUP("PROD97",Sales_Fact[[Product_ID]:[Payment_Type]],2,0)</f>
        <v>STORE3</v>
      </c>
      <c r="N1567" s="63" t="str">
        <f>HLOOKUP($D$2,Sales_Fact[[Product_ID]:[Payment_Type]],2,0)</f>
        <v>PROD74</v>
      </c>
    </row>
    <row r="1568" spans="1:14" x14ac:dyDescent="0.25">
      <c r="A1568" s="14" t="s">
        <v>3569</v>
      </c>
      <c r="B1568" s="15">
        <v>45374</v>
      </c>
      <c r="C1568" s="16" t="s">
        <v>1066</v>
      </c>
      <c r="D1568" s="17" t="s">
        <v>2498</v>
      </c>
      <c r="E1568" s="17" t="s">
        <v>1922</v>
      </c>
      <c r="F1568" s="18">
        <v>4</v>
      </c>
      <c r="G1568" s="58">
        <v>285</v>
      </c>
      <c r="H1568" s="18">
        <v>0.1</v>
      </c>
      <c r="I1568" s="55">
        <v>1026</v>
      </c>
      <c r="J1568" s="19" t="s">
        <v>1882</v>
      </c>
      <c r="L1568" s="63" t="str">
        <f>_xlfn.XLOOKUP(D1568,Product_Dim[Product_ID],Product_Dim[Cost])</f>
        <v>61</v>
      </c>
      <c r="M1568" s="63" t="str">
        <f>VLOOKUP("PROD97",Sales_Fact[[Product_ID]:[Payment_Type]],2,0)</f>
        <v>STORE3</v>
      </c>
      <c r="N1568" s="63" t="str">
        <f>HLOOKUP($D$2,Sales_Fact[[Product_ID]:[Payment_Type]],2,0)</f>
        <v>PROD74</v>
      </c>
    </row>
    <row r="1569" spans="1:14" x14ac:dyDescent="0.25">
      <c r="A1569" s="14" t="s">
        <v>3570</v>
      </c>
      <c r="B1569" s="15">
        <v>45374</v>
      </c>
      <c r="C1569" s="16" t="s">
        <v>700</v>
      </c>
      <c r="D1569" s="17" t="s">
        <v>2046</v>
      </c>
      <c r="E1569" s="17" t="s">
        <v>1881</v>
      </c>
      <c r="F1569" s="18">
        <v>1</v>
      </c>
      <c r="G1569" s="58">
        <v>95</v>
      </c>
      <c r="H1569" s="18">
        <v>0.18</v>
      </c>
      <c r="I1569" s="55">
        <v>77.900000000000006</v>
      </c>
      <c r="J1569" s="19" t="s">
        <v>1886</v>
      </c>
      <c r="L1569" s="63" t="str">
        <f>_xlfn.XLOOKUP(D1569,Product_Dim[Product_ID],Product_Dim[Cost])</f>
        <v>343</v>
      </c>
      <c r="M1569" s="63" t="str">
        <f>VLOOKUP("PROD97",Sales_Fact[[Product_ID]:[Payment_Type]],2,0)</f>
        <v>STORE3</v>
      </c>
      <c r="N1569" s="63" t="str">
        <f>HLOOKUP($D$2,Sales_Fact[[Product_ID]:[Payment_Type]],2,0)</f>
        <v>PROD74</v>
      </c>
    </row>
    <row r="1570" spans="1:14" x14ac:dyDescent="0.25">
      <c r="A1570" s="14" t="s">
        <v>3571</v>
      </c>
      <c r="B1570" s="15">
        <v>45789</v>
      </c>
      <c r="C1570" s="16" t="s">
        <v>1303</v>
      </c>
      <c r="D1570" s="17" t="s">
        <v>2329</v>
      </c>
      <c r="E1570" s="17" t="s">
        <v>1942</v>
      </c>
      <c r="F1570" s="18">
        <v>4</v>
      </c>
      <c r="G1570" s="58">
        <v>459</v>
      </c>
      <c r="H1570" s="18">
        <v>0.28999999999999998</v>
      </c>
      <c r="I1570" s="55">
        <v>1303.56</v>
      </c>
      <c r="J1570" s="19" t="s">
        <v>1892</v>
      </c>
      <c r="L1570" s="63" t="str">
        <f>_xlfn.XLOOKUP(D1570,Product_Dim[Product_ID],Product_Dim[Cost])</f>
        <v>313</v>
      </c>
      <c r="M1570" s="63" t="str">
        <f>VLOOKUP("PROD97",Sales_Fact[[Product_ID]:[Payment_Type]],2,0)</f>
        <v>STORE3</v>
      </c>
      <c r="N1570" s="63" t="str">
        <f>HLOOKUP($D$2,Sales_Fact[[Product_ID]:[Payment_Type]],2,0)</f>
        <v>PROD74</v>
      </c>
    </row>
    <row r="1571" spans="1:14" x14ac:dyDescent="0.25">
      <c r="A1571" s="14" t="s">
        <v>3572</v>
      </c>
      <c r="B1571" s="15">
        <v>45452</v>
      </c>
      <c r="C1571" s="16" t="s">
        <v>401</v>
      </c>
      <c r="D1571" s="17" t="s">
        <v>1927</v>
      </c>
      <c r="E1571" s="17" t="s">
        <v>1942</v>
      </c>
      <c r="F1571" s="18">
        <v>4</v>
      </c>
      <c r="G1571" s="58">
        <v>705</v>
      </c>
      <c r="H1571" s="18">
        <v>0.05</v>
      </c>
      <c r="I1571" s="55">
        <v>2679</v>
      </c>
      <c r="J1571" s="19" t="s">
        <v>1892</v>
      </c>
      <c r="L1571" s="63" t="str">
        <f>_xlfn.XLOOKUP(D1571,Product_Dim[Product_ID],Product_Dim[Cost])</f>
        <v>241</v>
      </c>
      <c r="M1571" s="63" t="str">
        <f>VLOOKUP("PROD97",Sales_Fact[[Product_ID]:[Payment_Type]],2,0)</f>
        <v>STORE3</v>
      </c>
      <c r="N1571" s="63" t="str">
        <f>HLOOKUP($D$2,Sales_Fact[[Product_ID]:[Payment_Type]],2,0)</f>
        <v>PROD74</v>
      </c>
    </row>
    <row r="1572" spans="1:14" x14ac:dyDescent="0.25">
      <c r="A1572" s="14" t="s">
        <v>3573</v>
      </c>
      <c r="B1572" s="15">
        <v>45284</v>
      </c>
      <c r="C1572" s="16" t="s">
        <v>135</v>
      </c>
      <c r="D1572" s="17" t="s">
        <v>1930</v>
      </c>
      <c r="E1572" s="17" t="s">
        <v>1928</v>
      </c>
      <c r="F1572" s="18">
        <v>4</v>
      </c>
      <c r="G1572" s="58">
        <v>823</v>
      </c>
      <c r="H1572" s="18">
        <v>0.26</v>
      </c>
      <c r="I1572" s="55">
        <v>2436.08</v>
      </c>
      <c r="J1572" s="19" t="s">
        <v>1886</v>
      </c>
      <c r="L1572" s="63" t="str">
        <f>_xlfn.XLOOKUP(D1572,Product_Dim[Product_ID],Product_Dim[Cost])</f>
        <v>239</v>
      </c>
      <c r="M1572" s="63" t="str">
        <f>VLOOKUP("PROD97",Sales_Fact[[Product_ID]:[Payment_Type]],2,0)</f>
        <v>STORE3</v>
      </c>
      <c r="N1572" s="63" t="str">
        <f>HLOOKUP($D$2,Sales_Fact[[Product_ID]:[Payment_Type]],2,0)</f>
        <v>PROD74</v>
      </c>
    </row>
    <row r="1573" spans="1:14" x14ac:dyDescent="0.25">
      <c r="A1573" s="14" t="s">
        <v>3574</v>
      </c>
      <c r="B1573" s="15">
        <v>45325</v>
      </c>
      <c r="C1573" s="16" t="s">
        <v>795</v>
      </c>
      <c r="D1573" s="17" t="s">
        <v>2059</v>
      </c>
      <c r="E1573" s="17" t="s">
        <v>1934</v>
      </c>
      <c r="F1573" s="18">
        <v>4</v>
      </c>
      <c r="G1573" s="58">
        <v>786</v>
      </c>
      <c r="H1573" s="18">
        <v>0.13</v>
      </c>
      <c r="I1573" s="55">
        <v>2735.28</v>
      </c>
      <c r="J1573" s="19" t="s">
        <v>1892</v>
      </c>
      <c r="L1573" s="63" t="str">
        <f>_xlfn.XLOOKUP(D1573,Product_Dim[Product_ID],Product_Dim[Cost])</f>
        <v>365</v>
      </c>
      <c r="M1573" s="63" t="str">
        <f>VLOOKUP("PROD97",Sales_Fact[[Product_ID]:[Payment_Type]],2,0)</f>
        <v>STORE3</v>
      </c>
      <c r="N1573" s="63" t="str">
        <f>HLOOKUP($D$2,Sales_Fact[[Product_ID]:[Payment_Type]],2,0)</f>
        <v>PROD74</v>
      </c>
    </row>
    <row r="1574" spans="1:14" x14ac:dyDescent="0.25">
      <c r="A1574" s="14" t="s">
        <v>3575</v>
      </c>
      <c r="B1574" s="15">
        <v>45465</v>
      </c>
      <c r="C1574" s="16" t="s">
        <v>132</v>
      </c>
      <c r="D1574" s="17" t="s">
        <v>1914</v>
      </c>
      <c r="E1574" s="17" t="s">
        <v>1912</v>
      </c>
      <c r="F1574" s="18">
        <v>1</v>
      </c>
      <c r="G1574" s="58">
        <v>406</v>
      </c>
      <c r="H1574" s="18">
        <v>0.11</v>
      </c>
      <c r="I1574" s="55">
        <v>361.34</v>
      </c>
      <c r="J1574" s="19" t="s">
        <v>1886</v>
      </c>
      <c r="L1574" s="63" t="str">
        <f>_xlfn.XLOOKUP(D1574,Product_Dim[Product_ID],Product_Dim[Cost])</f>
        <v>326</v>
      </c>
      <c r="M1574" s="63" t="str">
        <f>VLOOKUP("PROD97",Sales_Fact[[Product_ID]:[Payment_Type]],2,0)</f>
        <v>STORE3</v>
      </c>
      <c r="N1574" s="63" t="str">
        <f>HLOOKUP($D$2,Sales_Fact[[Product_ID]:[Payment_Type]],2,0)</f>
        <v>PROD74</v>
      </c>
    </row>
    <row r="1575" spans="1:14" x14ac:dyDescent="0.25">
      <c r="A1575" s="14" t="s">
        <v>3576</v>
      </c>
      <c r="B1575" s="15">
        <v>45612</v>
      </c>
      <c r="C1575" s="16" t="s">
        <v>1354</v>
      </c>
      <c r="D1575" s="17" t="s">
        <v>2038</v>
      </c>
      <c r="E1575" s="17" t="s">
        <v>1925</v>
      </c>
      <c r="F1575" s="18">
        <v>2</v>
      </c>
      <c r="G1575" s="58">
        <v>977</v>
      </c>
      <c r="H1575" s="18">
        <v>0.1</v>
      </c>
      <c r="I1575" s="55">
        <v>1758.6</v>
      </c>
      <c r="J1575" s="19" t="s">
        <v>1886</v>
      </c>
      <c r="L1575" s="63" t="str">
        <f>_xlfn.XLOOKUP(D1575,Product_Dim[Product_ID],Product_Dim[Cost])</f>
        <v>438</v>
      </c>
      <c r="M1575" s="63" t="str">
        <f>VLOOKUP("PROD97",Sales_Fact[[Product_ID]:[Payment_Type]],2,0)</f>
        <v>STORE3</v>
      </c>
      <c r="N1575" s="63" t="str">
        <f>HLOOKUP($D$2,Sales_Fact[[Product_ID]:[Payment_Type]],2,0)</f>
        <v>PROD74</v>
      </c>
    </row>
    <row r="1576" spans="1:14" x14ac:dyDescent="0.25">
      <c r="A1576" s="14" t="s">
        <v>3577</v>
      </c>
      <c r="B1576" s="15">
        <v>45472</v>
      </c>
      <c r="C1576" s="16" t="s">
        <v>879</v>
      </c>
      <c r="D1576" s="17" t="s">
        <v>2261</v>
      </c>
      <c r="E1576" s="17" t="s">
        <v>1956</v>
      </c>
      <c r="F1576" s="18">
        <v>1</v>
      </c>
      <c r="G1576" s="58">
        <v>645</v>
      </c>
      <c r="H1576" s="18">
        <v>0.06</v>
      </c>
      <c r="I1576" s="55">
        <v>606.29999999999995</v>
      </c>
      <c r="J1576" s="19" t="s">
        <v>1882</v>
      </c>
      <c r="L1576" s="63" t="str">
        <f>_xlfn.XLOOKUP(D1576,Product_Dim[Product_ID],Product_Dim[Cost])</f>
        <v>299</v>
      </c>
      <c r="M1576" s="63" t="str">
        <f>VLOOKUP("PROD97",Sales_Fact[[Product_ID]:[Payment_Type]],2,0)</f>
        <v>STORE3</v>
      </c>
      <c r="N1576" s="63" t="str">
        <f>HLOOKUP($D$2,Sales_Fact[[Product_ID]:[Payment_Type]],2,0)</f>
        <v>PROD74</v>
      </c>
    </row>
    <row r="1577" spans="1:14" x14ac:dyDescent="0.25">
      <c r="A1577" s="14" t="s">
        <v>3578</v>
      </c>
      <c r="B1577" s="15">
        <v>45897</v>
      </c>
      <c r="C1577" s="16" t="s">
        <v>1069</v>
      </c>
      <c r="D1577" s="17" t="s">
        <v>1946</v>
      </c>
      <c r="E1577" s="17" t="s">
        <v>1934</v>
      </c>
      <c r="F1577" s="18">
        <v>1</v>
      </c>
      <c r="G1577" s="58">
        <v>471</v>
      </c>
      <c r="H1577" s="18">
        <v>0.23</v>
      </c>
      <c r="I1577" s="55">
        <v>362.67</v>
      </c>
      <c r="J1577" s="19" t="s">
        <v>1886</v>
      </c>
      <c r="L1577" s="63" t="str">
        <f>_xlfn.XLOOKUP(D1577,Product_Dim[Product_ID],Product_Dim[Cost])</f>
        <v>349</v>
      </c>
      <c r="M1577" s="63" t="str">
        <f>VLOOKUP("PROD97",Sales_Fact[[Product_ID]:[Payment_Type]],2,0)</f>
        <v>STORE3</v>
      </c>
      <c r="N1577" s="63" t="str">
        <f>HLOOKUP($D$2,Sales_Fact[[Product_ID]:[Payment_Type]],2,0)</f>
        <v>PROD74</v>
      </c>
    </row>
    <row r="1578" spans="1:14" x14ac:dyDescent="0.25">
      <c r="A1578" s="14" t="s">
        <v>3579</v>
      </c>
      <c r="B1578" s="15">
        <v>45241</v>
      </c>
      <c r="C1578" s="16" t="s">
        <v>1483</v>
      </c>
      <c r="D1578" s="17" t="s">
        <v>2181</v>
      </c>
      <c r="E1578" s="17" t="s">
        <v>1947</v>
      </c>
      <c r="F1578" s="18">
        <v>3</v>
      </c>
      <c r="G1578" s="58">
        <v>599</v>
      </c>
      <c r="H1578" s="18">
        <v>0.19</v>
      </c>
      <c r="I1578" s="55">
        <v>1455.57</v>
      </c>
      <c r="J1578" s="19" t="s">
        <v>1892</v>
      </c>
      <c r="L1578" s="63" t="str">
        <f>_xlfn.XLOOKUP(D1578,Product_Dim[Product_ID],Product_Dim[Cost])</f>
        <v>219</v>
      </c>
      <c r="M1578" s="63" t="str">
        <f>VLOOKUP("PROD97",Sales_Fact[[Product_ID]:[Payment_Type]],2,0)</f>
        <v>STORE3</v>
      </c>
      <c r="N1578" s="63" t="str">
        <f>HLOOKUP($D$2,Sales_Fact[[Product_ID]:[Payment_Type]],2,0)</f>
        <v>PROD74</v>
      </c>
    </row>
    <row r="1579" spans="1:14" x14ac:dyDescent="0.25">
      <c r="A1579" s="14" t="s">
        <v>3580</v>
      </c>
      <c r="B1579" s="15">
        <v>45851</v>
      </c>
      <c r="C1579" s="16" t="s">
        <v>365</v>
      </c>
      <c r="D1579" s="17" t="s">
        <v>1999</v>
      </c>
      <c r="E1579" s="17" t="s">
        <v>1961</v>
      </c>
      <c r="F1579" s="18">
        <v>4</v>
      </c>
      <c r="G1579" s="58">
        <v>660</v>
      </c>
      <c r="H1579" s="18">
        <v>0.12</v>
      </c>
      <c r="I1579" s="55">
        <v>2323.1999999999998</v>
      </c>
      <c r="J1579" s="19" t="s">
        <v>1882</v>
      </c>
      <c r="L1579" s="63" t="str">
        <f>_xlfn.XLOOKUP(D1579,Product_Dim[Product_ID],Product_Dim[Cost])</f>
        <v>132</v>
      </c>
      <c r="M1579" s="63" t="str">
        <f>VLOOKUP("PROD97",Sales_Fact[[Product_ID]:[Payment_Type]],2,0)</f>
        <v>STORE3</v>
      </c>
      <c r="N1579" s="63" t="str">
        <f>HLOOKUP($D$2,Sales_Fact[[Product_ID]:[Payment_Type]],2,0)</f>
        <v>PROD74</v>
      </c>
    </row>
    <row r="1580" spans="1:14" x14ac:dyDescent="0.25">
      <c r="A1580" s="14" t="s">
        <v>3581</v>
      </c>
      <c r="B1580" s="15">
        <v>45572</v>
      </c>
      <c r="C1580" s="16" t="s">
        <v>374</v>
      </c>
      <c r="D1580" s="17" t="s">
        <v>2042</v>
      </c>
      <c r="E1580" s="17" t="s">
        <v>1915</v>
      </c>
      <c r="F1580" s="18">
        <v>2</v>
      </c>
      <c r="G1580" s="58">
        <v>217</v>
      </c>
      <c r="H1580" s="18">
        <v>0.25</v>
      </c>
      <c r="I1580" s="55">
        <v>325.5</v>
      </c>
      <c r="J1580" s="19" t="s">
        <v>1882</v>
      </c>
      <c r="L1580" s="63" t="str">
        <f>_xlfn.XLOOKUP(D1580,Product_Dim[Product_ID],Product_Dim[Cost])</f>
        <v>167</v>
      </c>
      <c r="M1580" s="63" t="str">
        <f>VLOOKUP("PROD97",Sales_Fact[[Product_ID]:[Payment_Type]],2,0)</f>
        <v>STORE3</v>
      </c>
      <c r="N1580" s="63" t="str">
        <f>HLOOKUP($D$2,Sales_Fact[[Product_ID]:[Payment_Type]],2,0)</f>
        <v>PROD74</v>
      </c>
    </row>
    <row r="1581" spans="1:14" x14ac:dyDescent="0.25">
      <c r="A1581" s="14" t="s">
        <v>3582</v>
      </c>
      <c r="B1581" s="15">
        <v>45774</v>
      </c>
      <c r="C1581" s="16" t="s">
        <v>129</v>
      </c>
      <c r="D1581" s="17" t="s">
        <v>2009</v>
      </c>
      <c r="E1581" s="17" t="s">
        <v>1942</v>
      </c>
      <c r="F1581" s="18">
        <v>2</v>
      </c>
      <c r="G1581" s="58">
        <v>614</v>
      </c>
      <c r="H1581" s="18">
        <v>0.02</v>
      </c>
      <c r="I1581" s="55">
        <v>1203.44</v>
      </c>
      <c r="J1581" s="19" t="s">
        <v>1886</v>
      </c>
      <c r="L1581" s="63" t="str">
        <f>_xlfn.XLOOKUP(D1581,Product_Dim[Product_ID],Product_Dim[Cost])</f>
        <v>204</v>
      </c>
      <c r="M1581" s="63" t="str">
        <f>VLOOKUP("PROD97",Sales_Fact[[Product_ID]:[Payment_Type]],2,0)</f>
        <v>STORE3</v>
      </c>
      <c r="N1581" s="63" t="str">
        <f>HLOOKUP($D$2,Sales_Fact[[Product_ID]:[Payment_Type]],2,0)</f>
        <v>PROD74</v>
      </c>
    </row>
    <row r="1582" spans="1:14" x14ac:dyDescent="0.25">
      <c r="A1582" s="14" t="s">
        <v>3583</v>
      </c>
      <c r="B1582" s="15">
        <v>45921</v>
      </c>
      <c r="C1582" s="16" t="s">
        <v>355</v>
      </c>
      <c r="D1582" s="17" t="s">
        <v>2223</v>
      </c>
      <c r="E1582" s="17" t="s">
        <v>1961</v>
      </c>
      <c r="F1582" s="18">
        <v>2</v>
      </c>
      <c r="G1582" s="58">
        <v>486</v>
      </c>
      <c r="H1582" s="18">
        <v>0.11</v>
      </c>
      <c r="I1582" s="55">
        <v>865.08</v>
      </c>
      <c r="J1582" s="19" t="s">
        <v>1886</v>
      </c>
      <c r="L1582" s="63" t="str">
        <f>_xlfn.XLOOKUP(D1582,Product_Dim[Product_ID],Product_Dim[Cost])</f>
        <v>114</v>
      </c>
      <c r="M1582" s="63" t="str">
        <f>VLOOKUP("PROD97",Sales_Fact[[Product_ID]:[Payment_Type]],2,0)</f>
        <v>STORE3</v>
      </c>
      <c r="N1582" s="63" t="str">
        <f>HLOOKUP($D$2,Sales_Fact[[Product_ID]:[Payment_Type]],2,0)</f>
        <v>PROD74</v>
      </c>
    </row>
    <row r="1583" spans="1:14" x14ac:dyDescent="0.25">
      <c r="A1583" s="14" t="s">
        <v>3584</v>
      </c>
      <c r="B1583" s="15">
        <v>45268</v>
      </c>
      <c r="C1583" s="16" t="s">
        <v>979</v>
      </c>
      <c r="D1583" s="17" t="s">
        <v>2042</v>
      </c>
      <c r="E1583" s="17" t="s">
        <v>1942</v>
      </c>
      <c r="F1583" s="18">
        <v>1</v>
      </c>
      <c r="G1583" s="58">
        <v>210</v>
      </c>
      <c r="H1583" s="18">
        <v>0.2</v>
      </c>
      <c r="I1583" s="55">
        <v>168</v>
      </c>
      <c r="J1583" s="19" t="s">
        <v>1886</v>
      </c>
      <c r="L1583" s="63" t="str">
        <f>_xlfn.XLOOKUP(D1583,Product_Dim[Product_ID],Product_Dim[Cost])</f>
        <v>167</v>
      </c>
      <c r="M1583" s="63" t="str">
        <f>VLOOKUP("PROD97",Sales_Fact[[Product_ID]:[Payment_Type]],2,0)</f>
        <v>STORE3</v>
      </c>
      <c r="N1583" s="63" t="str">
        <f>HLOOKUP($D$2,Sales_Fact[[Product_ID]:[Payment_Type]],2,0)</f>
        <v>PROD74</v>
      </c>
    </row>
    <row r="1584" spans="1:14" x14ac:dyDescent="0.25">
      <c r="A1584" s="14" t="s">
        <v>3585</v>
      </c>
      <c r="B1584" s="15">
        <v>45402</v>
      </c>
      <c r="C1584" s="16" t="s">
        <v>1036</v>
      </c>
      <c r="D1584" s="17" t="s">
        <v>2159</v>
      </c>
      <c r="E1584" s="17" t="s">
        <v>1909</v>
      </c>
      <c r="F1584" s="18">
        <v>1</v>
      </c>
      <c r="G1584" s="58">
        <v>682</v>
      </c>
      <c r="H1584" s="18">
        <v>0.15</v>
      </c>
      <c r="I1584" s="55">
        <v>579.70000000000005</v>
      </c>
      <c r="J1584" s="19" t="s">
        <v>1882</v>
      </c>
      <c r="L1584" s="63" t="str">
        <f>_xlfn.XLOOKUP(D1584,Product_Dim[Product_ID],Product_Dim[Cost])</f>
        <v>447</v>
      </c>
      <c r="M1584" s="63" t="str">
        <f>VLOOKUP("PROD97",Sales_Fact[[Product_ID]:[Payment_Type]],2,0)</f>
        <v>STORE3</v>
      </c>
      <c r="N1584" s="63" t="str">
        <f>HLOOKUP($D$2,Sales_Fact[[Product_ID]:[Payment_Type]],2,0)</f>
        <v>PROD74</v>
      </c>
    </row>
    <row r="1585" spans="1:14" x14ac:dyDescent="0.25">
      <c r="A1585" s="14" t="s">
        <v>3586</v>
      </c>
      <c r="B1585" s="15">
        <v>45667</v>
      </c>
      <c r="C1585" s="16" t="s">
        <v>1373</v>
      </c>
      <c r="D1585" s="17" t="s">
        <v>1891</v>
      </c>
      <c r="E1585" s="17" t="s">
        <v>1885</v>
      </c>
      <c r="F1585" s="18">
        <v>2</v>
      </c>
      <c r="G1585" s="58">
        <v>878</v>
      </c>
      <c r="H1585" s="18">
        <v>0.1</v>
      </c>
      <c r="I1585" s="55">
        <v>1580.4</v>
      </c>
      <c r="J1585" s="19" t="s">
        <v>1882</v>
      </c>
      <c r="L1585" s="63" t="str">
        <f>_xlfn.XLOOKUP(D1585,Product_Dim[Product_ID],Product_Dim[Cost])</f>
        <v>393</v>
      </c>
      <c r="M1585" s="63" t="str">
        <f>VLOOKUP("PROD97",Sales_Fact[[Product_ID]:[Payment_Type]],2,0)</f>
        <v>STORE3</v>
      </c>
      <c r="N1585" s="63" t="str">
        <f>HLOOKUP($D$2,Sales_Fact[[Product_ID]:[Payment_Type]],2,0)</f>
        <v>PROD74</v>
      </c>
    </row>
    <row r="1586" spans="1:14" x14ac:dyDescent="0.25">
      <c r="A1586" s="14" t="s">
        <v>3587</v>
      </c>
      <c r="B1586" s="15">
        <v>45902</v>
      </c>
      <c r="C1586" s="16" t="s">
        <v>1012</v>
      </c>
      <c r="D1586" s="17" t="s">
        <v>1985</v>
      </c>
      <c r="E1586" s="17" t="s">
        <v>1895</v>
      </c>
      <c r="F1586" s="18">
        <v>2</v>
      </c>
      <c r="G1586" s="58">
        <v>480</v>
      </c>
      <c r="H1586" s="18">
        <v>0.21</v>
      </c>
      <c r="I1586" s="55">
        <v>758.4</v>
      </c>
      <c r="J1586" s="19" t="s">
        <v>1886</v>
      </c>
      <c r="L1586" s="63" t="str">
        <f>_xlfn.XLOOKUP(D1586,Product_Dim[Product_ID],Product_Dim[Cost])</f>
        <v>325</v>
      </c>
      <c r="M1586" s="63" t="str">
        <f>VLOOKUP("PROD97",Sales_Fact[[Product_ID]:[Payment_Type]],2,0)</f>
        <v>STORE3</v>
      </c>
      <c r="N1586" s="63" t="str">
        <f>HLOOKUP($D$2,Sales_Fact[[Product_ID]:[Payment_Type]],2,0)</f>
        <v>PROD74</v>
      </c>
    </row>
    <row r="1587" spans="1:14" x14ac:dyDescent="0.25">
      <c r="A1587" s="14" t="s">
        <v>3588</v>
      </c>
      <c r="B1587" s="15">
        <v>45589</v>
      </c>
      <c r="C1587" s="16" t="s">
        <v>1024</v>
      </c>
      <c r="D1587" s="17" t="s">
        <v>2032</v>
      </c>
      <c r="E1587" s="17" t="s">
        <v>1922</v>
      </c>
      <c r="F1587" s="18">
        <v>1</v>
      </c>
      <c r="G1587" s="58">
        <v>141</v>
      </c>
      <c r="H1587" s="18">
        <v>0</v>
      </c>
      <c r="I1587" s="55">
        <v>141</v>
      </c>
      <c r="J1587" s="19" t="s">
        <v>1892</v>
      </c>
      <c r="L1587" s="63" t="str">
        <f>_xlfn.XLOOKUP(D1587,Product_Dim[Product_ID],Product_Dim[Cost])</f>
        <v>239</v>
      </c>
      <c r="M1587" s="63" t="str">
        <f>VLOOKUP("PROD97",Sales_Fact[[Product_ID]:[Payment_Type]],2,0)</f>
        <v>STORE3</v>
      </c>
      <c r="N1587" s="63" t="str">
        <f>HLOOKUP($D$2,Sales_Fact[[Product_ID]:[Payment_Type]],2,0)</f>
        <v>PROD74</v>
      </c>
    </row>
    <row r="1588" spans="1:14" x14ac:dyDescent="0.25">
      <c r="A1588" s="14" t="s">
        <v>3589</v>
      </c>
      <c r="B1588" s="15">
        <v>45668</v>
      </c>
      <c r="C1588" s="16" t="s">
        <v>119</v>
      </c>
      <c r="D1588" s="17" t="s">
        <v>2011</v>
      </c>
      <c r="E1588" s="17" t="s">
        <v>1947</v>
      </c>
      <c r="F1588" s="18">
        <v>2</v>
      </c>
      <c r="G1588" s="58">
        <v>765</v>
      </c>
      <c r="H1588" s="18">
        <v>0.23</v>
      </c>
      <c r="I1588" s="55">
        <v>1178.0999999999999</v>
      </c>
      <c r="J1588" s="19" t="s">
        <v>1886</v>
      </c>
      <c r="L1588" s="63" t="str">
        <f>_xlfn.XLOOKUP(D1588,Product_Dim[Product_ID],Product_Dim[Cost])</f>
        <v>21</v>
      </c>
      <c r="M1588" s="63" t="str">
        <f>VLOOKUP("PROD97",Sales_Fact[[Product_ID]:[Payment_Type]],2,0)</f>
        <v>STORE3</v>
      </c>
      <c r="N1588" s="63" t="str">
        <f>HLOOKUP($D$2,Sales_Fact[[Product_ID]:[Payment_Type]],2,0)</f>
        <v>PROD74</v>
      </c>
    </row>
    <row r="1589" spans="1:14" x14ac:dyDescent="0.25">
      <c r="A1589" s="14" t="s">
        <v>3590</v>
      </c>
      <c r="B1589" s="15">
        <v>45300</v>
      </c>
      <c r="C1589" s="16" t="s">
        <v>728</v>
      </c>
      <c r="D1589" s="17" t="s">
        <v>2032</v>
      </c>
      <c r="E1589" s="17" t="s">
        <v>1895</v>
      </c>
      <c r="F1589" s="18">
        <v>3</v>
      </c>
      <c r="G1589" s="58">
        <v>108</v>
      </c>
      <c r="H1589" s="18">
        <v>0.28999999999999998</v>
      </c>
      <c r="I1589" s="55">
        <v>230.04</v>
      </c>
      <c r="J1589" s="19" t="s">
        <v>1886</v>
      </c>
      <c r="L1589" s="63" t="str">
        <f>_xlfn.XLOOKUP(D1589,Product_Dim[Product_ID],Product_Dim[Cost])</f>
        <v>239</v>
      </c>
      <c r="M1589" s="63" t="str">
        <f>VLOOKUP("PROD97",Sales_Fact[[Product_ID]:[Payment_Type]],2,0)</f>
        <v>STORE3</v>
      </c>
      <c r="N1589" s="63" t="str">
        <f>HLOOKUP($D$2,Sales_Fact[[Product_ID]:[Payment_Type]],2,0)</f>
        <v>PROD74</v>
      </c>
    </row>
    <row r="1590" spans="1:14" x14ac:dyDescent="0.25">
      <c r="A1590" s="14" t="s">
        <v>3591</v>
      </c>
      <c r="B1590" s="15">
        <v>45757</v>
      </c>
      <c r="C1590" s="16" t="s">
        <v>503</v>
      </c>
      <c r="D1590" s="17" t="s">
        <v>2074</v>
      </c>
      <c r="E1590" s="17" t="s">
        <v>1889</v>
      </c>
      <c r="F1590" s="18">
        <v>4</v>
      </c>
      <c r="G1590" s="58">
        <v>566</v>
      </c>
      <c r="H1590" s="18">
        <v>7.0000000000000007E-2</v>
      </c>
      <c r="I1590" s="55">
        <v>2105.52</v>
      </c>
      <c r="J1590" s="19" t="s">
        <v>1886</v>
      </c>
      <c r="L1590" s="63" t="str">
        <f>_xlfn.XLOOKUP(D1590,Product_Dim[Product_ID],Product_Dim[Cost])</f>
        <v>485</v>
      </c>
      <c r="M1590" s="63" t="str">
        <f>VLOOKUP("PROD97",Sales_Fact[[Product_ID]:[Payment_Type]],2,0)</f>
        <v>STORE3</v>
      </c>
      <c r="N1590" s="63" t="str">
        <f>HLOOKUP($D$2,Sales_Fact[[Product_ID]:[Payment_Type]],2,0)</f>
        <v>PROD74</v>
      </c>
    </row>
    <row r="1591" spans="1:14" x14ac:dyDescent="0.25">
      <c r="A1591" s="14" t="s">
        <v>3592</v>
      </c>
      <c r="B1591" s="15">
        <v>45235</v>
      </c>
      <c r="C1591" s="16" t="s">
        <v>142</v>
      </c>
      <c r="D1591" s="17" t="s">
        <v>1924</v>
      </c>
      <c r="E1591" s="17" t="s">
        <v>1901</v>
      </c>
      <c r="F1591" s="18">
        <v>3</v>
      </c>
      <c r="G1591" s="58">
        <v>812</v>
      </c>
      <c r="H1591" s="18">
        <v>0.26</v>
      </c>
      <c r="I1591" s="55">
        <v>1802.64</v>
      </c>
      <c r="J1591" s="19" t="s">
        <v>1882</v>
      </c>
      <c r="L1591" s="63" t="str">
        <f>_xlfn.XLOOKUP(D1591,Product_Dim[Product_ID],Product_Dim[Cost])</f>
        <v>223</v>
      </c>
      <c r="M1591" s="63" t="str">
        <f>VLOOKUP("PROD97",Sales_Fact[[Product_ID]:[Payment_Type]],2,0)</f>
        <v>STORE3</v>
      </c>
      <c r="N1591" s="63" t="str">
        <f>HLOOKUP($D$2,Sales_Fact[[Product_ID]:[Payment_Type]],2,0)</f>
        <v>PROD74</v>
      </c>
    </row>
    <row r="1592" spans="1:14" x14ac:dyDescent="0.25">
      <c r="A1592" s="14" t="s">
        <v>3593</v>
      </c>
      <c r="B1592" s="15">
        <v>45749</v>
      </c>
      <c r="C1592" s="16" t="s">
        <v>1286</v>
      </c>
      <c r="D1592" s="17" t="s">
        <v>1908</v>
      </c>
      <c r="E1592" s="17" t="s">
        <v>1928</v>
      </c>
      <c r="F1592" s="18">
        <v>4</v>
      </c>
      <c r="G1592" s="58">
        <v>63</v>
      </c>
      <c r="H1592" s="18">
        <v>0.11</v>
      </c>
      <c r="I1592" s="55">
        <v>224.28</v>
      </c>
      <c r="J1592" s="19" t="s">
        <v>1886</v>
      </c>
      <c r="L1592" s="63" t="str">
        <f>_xlfn.XLOOKUP(D1592,Product_Dim[Product_ID],Product_Dim[Cost])</f>
        <v>180</v>
      </c>
      <c r="M1592" s="63" t="str">
        <f>VLOOKUP("PROD97",Sales_Fact[[Product_ID]:[Payment_Type]],2,0)</f>
        <v>STORE3</v>
      </c>
      <c r="N1592" s="63" t="str">
        <f>HLOOKUP($D$2,Sales_Fact[[Product_ID]:[Payment_Type]],2,0)</f>
        <v>PROD74</v>
      </c>
    </row>
    <row r="1593" spans="1:14" x14ac:dyDescent="0.25">
      <c r="A1593" s="14" t="s">
        <v>3594</v>
      </c>
      <c r="B1593" s="15">
        <v>45807</v>
      </c>
      <c r="C1593" s="16" t="s">
        <v>112</v>
      </c>
      <c r="D1593" s="17" t="s">
        <v>2498</v>
      </c>
      <c r="E1593" s="17" t="s">
        <v>1942</v>
      </c>
      <c r="F1593" s="18">
        <v>1</v>
      </c>
      <c r="G1593" s="58">
        <v>750</v>
      </c>
      <c r="H1593" s="18">
        <v>0.03</v>
      </c>
      <c r="I1593" s="55">
        <v>727.5</v>
      </c>
      <c r="J1593" s="19" t="s">
        <v>1882</v>
      </c>
      <c r="L1593" s="63" t="str">
        <f>_xlfn.XLOOKUP(D1593,Product_Dim[Product_ID],Product_Dim[Cost])</f>
        <v>61</v>
      </c>
      <c r="M1593" s="63" t="str">
        <f>VLOOKUP("PROD97",Sales_Fact[[Product_ID]:[Payment_Type]],2,0)</f>
        <v>STORE3</v>
      </c>
      <c r="N1593" s="63" t="str">
        <f>HLOOKUP($D$2,Sales_Fact[[Product_ID]:[Payment_Type]],2,0)</f>
        <v>PROD74</v>
      </c>
    </row>
    <row r="1594" spans="1:14" x14ac:dyDescent="0.25">
      <c r="A1594" s="14" t="s">
        <v>3595</v>
      </c>
      <c r="B1594" s="15">
        <v>45496</v>
      </c>
      <c r="C1594" s="16" t="s">
        <v>1108</v>
      </c>
      <c r="D1594" s="17" t="s">
        <v>1894</v>
      </c>
      <c r="E1594" s="17" t="s">
        <v>1895</v>
      </c>
      <c r="F1594" s="18">
        <v>3</v>
      </c>
      <c r="G1594" s="58">
        <v>631</v>
      </c>
      <c r="H1594" s="18">
        <v>7.0000000000000007E-2</v>
      </c>
      <c r="I1594" s="55">
        <v>1760.49</v>
      </c>
      <c r="J1594" s="19" t="s">
        <v>1892</v>
      </c>
      <c r="L1594" s="63" t="str">
        <f>_xlfn.XLOOKUP(D1594,Product_Dim[Product_ID],Product_Dim[Cost])</f>
        <v>17</v>
      </c>
      <c r="M1594" s="63" t="str">
        <f>VLOOKUP("PROD97",Sales_Fact[[Product_ID]:[Payment_Type]],2,0)</f>
        <v>STORE3</v>
      </c>
      <c r="N1594" s="63" t="str">
        <f>HLOOKUP($D$2,Sales_Fact[[Product_ID]:[Payment_Type]],2,0)</f>
        <v>PROD74</v>
      </c>
    </row>
    <row r="1595" spans="1:14" x14ac:dyDescent="0.25">
      <c r="A1595" s="14" t="s">
        <v>3596</v>
      </c>
      <c r="B1595" s="15">
        <v>45355</v>
      </c>
      <c r="C1595" s="16" t="s">
        <v>491</v>
      </c>
      <c r="D1595" s="17" t="s">
        <v>1987</v>
      </c>
      <c r="E1595" s="17" t="s">
        <v>1920</v>
      </c>
      <c r="F1595" s="18">
        <v>1</v>
      </c>
      <c r="G1595" s="58">
        <v>102</v>
      </c>
      <c r="H1595" s="18">
        <v>0.17</v>
      </c>
      <c r="I1595" s="55">
        <v>84.66</v>
      </c>
      <c r="J1595" s="19" t="s">
        <v>1882</v>
      </c>
      <c r="L1595" s="63" t="str">
        <f>_xlfn.XLOOKUP(D1595,Product_Dim[Product_ID],Product_Dim[Cost])</f>
        <v>20</v>
      </c>
      <c r="M1595" s="63" t="str">
        <f>VLOOKUP("PROD97",Sales_Fact[[Product_ID]:[Payment_Type]],2,0)</f>
        <v>STORE3</v>
      </c>
      <c r="N1595" s="63" t="str">
        <f>HLOOKUP($D$2,Sales_Fact[[Product_ID]:[Payment_Type]],2,0)</f>
        <v>PROD74</v>
      </c>
    </row>
    <row r="1596" spans="1:14" x14ac:dyDescent="0.25">
      <c r="A1596" s="14" t="s">
        <v>3597</v>
      </c>
      <c r="B1596" s="15">
        <v>45256</v>
      </c>
      <c r="C1596" s="16" t="s">
        <v>213</v>
      </c>
      <c r="D1596" s="17" t="s">
        <v>1911</v>
      </c>
      <c r="E1596" s="17" t="s">
        <v>1939</v>
      </c>
      <c r="F1596" s="18">
        <v>4</v>
      </c>
      <c r="G1596" s="58">
        <v>642</v>
      </c>
      <c r="H1596" s="18">
        <v>0.16</v>
      </c>
      <c r="I1596" s="55">
        <v>2157.12</v>
      </c>
      <c r="J1596" s="19" t="s">
        <v>1892</v>
      </c>
      <c r="L1596" s="63" t="str">
        <f>_xlfn.XLOOKUP(D1596,Product_Dim[Product_ID],Product_Dim[Cost])</f>
        <v>166</v>
      </c>
      <c r="M1596" s="63" t="str">
        <f>VLOOKUP("PROD97",Sales_Fact[[Product_ID]:[Payment_Type]],2,0)</f>
        <v>STORE3</v>
      </c>
      <c r="N1596" s="63" t="str">
        <f>HLOOKUP($D$2,Sales_Fact[[Product_ID]:[Payment_Type]],2,0)</f>
        <v>PROD74</v>
      </c>
    </row>
    <row r="1597" spans="1:14" x14ac:dyDescent="0.25">
      <c r="A1597" s="14" t="s">
        <v>3598</v>
      </c>
      <c r="B1597" s="15">
        <v>45849</v>
      </c>
      <c r="C1597" s="16" t="s">
        <v>1463</v>
      </c>
      <c r="D1597" s="17" t="s">
        <v>1938</v>
      </c>
      <c r="E1597" s="17" t="s">
        <v>1915</v>
      </c>
      <c r="F1597" s="18">
        <v>1</v>
      </c>
      <c r="G1597" s="58">
        <v>136</v>
      </c>
      <c r="H1597" s="18">
        <v>0.23</v>
      </c>
      <c r="I1597" s="55">
        <v>104.72</v>
      </c>
      <c r="J1597" s="19" t="s">
        <v>1886</v>
      </c>
      <c r="L1597" s="63" t="str">
        <f>_xlfn.XLOOKUP(D1597,Product_Dim[Product_ID],Product_Dim[Cost])</f>
        <v>253</v>
      </c>
      <c r="M1597" s="63" t="str">
        <f>VLOOKUP("PROD97",Sales_Fact[[Product_ID]:[Payment_Type]],2,0)</f>
        <v>STORE3</v>
      </c>
      <c r="N1597" s="63" t="str">
        <f>HLOOKUP($D$2,Sales_Fact[[Product_ID]:[Payment_Type]],2,0)</f>
        <v>PROD74</v>
      </c>
    </row>
    <row r="1598" spans="1:14" x14ac:dyDescent="0.25">
      <c r="A1598" s="14" t="s">
        <v>3599</v>
      </c>
      <c r="B1598" s="15">
        <v>45344</v>
      </c>
      <c r="C1598" s="16" t="s">
        <v>346</v>
      </c>
      <c r="D1598" s="17" t="s">
        <v>1992</v>
      </c>
      <c r="E1598" s="17" t="s">
        <v>1947</v>
      </c>
      <c r="F1598" s="18">
        <v>1</v>
      </c>
      <c r="G1598" s="58">
        <v>389</v>
      </c>
      <c r="H1598" s="18">
        <v>0.01</v>
      </c>
      <c r="I1598" s="55">
        <v>385.11</v>
      </c>
      <c r="J1598" s="19" t="s">
        <v>1886</v>
      </c>
      <c r="L1598" s="63" t="str">
        <f>_xlfn.XLOOKUP(D1598,Product_Dim[Product_ID],Product_Dim[Cost])</f>
        <v>123</v>
      </c>
      <c r="M1598" s="63" t="str">
        <f>VLOOKUP("PROD97",Sales_Fact[[Product_ID]:[Payment_Type]],2,0)</f>
        <v>STORE3</v>
      </c>
      <c r="N1598" s="63" t="str">
        <f>HLOOKUP($D$2,Sales_Fact[[Product_ID]:[Payment_Type]],2,0)</f>
        <v>PROD74</v>
      </c>
    </row>
    <row r="1599" spans="1:14" x14ac:dyDescent="0.25">
      <c r="A1599" s="14" t="s">
        <v>3600</v>
      </c>
      <c r="B1599" s="15">
        <v>45367</v>
      </c>
      <c r="C1599" s="16" t="s">
        <v>1506</v>
      </c>
      <c r="D1599" s="17" t="s">
        <v>2024</v>
      </c>
      <c r="E1599" s="17" t="s">
        <v>1925</v>
      </c>
      <c r="F1599" s="18">
        <v>2</v>
      </c>
      <c r="G1599" s="58">
        <v>1000</v>
      </c>
      <c r="H1599" s="18">
        <v>0.3</v>
      </c>
      <c r="I1599" s="55">
        <v>1400</v>
      </c>
      <c r="J1599" s="19" t="s">
        <v>1886</v>
      </c>
      <c r="L1599" s="63" t="str">
        <f>_xlfn.XLOOKUP(D1599,Product_Dim[Product_ID],Product_Dim[Cost])</f>
        <v>136</v>
      </c>
      <c r="M1599" s="63" t="str">
        <f>VLOOKUP("PROD97",Sales_Fact[[Product_ID]:[Payment_Type]],2,0)</f>
        <v>STORE3</v>
      </c>
      <c r="N1599" s="63" t="str">
        <f>HLOOKUP($D$2,Sales_Fact[[Product_ID]:[Payment_Type]],2,0)</f>
        <v>PROD74</v>
      </c>
    </row>
    <row r="1600" spans="1:14" x14ac:dyDescent="0.25">
      <c r="A1600" s="14" t="s">
        <v>3601</v>
      </c>
      <c r="B1600" s="15">
        <v>45887</v>
      </c>
      <c r="C1600" s="16" t="s">
        <v>572</v>
      </c>
      <c r="D1600" s="17" t="s">
        <v>2024</v>
      </c>
      <c r="E1600" s="17" t="s">
        <v>1885</v>
      </c>
      <c r="F1600" s="18">
        <v>3</v>
      </c>
      <c r="G1600" s="58">
        <v>454</v>
      </c>
      <c r="H1600" s="18">
        <v>0.08</v>
      </c>
      <c r="I1600" s="55">
        <v>1253.04</v>
      </c>
      <c r="J1600" s="19" t="s">
        <v>1892</v>
      </c>
      <c r="L1600" s="63" t="str">
        <f>_xlfn.XLOOKUP(D1600,Product_Dim[Product_ID],Product_Dim[Cost])</f>
        <v>136</v>
      </c>
      <c r="M1600" s="63" t="str">
        <f>VLOOKUP("PROD97",Sales_Fact[[Product_ID]:[Payment_Type]],2,0)</f>
        <v>STORE3</v>
      </c>
      <c r="N1600" s="63" t="str">
        <f>HLOOKUP($D$2,Sales_Fact[[Product_ID]:[Payment_Type]],2,0)</f>
        <v>PROD74</v>
      </c>
    </row>
    <row r="1601" spans="1:14" x14ac:dyDescent="0.25">
      <c r="A1601" s="14" t="s">
        <v>3602</v>
      </c>
      <c r="B1601" s="15">
        <v>45567</v>
      </c>
      <c r="C1601" s="16" t="s">
        <v>765</v>
      </c>
      <c r="D1601" s="17" t="s">
        <v>2067</v>
      </c>
      <c r="E1601" s="17" t="s">
        <v>1942</v>
      </c>
      <c r="F1601" s="18">
        <v>2</v>
      </c>
      <c r="G1601" s="58">
        <v>62</v>
      </c>
      <c r="H1601" s="18">
        <v>0.15</v>
      </c>
      <c r="I1601" s="55">
        <v>105.4</v>
      </c>
      <c r="J1601" s="19" t="s">
        <v>1892</v>
      </c>
      <c r="L1601" s="63" t="str">
        <f>_xlfn.XLOOKUP(D1601,Product_Dim[Product_ID],Product_Dim[Cost])</f>
        <v>143</v>
      </c>
      <c r="M1601" s="63" t="str">
        <f>VLOOKUP("PROD97",Sales_Fact[[Product_ID]:[Payment_Type]],2,0)</f>
        <v>STORE3</v>
      </c>
      <c r="N1601" s="63" t="str">
        <f>HLOOKUP($D$2,Sales_Fact[[Product_ID]:[Payment_Type]],2,0)</f>
        <v>PROD74</v>
      </c>
    </row>
    <row r="1602" spans="1:14" x14ac:dyDescent="0.25">
      <c r="A1602" s="14" t="s">
        <v>3603</v>
      </c>
      <c r="B1602" s="15">
        <v>45223</v>
      </c>
      <c r="C1602" s="16" t="s">
        <v>1084</v>
      </c>
      <c r="D1602" s="17" t="s">
        <v>2173</v>
      </c>
      <c r="E1602" s="17" t="s">
        <v>1942</v>
      </c>
      <c r="F1602" s="18">
        <v>2</v>
      </c>
      <c r="G1602" s="58">
        <v>871</v>
      </c>
      <c r="H1602" s="18">
        <v>0.23</v>
      </c>
      <c r="I1602" s="55">
        <v>1341.34</v>
      </c>
      <c r="J1602" s="19" t="s">
        <v>1882</v>
      </c>
      <c r="L1602" s="63" t="str">
        <f>_xlfn.XLOOKUP(D1602,Product_Dim[Product_ID],Product_Dim[Cost])</f>
        <v>286</v>
      </c>
      <c r="M1602" s="63" t="str">
        <f>VLOOKUP("PROD97",Sales_Fact[[Product_ID]:[Payment_Type]],2,0)</f>
        <v>STORE3</v>
      </c>
      <c r="N1602" s="63" t="str">
        <f>HLOOKUP($D$2,Sales_Fact[[Product_ID]:[Payment_Type]],2,0)</f>
        <v>PROD74</v>
      </c>
    </row>
    <row r="1603" spans="1:14" x14ac:dyDescent="0.25">
      <c r="A1603" s="14" t="s">
        <v>3604</v>
      </c>
      <c r="B1603" s="15">
        <v>45664</v>
      </c>
      <c r="C1603" s="16" t="s">
        <v>252</v>
      </c>
      <c r="D1603" s="17" t="s">
        <v>1897</v>
      </c>
      <c r="E1603" s="17" t="s">
        <v>1928</v>
      </c>
      <c r="F1603" s="18">
        <v>1</v>
      </c>
      <c r="G1603" s="58">
        <v>337</v>
      </c>
      <c r="H1603" s="18">
        <v>0.11</v>
      </c>
      <c r="I1603" s="55">
        <v>299.93</v>
      </c>
      <c r="J1603" s="19" t="s">
        <v>1886</v>
      </c>
      <c r="L1603" s="63" t="str">
        <f>_xlfn.XLOOKUP(D1603,Product_Dim[Product_ID],Product_Dim[Cost])</f>
        <v>465</v>
      </c>
      <c r="M1603" s="63" t="str">
        <f>VLOOKUP("PROD97",Sales_Fact[[Product_ID]:[Payment_Type]],2,0)</f>
        <v>STORE3</v>
      </c>
      <c r="N1603" s="63" t="str">
        <f>HLOOKUP($D$2,Sales_Fact[[Product_ID]:[Payment_Type]],2,0)</f>
        <v>PROD74</v>
      </c>
    </row>
    <row r="1604" spans="1:14" x14ac:dyDescent="0.25">
      <c r="A1604" s="14" t="s">
        <v>3605</v>
      </c>
      <c r="B1604" s="15">
        <v>45313</v>
      </c>
      <c r="C1604" s="16" t="s">
        <v>605</v>
      </c>
      <c r="D1604" s="17" t="s">
        <v>1946</v>
      </c>
      <c r="E1604" s="17" t="s">
        <v>1909</v>
      </c>
      <c r="F1604" s="18">
        <v>1</v>
      </c>
      <c r="G1604" s="58">
        <v>306</v>
      </c>
      <c r="H1604" s="18">
        <v>0.26</v>
      </c>
      <c r="I1604" s="55">
        <v>226.44</v>
      </c>
      <c r="J1604" s="19" t="s">
        <v>1892</v>
      </c>
      <c r="L1604" s="63" t="str">
        <f>_xlfn.XLOOKUP(D1604,Product_Dim[Product_ID],Product_Dim[Cost])</f>
        <v>349</v>
      </c>
      <c r="M1604" s="63" t="str">
        <f>VLOOKUP("PROD97",Sales_Fact[[Product_ID]:[Payment_Type]],2,0)</f>
        <v>STORE3</v>
      </c>
      <c r="N1604" s="63" t="str">
        <f>HLOOKUP($D$2,Sales_Fact[[Product_ID]:[Payment_Type]],2,0)</f>
        <v>PROD74</v>
      </c>
    </row>
    <row r="1605" spans="1:14" x14ac:dyDescent="0.25">
      <c r="A1605" s="14" t="s">
        <v>3606</v>
      </c>
      <c r="B1605" s="15">
        <v>45224</v>
      </c>
      <c r="C1605" s="16" t="s">
        <v>425</v>
      </c>
      <c r="D1605" s="17" t="s">
        <v>1971</v>
      </c>
      <c r="E1605" s="17" t="s">
        <v>1939</v>
      </c>
      <c r="F1605" s="18">
        <v>2</v>
      </c>
      <c r="G1605" s="58">
        <v>636</v>
      </c>
      <c r="H1605" s="18">
        <v>0.28999999999999998</v>
      </c>
      <c r="I1605" s="55">
        <v>903.12</v>
      </c>
      <c r="J1605" s="19" t="s">
        <v>1892</v>
      </c>
      <c r="L1605" s="63" t="str">
        <f>_xlfn.XLOOKUP(D1605,Product_Dim[Product_ID],Product_Dim[Cost])</f>
        <v>299</v>
      </c>
      <c r="M1605" s="63" t="str">
        <f>VLOOKUP("PROD97",Sales_Fact[[Product_ID]:[Payment_Type]],2,0)</f>
        <v>STORE3</v>
      </c>
      <c r="N1605" s="63" t="str">
        <f>HLOOKUP($D$2,Sales_Fact[[Product_ID]:[Payment_Type]],2,0)</f>
        <v>PROD74</v>
      </c>
    </row>
    <row r="1606" spans="1:14" x14ac:dyDescent="0.25">
      <c r="A1606" s="14" t="s">
        <v>3607</v>
      </c>
      <c r="B1606" s="15">
        <v>45491</v>
      </c>
      <c r="C1606" s="16" t="s">
        <v>410</v>
      </c>
      <c r="D1606" s="17" t="s">
        <v>2159</v>
      </c>
      <c r="E1606" s="17" t="s">
        <v>1928</v>
      </c>
      <c r="F1606" s="18">
        <v>2</v>
      </c>
      <c r="G1606" s="58">
        <v>254</v>
      </c>
      <c r="H1606" s="18">
        <v>0.23</v>
      </c>
      <c r="I1606" s="55">
        <v>391.16</v>
      </c>
      <c r="J1606" s="19" t="s">
        <v>1892</v>
      </c>
      <c r="L1606" s="63" t="str">
        <f>_xlfn.XLOOKUP(D1606,Product_Dim[Product_ID],Product_Dim[Cost])</f>
        <v>447</v>
      </c>
      <c r="M1606" s="63" t="str">
        <f>VLOOKUP("PROD97",Sales_Fact[[Product_ID]:[Payment_Type]],2,0)</f>
        <v>STORE3</v>
      </c>
      <c r="N1606" s="63" t="str">
        <f>HLOOKUP($D$2,Sales_Fact[[Product_ID]:[Payment_Type]],2,0)</f>
        <v>PROD74</v>
      </c>
    </row>
    <row r="1607" spans="1:14" x14ac:dyDescent="0.25">
      <c r="A1607" s="14" t="s">
        <v>3608</v>
      </c>
      <c r="B1607" s="15">
        <v>45472</v>
      </c>
      <c r="C1607" s="16" t="s">
        <v>1500</v>
      </c>
      <c r="D1607" s="17" t="s">
        <v>1891</v>
      </c>
      <c r="E1607" s="17" t="s">
        <v>1885</v>
      </c>
      <c r="F1607" s="18">
        <v>3</v>
      </c>
      <c r="G1607" s="58">
        <v>916</v>
      </c>
      <c r="H1607" s="18">
        <v>0.17</v>
      </c>
      <c r="I1607" s="55">
        <v>2280.84</v>
      </c>
      <c r="J1607" s="19" t="s">
        <v>1892</v>
      </c>
      <c r="L1607" s="63" t="str">
        <f>_xlfn.XLOOKUP(D1607,Product_Dim[Product_ID],Product_Dim[Cost])</f>
        <v>393</v>
      </c>
      <c r="M1607" s="63" t="str">
        <f>VLOOKUP("PROD97",Sales_Fact[[Product_ID]:[Payment_Type]],2,0)</f>
        <v>STORE3</v>
      </c>
      <c r="N1607" s="63" t="str">
        <f>HLOOKUP($D$2,Sales_Fact[[Product_ID]:[Payment_Type]],2,0)</f>
        <v>PROD74</v>
      </c>
    </row>
    <row r="1608" spans="1:14" x14ac:dyDescent="0.25">
      <c r="A1608" s="14" t="s">
        <v>3609</v>
      </c>
      <c r="B1608" s="15">
        <v>45795</v>
      </c>
      <c r="C1608" s="16" t="s">
        <v>688</v>
      </c>
      <c r="D1608" s="17" t="s">
        <v>2077</v>
      </c>
      <c r="E1608" s="17" t="s">
        <v>1889</v>
      </c>
      <c r="F1608" s="18">
        <v>3</v>
      </c>
      <c r="G1608" s="58">
        <v>780</v>
      </c>
      <c r="H1608" s="18">
        <v>0.02</v>
      </c>
      <c r="I1608" s="55">
        <v>2293.1999999999998</v>
      </c>
      <c r="J1608" s="19" t="s">
        <v>1882</v>
      </c>
      <c r="L1608" s="63" t="str">
        <f>_xlfn.XLOOKUP(D1608,Product_Dim[Product_ID],Product_Dim[Cost])</f>
        <v>451</v>
      </c>
      <c r="M1608" s="63" t="str">
        <f>VLOOKUP("PROD97",Sales_Fact[[Product_ID]:[Payment_Type]],2,0)</f>
        <v>STORE3</v>
      </c>
      <c r="N1608" s="63" t="str">
        <f>HLOOKUP($D$2,Sales_Fact[[Product_ID]:[Payment_Type]],2,0)</f>
        <v>PROD74</v>
      </c>
    </row>
    <row r="1609" spans="1:14" x14ac:dyDescent="0.25">
      <c r="A1609" s="14" t="s">
        <v>3610</v>
      </c>
      <c r="B1609" s="15">
        <v>45470</v>
      </c>
      <c r="C1609" s="16" t="s">
        <v>1457</v>
      </c>
      <c r="D1609" s="17" t="s">
        <v>2213</v>
      </c>
      <c r="E1609" s="17" t="s">
        <v>1920</v>
      </c>
      <c r="F1609" s="18">
        <v>2</v>
      </c>
      <c r="G1609" s="58">
        <v>781</v>
      </c>
      <c r="H1609" s="18">
        <v>0.26</v>
      </c>
      <c r="I1609" s="55">
        <v>1155.8800000000001</v>
      </c>
      <c r="J1609" s="19" t="s">
        <v>1882</v>
      </c>
      <c r="L1609" s="63" t="str">
        <f>_xlfn.XLOOKUP(D1609,Product_Dim[Product_ID],Product_Dim[Cost])</f>
        <v>103</v>
      </c>
      <c r="M1609" s="63" t="str">
        <f>VLOOKUP("PROD97",Sales_Fact[[Product_ID]:[Payment_Type]],2,0)</f>
        <v>STORE3</v>
      </c>
      <c r="N1609" s="63" t="str">
        <f>HLOOKUP($D$2,Sales_Fact[[Product_ID]:[Payment_Type]],2,0)</f>
        <v>PROD74</v>
      </c>
    </row>
    <row r="1610" spans="1:14" x14ac:dyDescent="0.25">
      <c r="A1610" s="14" t="s">
        <v>3611</v>
      </c>
      <c r="B1610" s="15">
        <v>45390</v>
      </c>
      <c r="C1610" s="16" t="s">
        <v>1207</v>
      </c>
      <c r="D1610" s="17" t="s">
        <v>2498</v>
      </c>
      <c r="E1610" s="17" t="s">
        <v>1928</v>
      </c>
      <c r="F1610" s="18">
        <v>1</v>
      </c>
      <c r="G1610" s="58">
        <v>512</v>
      </c>
      <c r="H1610" s="18">
        <v>0</v>
      </c>
      <c r="I1610" s="55">
        <v>512</v>
      </c>
      <c r="J1610" s="19" t="s">
        <v>1882</v>
      </c>
      <c r="L1610" s="63" t="str">
        <f>_xlfn.XLOOKUP(D1610,Product_Dim[Product_ID],Product_Dim[Cost])</f>
        <v>61</v>
      </c>
      <c r="M1610" s="63" t="str">
        <f>VLOOKUP("PROD97",Sales_Fact[[Product_ID]:[Payment_Type]],2,0)</f>
        <v>STORE3</v>
      </c>
      <c r="N1610" s="63" t="str">
        <f>HLOOKUP($D$2,Sales_Fact[[Product_ID]:[Payment_Type]],2,0)</f>
        <v>PROD74</v>
      </c>
    </row>
    <row r="1611" spans="1:14" x14ac:dyDescent="0.25">
      <c r="A1611" s="14" t="s">
        <v>3612</v>
      </c>
      <c r="B1611" s="15">
        <v>45803</v>
      </c>
      <c r="C1611" s="16" t="s">
        <v>79</v>
      </c>
      <c r="D1611" s="17" t="s">
        <v>1880</v>
      </c>
      <c r="E1611" s="17" t="s">
        <v>1881</v>
      </c>
      <c r="F1611" s="18">
        <v>4</v>
      </c>
      <c r="G1611" s="58">
        <v>45</v>
      </c>
      <c r="H1611" s="18">
        <v>0.28999999999999998</v>
      </c>
      <c r="I1611" s="55">
        <v>127.8</v>
      </c>
      <c r="J1611" s="19" t="s">
        <v>1892</v>
      </c>
      <c r="L1611" s="63" t="str">
        <f>_xlfn.XLOOKUP(D1611,Product_Dim[Product_ID],Product_Dim[Cost])</f>
        <v>246</v>
      </c>
      <c r="M1611" s="63" t="str">
        <f>VLOOKUP("PROD97",Sales_Fact[[Product_ID]:[Payment_Type]],2,0)</f>
        <v>STORE3</v>
      </c>
      <c r="N1611" s="63" t="str">
        <f>HLOOKUP($D$2,Sales_Fact[[Product_ID]:[Payment_Type]],2,0)</f>
        <v>PROD74</v>
      </c>
    </row>
    <row r="1612" spans="1:14" x14ac:dyDescent="0.25">
      <c r="A1612" s="14" t="s">
        <v>3613</v>
      </c>
      <c r="B1612" s="15">
        <v>45320</v>
      </c>
      <c r="C1612" s="16" t="s">
        <v>653</v>
      </c>
      <c r="D1612" s="17" t="s">
        <v>1941</v>
      </c>
      <c r="E1612" s="17" t="s">
        <v>1988</v>
      </c>
      <c r="F1612" s="18">
        <v>2</v>
      </c>
      <c r="G1612" s="58">
        <v>896</v>
      </c>
      <c r="H1612" s="18">
        <v>0.15</v>
      </c>
      <c r="I1612" s="55">
        <v>1523.2</v>
      </c>
      <c r="J1612" s="19" t="s">
        <v>1882</v>
      </c>
      <c r="L1612" s="63" t="str">
        <f>_xlfn.XLOOKUP(D1612,Product_Dim[Product_ID],Product_Dim[Cost])</f>
        <v>218</v>
      </c>
      <c r="M1612" s="63" t="str">
        <f>VLOOKUP("PROD97",Sales_Fact[[Product_ID]:[Payment_Type]],2,0)</f>
        <v>STORE3</v>
      </c>
      <c r="N1612" s="63" t="str">
        <f>HLOOKUP($D$2,Sales_Fact[[Product_ID]:[Payment_Type]],2,0)</f>
        <v>PROD74</v>
      </c>
    </row>
    <row r="1613" spans="1:14" x14ac:dyDescent="0.25">
      <c r="A1613" s="14" t="s">
        <v>3614</v>
      </c>
      <c r="B1613" s="15">
        <v>45619</v>
      </c>
      <c r="C1613" s="16" t="s">
        <v>973</v>
      </c>
      <c r="D1613" s="17" t="s">
        <v>1960</v>
      </c>
      <c r="E1613" s="17" t="s">
        <v>1956</v>
      </c>
      <c r="F1613" s="18">
        <v>4</v>
      </c>
      <c r="G1613" s="58">
        <v>457</v>
      </c>
      <c r="H1613" s="18">
        <v>0.22</v>
      </c>
      <c r="I1613" s="55">
        <v>1425.84</v>
      </c>
      <c r="J1613" s="19" t="s">
        <v>1892</v>
      </c>
      <c r="L1613" s="63" t="str">
        <f>_xlfn.XLOOKUP(D1613,Product_Dim[Product_ID],Product_Dim[Cost])</f>
        <v>387</v>
      </c>
      <c r="M1613" s="63" t="str">
        <f>VLOOKUP("PROD97",Sales_Fact[[Product_ID]:[Payment_Type]],2,0)</f>
        <v>STORE3</v>
      </c>
      <c r="N1613" s="63" t="str">
        <f>HLOOKUP($D$2,Sales_Fact[[Product_ID]:[Payment_Type]],2,0)</f>
        <v>PROD74</v>
      </c>
    </row>
    <row r="1614" spans="1:14" x14ac:dyDescent="0.25">
      <c r="A1614" s="14" t="s">
        <v>3615</v>
      </c>
      <c r="B1614" s="15">
        <v>45777</v>
      </c>
      <c r="C1614" s="16" t="s">
        <v>1315</v>
      </c>
      <c r="D1614" s="17" t="s">
        <v>1919</v>
      </c>
      <c r="E1614" s="17" t="s">
        <v>1909</v>
      </c>
      <c r="F1614" s="18">
        <v>1</v>
      </c>
      <c r="G1614" s="58">
        <v>906</v>
      </c>
      <c r="H1614" s="18">
        <v>0.28999999999999998</v>
      </c>
      <c r="I1614" s="55">
        <v>643.26</v>
      </c>
      <c r="J1614" s="19" t="s">
        <v>1892</v>
      </c>
      <c r="L1614" s="63" t="str">
        <f>_xlfn.XLOOKUP(D1614,Product_Dim[Product_ID],Product_Dim[Cost])</f>
        <v>419</v>
      </c>
      <c r="M1614" s="63" t="str">
        <f>VLOOKUP("PROD97",Sales_Fact[[Product_ID]:[Payment_Type]],2,0)</f>
        <v>STORE3</v>
      </c>
      <c r="N1614" s="63" t="str">
        <f>HLOOKUP($D$2,Sales_Fact[[Product_ID]:[Payment_Type]],2,0)</f>
        <v>PROD74</v>
      </c>
    </row>
    <row r="1615" spans="1:14" x14ac:dyDescent="0.25">
      <c r="A1615" s="14" t="s">
        <v>3616</v>
      </c>
      <c r="B1615" s="15">
        <v>45523</v>
      </c>
      <c r="C1615" s="16" t="s">
        <v>673</v>
      </c>
      <c r="D1615" s="17" t="s">
        <v>1968</v>
      </c>
      <c r="E1615" s="17" t="s">
        <v>1934</v>
      </c>
      <c r="F1615" s="18">
        <v>3</v>
      </c>
      <c r="G1615" s="58">
        <v>64</v>
      </c>
      <c r="H1615" s="18">
        <v>0.08</v>
      </c>
      <c r="I1615" s="55">
        <v>176.64</v>
      </c>
      <c r="J1615" s="19" t="s">
        <v>1882</v>
      </c>
      <c r="L1615" s="63" t="str">
        <f>_xlfn.XLOOKUP(D1615,Product_Dim[Product_ID],Product_Dim[Cost])</f>
        <v>337</v>
      </c>
      <c r="M1615" s="63" t="str">
        <f>VLOOKUP("PROD97",Sales_Fact[[Product_ID]:[Payment_Type]],2,0)</f>
        <v>STORE3</v>
      </c>
      <c r="N1615" s="63" t="str">
        <f>HLOOKUP($D$2,Sales_Fact[[Product_ID]:[Payment_Type]],2,0)</f>
        <v>PROD74</v>
      </c>
    </row>
    <row r="1616" spans="1:14" x14ac:dyDescent="0.25">
      <c r="A1616" s="14" t="s">
        <v>3617</v>
      </c>
      <c r="B1616" s="15">
        <v>45628</v>
      </c>
      <c r="C1616" s="16" t="s">
        <v>196</v>
      </c>
      <c r="D1616" s="17" t="s">
        <v>1903</v>
      </c>
      <c r="E1616" s="17" t="s">
        <v>1898</v>
      </c>
      <c r="F1616" s="18">
        <v>3</v>
      </c>
      <c r="G1616" s="58">
        <v>688</v>
      </c>
      <c r="H1616" s="18">
        <v>0.06</v>
      </c>
      <c r="I1616" s="55">
        <v>1940.16</v>
      </c>
      <c r="J1616" s="19" t="s">
        <v>1886</v>
      </c>
      <c r="L1616" s="63" t="str">
        <f>_xlfn.XLOOKUP(D1616,Product_Dim[Product_ID],Product_Dim[Cost])</f>
        <v>138</v>
      </c>
      <c r="M1616" s="63" t="str">
        <f>VLOOKUP("PROD97",Sales_Fact[[Product_ID]:[Payment_Type]],2,0)</f>
        <v>STORE3</v>
      </c>
      <c r="N1616" s="63" t="str">
        <f>HLOOKUP($D$2,Sales_Fact[[Product_ID]:[Payment_Type]],2,0)</f>
        <v>PROD74</v>
      </c>
    </row>
    <row r="1617" spans="1:14" x14ac:dyDescent="0.25">
      <c r="A1617" s="14" t="s">
        <v>3618</v>
      </c>
      <c r="B1617" s="15">
        <v>45742</v>
      </c>
      <c r="C1617" s="16" t="s">
        <v>718</v>
      </c>
      <c r="D1617" s="17" t="s">
        <v>1938</v>
      </c>
      <c r="E1617" s="17" t="s">
        <v>1925</v>
      </c>
      <c r="F1617" s="18">
        <v>4</v>
      </c>
      <c r="G1617" s="58">
        <v>640</v>
      </c>
      <c r="H1617" s="18">
        <v>0.12</v>
      </c>
      <c r="I1617" s="55">
        <v>2252.8000000000002</v>
      </c>
      <c r="J1617" s="19" t="s">
        <v>1886</v>
      </c>
      <c r="L1617" s="63" t="str">
        <f>_xlfn.XLOOKUP(D1617,Product_Dim[Product_ID],Product_Dim[Cost])</f>
        <v>253</v>
      </c>
      <c r="M1617" s="63" t="str">
        <f>VLOOKUP("PROD97",Sales_Fact[[Product_ID]:[Payment_Type]],2,0)</f>
        <v>STORE3</v>
      </c>
      <c r="N1617" s="63" t="str">
        <f>HLOOKUP($D$2,Sales_Fact[[Product_ID]:[Payment_Type]],2,0)</f>
        <v>PROD74</v>
      </c>
    </row>
    <row r="1618" spans="1:14" x14ac:dyDescent="0.25">
      <c r="A1618" s="14" t="s">
        <v>3619</v>
      </c>
      <c r="B1618" s="15">
        <v>45456</v>
      </c>
      <c r="C1618" s="16" t="s">
        <v>252</v>
      </c>
      <c r="D1618" s="17" t="s">
        <v>2036</v>
      </c>
      <c r="E1618" s="17" t="s">
        <v>1898</v>
      </c>
      <c r="F1618" s="18">
        <v>1</v>
      </c>
      <c r="G1618" s="58">
        <v>476</v>
      </c>
      <c r="H1618" s="18">
        <v>0.04</v>
      </c>
      <c r="I1618" s="55">
        <v>456.96</v>
      </c>
      <c r="J1618" s="19" t="s">
        <v>1892</v>
      </c>
      <c r="L1618" s="63" t="str">
        <f>_xlfn.XLOOKUP(D1618,Product_Dim[Product_ID],Product_Dim[Cost])</f>
        <v>214</v>
      </c>
      <c r="M1618" s="63" t="str">
        <f>VLOOKUP("PROD97",Sales_Fact[[Product_ID]:[Payment_Type]],2,0)</f>
        <v>STORE3</v>
      </c>
      <c r="N1618" s="63" t="str">
        <f>HLOOKUP($D$2,Sales_Fact[[Product_ID]:[Payment_Type]],2,0)</f>
        <v>PROD74</v>
      </c>
    </row>
    <row r="1619" spans="1:14" x14ac:dyDescent="0.25">
      <c r="A1619" s="14" t="s">
        <v>3620</v>
      </c>
      <c r="B1619" s="15">
        <v>45534</v>
      </c>
      <c r="C1619" s="16" t="s">
        <v>632</v>
      </c>
      <c r="D1619" s="17" t="s">
        <v>1990</v>
      </c>
      <c r="E1619" s="17" t="s">
        <v>1947</v>
      </c>
      <c r="F1619" s="18">
        <v>1</v>
      </c>
      <c r="G1619" s="58">
        <v>63</v>
      </c>
      <c r="H1619" s="18">
        <v>0.08</v>
      </c>
      <c r="I1619" s="55">
        <v>57.96</v>
      </c>
      <c r="J1619" s="19" t="s">
        <v>1892</v>
      </c>
      <c r="L1619" s="63" t="str">
        <f>_xlfn.XLOOKUP(D1619,Product_Dim[Product_ID],Product_Dim[Cost])</f>
        <v>167</v>
      </c>
      <c r="M1619" s="63" t="str">
        <f>VLOOKUP("PROD97",Sales_Fact[[Product_ID]:[Payment_Type]],2,0)</f>
        <v>STORE3</v>
      </c>
      <c r="N1619" s="63" t="str">
        <f>HLOOKUP($D$2,Sales_Fact[[Product_ID]:[Payment_Type]],2,0)</f>
        <v>PROD74</v>
      </c>
    </row>
    <row r="1620" spans="1:14" x14ac:dyDescent="0.25">
      <c r="A1620" s="14" t="s">
        <v>3621</v>
      </c>
      <c r="B1620" s="15">
        <v>45375</v>
      </c>
      <c r="C1620" s="16" t="s">
        <v>1120</v>
      </c>
      <c r="D1620" s="17" t="s">
        <v>1897</v>
      </c>
      <c r="E1620" s="17" t="s">
        <v>1898</v>
      </c>
      <c r="F1620" s="18">
        <v>1</v>
      </c>
      <c r="G1620" s="58">
        <v>978</v>
      </c>
      <c r="H1620" s="18">
        <v>0.2</v>
      </c>
      <c r="I1620" s="55">
        <v>782.4</v>
      </c>
      <c r="J1620" s="19" t="s">
        <v>1892</v>
      </c>
      <c r="L1620" s="63" t="str">
        <f>_xlfn.XLOOKUP(D1620,Product_Dim[Product_ID],Product_Dim[Cost])</f>
        <v>465</v>
      </c>
      <c r="M1620" s="63" t="str">
        <f>VLOOKUP("PROD97",Sales_Fact[[Product_ID]:[Payment_Type]],2,0)</f>
        <v>STORE3</v>
      </c>
      <c r="N1620" s="63" t="str">
        <f>HLOOKUP($D$2,Sales_Fact[[Product_ID]:[Payment_Type]],2,0)</f>
        <v>PROD74</v>
      </c>
    </row>
    <row r="1621" spans="1:14" x14ac:dyDescent="0.25">
      <c r="A1621" s="14" t="s">
        <v>3622</v>
      </c>
      <c r="B1621" s="15">
        <v>45546</v>
      </c>
      <c r="C1621" s="16" t="s">
        <v>276</v>
      </c>
      <c r="D1621" s="17" t="s">
        <v>2032</v>
      </c>
      <c r="E1621" s="17" t="s">
        <v>1901</v>
      </c>
      <c r="F1621" s="18">
        <v>2</v>
      </c>
      <c r="G1621" s="58">
        <v>899</v>
      </c>
      <c r="H1621" s="18">
        <v>0.25</v>
      </c>
      <c r="I1621" s="55">
        <v>1348.5</v>
      </c>
      <c r="J1621" s="19" t="s">
        <v>1882</v>
      </c>
      <c r="L1621" s="63" t="str">
        <f>_xlfn.XLOOKUP(D1621,Product_Dim[Product_ID],Product_Dim[Cost])</f>
        <v>239</v>
      </c>
      <c r="M1621" s="63" t="str">
        <f>VLOOKUP("PROD97",Sales_Fact[[Product_ID]:[Payment_Type]],2,0)</f>
        <v>STORE3</v>
      </c>
      <c r="N1621" s="63" t="str">
        <f>HLOOKUP($D$2,Sales_Fact[[Product_ID]:[Payment_Type]],2,0)</f>
        <v>PROD74</v>
      </c>
    </row>
    <row r="1622" spans="1:14" x14ac:dyDescent="0.25">
      <c r="A1622" s="14" t="s">
        <v>3623</v>
      </c>
      <c r="B1622" s="15">
        <v>45769</v>
      </c>
      <c r="C1622" s="16" t="s">
        <v>1111</v>
      </c>
      <c r="D1622" s="17" t="s">
        <v>2108</v>
      </c>
      <c r="E1622" s="17" t="s">
        <v>1881</v>
      </c>
      <c r="F1622" s="18">
        <v>2</v>
      </c>
      <c r="G1622" s="58">
        <v>423</v>
      </c>
      <c r="H1622" s="18">
        <v>0.28000000000000003</v>
      </c>
      <c r="I1622" s="55">
        <v>609.12</v>
      </c>
      <c r="J1622" s="19" t="s">
        <v>1882</v>
      </c>
      <c r="L1622" s="63" t="str">
        <f>_xlfn.XLOOKUP(D1622,Product_Dim[Product_ID],Product_Dim[Cost])</f>
        <v>31</v>
      </c>
      <c r="M1622" s="63" t="str">
        <f>VLOOKUP("PROD97",Sales_Fact[[Product_ID]:[Payment_Type]],2,0)</f>
        <v>STORE3</v>
      </c>
      <c r="N1622" s="63" t="str">
        <f>HLOOKUP($D$2,Sales_Fact[[Product_ID]:[Payment_Type]],2,0)</f>
        <v>PROD74</v>
      </c>
    </row>
    <row r="1623" spans="1:14" x14ac:dyDescent="0.25">
      <c r="A1623" s="14" t="s">
        <v>3624</v>
      </c>
      <c r="B1623" s="15">
        <v>45524</v>
      </c>
      <c r="C1623" s="16" t="s">
        <v>196</v>
      </c>
      <c r="D1623" s="17" t="s">
        <v>1919</v>
      </c>
      <c r="E1623" s="17" t="s">
        <v>1988</v>
      </c>
      <c r="F1623" s="18">
        <v>1</v>
      </c>
      <c r="G1623" s="58">
        <v>325</v>
      </c>
      <c r="H1623" s="18">
        <v>0.03</v>
      </c>
      <c r="I1623" s="55">
        <v>315.25</v>
      </c>
      <c r="J1623" s="19" t="s">
        <v>1892</v>
      </c>
      <c r="L1623" s="63" t="str">
        <f>_xlfn.XLOOKUP(D1623,Product_Dim[Product_ID],Product_Dim[Cost])</f>
        <v>419</v>
      </c>
      <c r="M1623" s="63" t="str">
        <f>VLOOKUP("PROD97",Sales_Fact[[Product_ID]:[Payment_Type]],2,0)</f>
        <v>STORE3</v>
      </c>
      <c r="N1623" s="63" t="str">
        <f>HLOOKUP($D$2,Sales_Fact[[Product_ID]:[Payment_Type]],2,0)</f>
        <v>PROD74</v>
      </c>
    </row>
    <row r="1624" spans="1:14" x14ac:dyDescent="0.25">
      <c r="A1624" s="14" t="s">
        <v>3625</v>
      </c>
      <c r="B1624" s="15">
        <v>45531</v>
      </c>
      <c r="C1624" s="16" t="s">
        <v>1454</v>
      </c>
      <c r="D1624" s="17" t="s">
        <v>2137</v>
      </c>
      <c r="E1624" s="17" t="s">
        <v>1920</v>
      </c>
      <c r="F1624" s="18">
        <v>4</v>
      </c>
      <c r="G1624" s="58">
        <v>571</v>
      </c>
      <c r="H1624" s="18">
        <v>0.26</v>
      </c>
      <c r="I1624" s="55">
        <v>1690.16</v>
      </c>
      <c r="J1624" s="19" t="s">
        <v>1886</v>
      </c>
      <c r="L1624" s="63" t="str">
        <f>_xlfn.XLOOKUP(D1624,Product_Dim[Product_ID],Product_Dim[Cost])</f>
        <v>82</v>
      </c>
      <c r="M1624" s="63" t="str">
        <f>VLOOKUP("PROD97",Sales_Fact[[Product_ID]:[Payment_Type]],2,0)</f>
        <v>STORE3</v>
      </c>
      <c r="N1624" s="63" t="str">
        <f>HLOOKUP($D$2,Sales_Fact[[Product_ID]:[Payment_Type]],2,0)</f>
        <v>PROD74</v>
      </c>
    </row>
    <row r="1625" spans="1:14" x14ac:dyDescent="0.25">
      <c r="A1625" s="14" t="s">
        <v>3626</v>
      </c>
      <c r="B1625" s="15">
        <v>45479</v>
      </c>
      <c r="C1625" s="16" t="s">
        <v>1240</v>
      </c>
      <c r="D1625" s="17" t="s">
        <v>1919</v>
      </c>
      <c r="E1625" s="17" t="s">
        <v>1922</v>
      </c>
      <c r="F1625" s="18">
        <v>2</v>
      </c>
      <c r="G1625" s="58">
        <v>224</v>
      </c>
      <c r="H1625" s="18">
        <v>0.11</v>
      </c>
      <c r="I1625" s="55">
        <v>398.72</v>
      </c>
      <c r="J1625" s="19" t="s">
        <v>1886</v>
      </c>
      <c r="L1625" s="63" t="str">
        <f>_xlfn.XLOOKUP(D1625,Product_Dim[Product_ID],Product_Dim[Cost])</f>
        <v>419</v>
      </c>
      <c r="M1625" s="63" t="str">
        <f>VLOOKUP("PROD97",Sales_Fact[[Product_ID]:[Payment_Type]],2,0)</f>
        <v>STORE3</v>
      </c>
      <c r="N1625" s="63" t="str">
        <f>HLOOKUP($D$2,Sales_Fact[[Product_ID]:[Payment_Type]],2,0)</f>
        <v>PROD74</v>
      </c>
    </row>
    <row r="1626" spans="1:14" x14ac:dyDescent="0.25">
      <c r="A1626" s="14" t="s">
        <v>3627</v>
      </c>
      <c r="B1626" s="15">
        <v>45868</v>
      </c>
      <c r="C1626" s="16" t="s">
        <v>1111</v>
      </c>
      <c r="D1626" s="17" t="s">
        <v>2052</v>
      </c>
      <c r="E1626" s="17" t="s">
        <v>1920</v>
      </c>
      <c r="F1626" s="18">
        <v>4</v>
      </c>
      <c r="G1626" s="58">
        <v>165</v>
      </c>
      <c r="H1626" s="18">
        <v>0.11</v>
      </c>
      <c r="I1626" s="55">
        <v>587.4</v>
      </c>
      <c r="J1626" s="19" t="s">
        <v>1882</v>
      </c>
      <c r="L1626" s="63" t="str">
        <f>_xlfn.XLOOKUP(D1626,Product_Dim[Product_ID],Product_Dim[Cost])</f>
        <v>176</v>
      </c>
      <c r="M1626" s="63" t="str">
        <f>VLOOKUP("PROD97",Sales_Fact[[Product_ID]:[Payment_Type]],2,0)</f>
        <v>STORE3</v>
      </c>
      <c r="N1626" s="63" t="str">
        <f>HLOOKUP($D$2,Sales_Fact[[Product_ID]:[Payment_Type]],2,0)</f>
        <v>PROD74</v>
      </c>
    </row>
    <row r="1627" spans="1:14" x14ac:dyDescent="0.25">
      <c r="A1627" s="14" t="s">
        <v>3628</v>
      </c>
      <c r="B1627" s="15">
        <v>45569</v>
      </c>
      <c r="C1627" s="16" t="s">
        <v>807</v>
      </c>
      <c r="D1627" s="17" t="s">
        <v>1897</v>
      </c>
      <c r="E1627" s="17" t="s">
        <v>1898</v>
      </c>
      <c r="F1627" s="18">
        <v>3</v>
      </c>
      <c r="G1627" s="58">
        <v>327</v>
      </c>
      <c r="H1627" s="18">
        <v>0.28000000000000003</v>
      </c>
      <c r="I1627" s="55">
        <v>706.32</v>
      </c>
      <c r="J1627" s="19" t="s">
        <v>1892</v>
      </c>
      <c r="L1627" s="63" t="str">
        <f>_xlfn.XLOOKUP(D1627,Product_Dim[Product_ID],Product_Dim[Cost])</f>
        <v>465</v>
      </c>
      <c r="M1627" s="63" t="str">
        <f>VLOOKUP("PROD97",Sales_Fact[[Product_ID]:[Payment_Type]],2,0)</f>
        <v>STORE3</v>
      </c>
      <c r="N1627" s="63" t="str">
        <f>HLOOKUP($D$2,Sales_Fact[[Product_ID]:[Payment_Type]],2,0)</f>
        <v>PROD74</v>
      </c>
    </row>
    <row r="1628" spans="1:14" x14ac:dyDescent="0.25">
      <c r="A1628" s="14" t="s">
        <v>3629</v>
      </c>
      <c r="B1628" s="15">
        <v>45382</v>
      </c>
      <c r="C1628" s="16" t="s">
        <v>608</v>
      </c>
      <c r="D1628" s="17" t="s">
        <v>2046</v>
      </c>
      <c r="E1628" s="17" t="s">
        <v>1922</v>
      </c>
      <c r="F1628" s="18">
        <v>2</v>
      </c>
      <c r="G1628" s="58">
        <v>463</v>
      </c>
      <c r="H1628" s="18">
        <v>0.17</v>
      </c>
      <c r="I1628" s="55">
        <v>768.58</v>
      </c>
      <c r="J1628" s="19" t="s">
        <v>1886</v>
      </c>
      <c r="L1628" s="63" t="str">
        <f>_xlfn.XLOOKUP(D1628,Product_Dim[Product_ID],Product_Dim[Cost])</f>
        <v>343</v>
      </c>
      <c r="M1628" s="63" t="str">
        <f>VLOOKUP("PROD97",Sales_Fact[[Product_ID]:[Payment_Type]],2,0)</f>
        <v>STORE3</v>
      </c>
      <c r="N1628" s="63" t="str">
        <f>HLOOKUP($D$2,Sales_Fact[[Product_ID]:[Payment_Type]],2,0)</f>
        <v>PROD74</v>
      </c>
    </row>
    <row r="1629" spans="1:14" x14ac:dyDescent="0.25">
      <c r="A1629" s="14" t="s">
        <v>3630</v>
      </c>
      <c r="B1629" s="15">
        <v>45885</v>
      </c>
      <c r="C1629" s="16" t="s">
        <v>503</v>
      </c>
      <c r="D1629" s="17" t="s">
        <v>2255</v>
      </c>
      <c r="E1629" s="17" t="s">
        <v>1920</v>
      </c>
      <c r="F1629" s="18">
        <v>3</v>
      </c>
      <c r="G1629" s="58">
        <v>61</v>
      </c>
      <c r="H1629" s="18">
        <v>0.04</v>
      </c>
      <c r="I1629" s="55">
        <v>175.68</v>
      </c>
      <c r="J1629" s="19" t="s">
        <v>1882</v>
      </c>
      <c r="L1629" s="63" t="str">
        <f>_xlfn.XLOOKUP(D1629,Product_Dim[Product_ID],Product_Dim[Cost])</f>
        <v>112</v>
      </c>
      <c r="M1629" s="63" t="str">
        <f>VLOOKUP("PROD97",Sales_Fact[[Product_ID]:[Payment_Type]],2,0)</f>
        <v>STORE3</v>
      </c>
      <c r="N1629" s="63" t="str">
        <f>HLOOKUP($D$2,Sales_Fact[[Product_ID]:[Payment_Type]],2,0)</f>
        <v>PROD74</v>
      </c>
    </row>
    <row r="1630" spans="1:14" x14ac:dyDescent="0.25">
      <c r="A1630" s="14" t="s">
        <v>3631</v>
      </c>
      <c r="B1630" s="15">
        <v>45829</v>
      </c>
      <c r="C1630" s="16" t="s">
        <v>266</v>
      </c>
      <c r="D1630" s="17" t="s">
        <v>1919</v>
      </c>
      <c r="E1630" s="17" t="s">
        <v>1925</v>
      </c>
      <c r="F1630" s="18">
        <v>3</v>
      </c>
      <c r="G1630" s="58">
        <v>110</v>
      </c>
      <c r="H1630" s="18">
        <v>0.06</v>
      </c>
      <c r="I1630" s="55">
        <v>310.2</v>
      </c>
      <c r="J1630" s="19" t="s">
        <v>1892</v>
      </c>
      <c r="L1630" s="63" t="str">
        <f>_xlfn.XLOOKUP(D1630,Product_Dim[Product_ID],Product_Dim[Cost])</f>
        <v>419</v>
      </c>
      <c r="M1630" s="63" t="str">
        <f>VLOOKUP("PROD97",Sales_Fact[[Product_ID]:[Payment_Type]],2,0)</f>
        <v>STORE3</v>
      </c>
      <c r="N1630" s="63" t="str">
        <f>HLOOKUP($D$2,Sales_Fact[[Product_ID]:[Payment_Type]],2,0)</f>
        <v>PROD74</v>
      </c>
    </row>
    <row r="1631" spans="1:14" x14ac:dyDescent="0.25">
      <c r="A1631" s="14" t="s">
        <v>3632</v>
      </c>
      <c r="B1631" s="15">
        <v>45721</v>
      </c>
      <c r="C1631" s="16" t="s">
        <v>1204</v>
      </c>
      <c r="D1631" s="17" t="s">
        <v>1903</v>
      </c>
      <c r="E1631" s="17" t="s">
        <v>1920</v>
      </c>
      <c r="F1631" s="18">
        <v>1</v>
      </c>
      <c r="G1631" s="58">
        <v>506</v>
      </c>
      <c r="H1631" s="18">
        <v>0.14000000000000001</v>
      </c>
      <c r="I1631" s="55">
        <v>435.16</v>
      </c>
      <c r="J1631" s="19" t="s">
        <v>1892</v>
      </c>
      <c r="L1631" s="63" t="str">
        <f>_xlfn.XLOOKUP(D1631,Product_Dim[Product_ID],Product_Dim[Cost])</f>
        <v>138</v>
      </c>
      <c r="M1631" s="63" t="str">
        <f>VLOOKUP("PROD97",Sales_Fact[[Product_ID]:[Payment_Type]],2,0)</f>
        <v>STORE3</v>
      </c>
      <c r="N1631" s="63" t="str">
        <f>HLOOKUP($D$2,Sales_Fact[[Product_ID]:[Payment_Type]],2,0)</f>
        <v>PROD74</v>
      </c>
    </row>
    <row r="1632" spans="1:14" x14ac:dyDescent="0.25">
      <c r="A1632" s="14" t="s">
        <v>3633</v>
      </c>
      <c r="B1632" s="15">
        <v>45511</v>
      </c>
      <c r="C1632" s="16" t="s">
        <v>551</v>
      </c>
      <c r="D1632" s="17" t="s">
        <v>1951</v>
      </c>
      <c r="E1632" s="17" t="s">
        <v>1942</v>
      </c>
      <c r="F1632" s="18">
        <v>2</v>
      </c>
      <c r="G1632" s="58">
        <v>444</v>
      </c>
      <c r="H1632" s="18">
        <v>0.27</v>
      </c>
      <c r="I1632" s="55">
        <v>648.24</v>
      </c>
      <c r="J1632" s="19" t="s">
        <v>1886</v>
      </c>
      <c r="L1632" s="63" t="str">
        <f>_xlfn.XLOOKUP(D1632,Product_Dim[Product_ID],Product_Dim[Cost])</f>
        <v>432</v>
      </c>
      <c r="M1632" s="63" t="str">
        <f>VLOOKUP("PROD97",Sales_Fact[[Product_ID]:[Payment_Type]],2,0)</f>
        <v>STORE3</v>
      </c>
      <c r="N1632" s="63" t="str">
        <f>HLOOKUP($D$2,Sales_Fact[[Product_ID]:[Payment_Type]],2,0)</f>
        <v>PROD74</v>
      </c>
    </row>
    <row r="1633" spans="1:14" x14ac:dyDescent="0.25">
      <c r="A1633" s="14" t="s">
        <v>3634</v>
      </c>
      <c r="B1633" s="15">
        <v>45739</v>
      </c>
      <c r="C1633" s="16" t="s">
        <v>1538</v>
      </c>
      <c r="D1633" s="17" t="s">
        <v>2181</v>
      </c>
      <c r="E1633" s="17" t="s">
        <v>1898</v>
      </c>
      <c r="F1633" s="18">
        <v>2</v>
      </c>
      <c r="G1633" s="58">
        <v>785</v>
      </c>
      <c r="H1633" s="18">
        <v>0.23</v>
      </c>
      <c r="I1633" s="55">
        <v>1208.9000000000001</v>
      </c>
      <c r="J1633" s="19" t="s">
        <v>1886</v>
      </c>
      <c r="L1633" s="63" t="str">
        <f>_xlfn.XLOOKUP(D1633,Product_Dim[Product_ID],Product_Dim[Cost])</f>
        <v>219</v>
      </c>
      <c r="M1633" s="63" t="str">
        <f>VLOOKUP("PROD97",Sales_Fact[[Product_ID]:[Payment_Type]],2,0)</f>
        <v>STORE3</v>
      </c>
      <c r="N1633" s="63" t="str">
        <f>HLOOKUP($D$2,Sales_Fact[[Product_ID]:[Payment_Type]],2,0)</f>
        <v>PROD74</v>
      </c>
    </row>
    <row r="1634" spans="1:14" x14ac:dyDescent="0.25">
      <c r="A1634" s="14" t="s">
        <v>3635</v>
      </c>
      <c r="B1634" s="15">
        <v>45533</v>
      </c>
      <c r="C1634" s="16" t="s">
        <v>1416</v>
      </c>
      <c r="D1634" s="17" t="s">
        <v>1914</v>
      </c>
      <c r="E1634" s="17" t="s">
        <v>1988</v>
      </c>
      <c r="F1634" s="18">
        <v>3</v>
      </c>
      <c r="G1634" s="58">
        <v>591</v>
      </c>
      <c r="H1634" s="18">
        <v>0.17</v>
      </c>
      <c r="I1634" s="55">
        <v>1471.59</v>
      </c>
      <c r="J1634" s="19" t="s">
        <v>1886</v>
      </c>
      <c r="L1634" s="63" t="str">
        <f>_xlfn.XLOOKUP(D1634,Product_Dim[Product_ID],Product_Dim[Cost])</f>
        <v>326</v>
      </c>
      <c r="M1634" s="63" t="str">
        <f>VLOOKUP("PROD97",Sales_Fact[[Product_ID]:[Payment_Type]],2,0)</f>
        <v>STORE3</v>
      </c>
      <c r="N1634" s="63" t="str">
        <f>HLOOKUP($D$2,Sales_Fact[[Product_ID]:[Payment_Type]],2,0)</f>
        <v>PROD74</v>
      </c>
    </row>
    <row r="1635" spans="1:14" x14ac:dyDescent="0.25">
      <c r="A1635" s="14" t="s">
        <v>3636</v>
      </c>
      <c r="B1635" s="15">
        <v>45553</v>
      </c>
      <c r="C1635" s="16" t="s">
        <v>422</v>
      </c>
      <c r="D1635" s="17" t="s">
        <v>1941</v>
      </c>
      <c r="E1635" s="17" t="s">
        <v>1920</v>
      </c>
      <c r="F1635" s="18">
        <v>1</v>
      </c>
      <c r="G1635" s="58">
        <v>697</v>
      </c>
      <c r="H1635" s="18">
        <v>0.06</v>
      </c>
      <c r="I1635" s="55">
        <v>655.17999999999995</v>
      </c>
      <c r="J1635" s="19" t="s">
        <v>1892</v>
      </c>
      <c r="L1635" s="63" t="str">
        <f>_xlfn.XLOOKUP(D1635,Product_Dim[Product_ID],Product_Dim[Cost])</f>
        <v>218</v>
      </c>
      <c r="M1635" s="63" t="str">
        <f>VLOOKUP("PROD97",Sales_Fact[[Product_ID]:[Payment_Type]],2,0)</f>
        <v>STORE3</v>
      </c>
      <c r="N1635" s="63" t="str">
        <f>HLOOKUP($D$2,Sales_Fact[[Product_ID]:[Payment_Type]],2,0)</f>
        <v>PROD74</v>
      </c>
    </row>
    <row r="1636" spans="1:14" x14ac:dyDescent="0.25">
      <c r="A1636" s="14" t="s">
        <v>3637</v>
      </c>
      <c r="B1636" s="15">
        <v>45341</v>
      </c>
      <c r="C1636" s="16" t="s">
        <v>374</v>
      </c>
      <c r="D1636" s="17" t="s">
        <v>2104</v>
      </c>
      <c r="E1636" s="17" t="s">
        <v>1947</v>
      </c>
      <c r="F1636" s="18">
        <v>4</v>
      </c>
      <c r="G1636" s="58">
        <v>195</v>
      </c>
      <c r="H1636" s="18">
        <v>0.25</v>
      </c>
      <c r="I1636" s="55">
        <v>585</v>
      </c>
      <c r="J1636" s="19" t="s">
        <v>1882</v>
      </c>
      <c r="L1636" s="63" t="str">
        <f>_xlfn.XLOOKUP(D1636,Product_Dim[Product_ID],Product_Dim[Cost])</f>
        <v>88</v>
      </c>
      <c r="M1636" s="63" t="str">
        <f>VLOOKUP("PROD97",Sales_Fact[[Product_ID]:[Payment_Type]],2,0)</f>
        <v>STORE3</v>
      </c>
      <c r="N1636" s="63" t="str">
        <f>HLOOKUP($D$2,Sales_Fact[[Product_ID]:[Payment_Type]],2,0)</f>
        <v>PROD74</v>
      </c>
    </row>
    <row r="1637" spans="1:14" x14ac:dyDescent="0.25">
      <c r="A1637" s="14" t="s">
        <v>3638</v>
      </c>
      <c r="B1637" s="15">
        <v>45430</v>
      </c>
      <c r="C1637" s="16" t="s">
        <v>1048</v>
      </c>
      <c r="D1637" s="17" t="s">
        <v>1908</v>
      </c>
      <c r="E1637" s="17" t="s">
        <v>1915</v>
      </c>
      <c r="F1637" s="18">
        <v>1</v>
      </c>
      <c r="G1637" s="58">
        <v>340</v>
      </c>
      <c r="H1637" s="18">
        <v>0.1</v>
      </c>
      <c r="I1637" s="55">
        <v>306</v>
      </c>
      <c r="J1637" s="19" t="s">
        <v>1882</v>
      </c>
      <c r="L1637" s="63" t="str">
        <f>_xlfn.XLOOKUP(D1637,Product_Dim[Product_ID],Product_Dim[Cost])</f>
        <v>180</v>
      </c>
      <c r="M1637" s="63" t="str">
        <f>VLOOKUP("PROD97",Sales_Fact[[Product_ID]:[Payment_Type]],2,0)</f>
        <v>STORE3</v>
      </c>
      <c r="N1637" s="63" t="str">
        <f>HLOOKUP($D$2,Sales_Fact[[Product_ID]:[Payment_Type]],2,0)</f>
        <v>PROD74</v>
      </c>
    </row>
    <row r="1638" spans="1:14" x14ac:dyDescent="0.25">
      <c r="A1638" s="14" t="s">
        <v>3639</v>
      </c>
      <c r="B1638" s="15">
        <v>45912</v>
      </c>
      <c r="C1638" s="16" t="s">
        <v>190</v>
      </c>
      <c r="D1638" s="17" t="s">
        <v>2241</v>
      </c>
      <c r="E1638" s="17" t="s">
        <v>1934</v>
      </c>
      <c r="F1638" s="18">
        <v>4</v>
      </c>
      <c r="G1638" s="58">
        <v>464</v>
      </c>
      <c r="H1638" s="18">
        <v>0.27</v>
      </c>
      <c r="I1638" s="55">
        <v>1354.88</v>
      </c>
      <c r="J1638" s="19" t="s">
        <v>1886</v>
      </c>
      <c r="L1638" s="63" t="str">
        <f>_xlfn.XLOOKUP(D1638,Product_Dim[Product_ID],Product_Dim[Cost])</f>
        <v>244</v>
      </c>
      <c r="M1638" s="63" t="str">
        <f>VLOOKUP("PROD97",Sales_Fact[[Product_ID]:[Payment_Type]],2,0)</f>
        <v>STORE3</v>
      </c>
      <c r="N1638" s="63" t="str">
        <f>HLOOKUP($D$2,Sales_Fact[[Product_ID]:[Payment_Type]],2,0)</f>
        <v>PROD74</v>
      </c>
    </row>
    <row r="1639" spans="1:14" x14ac:dyDescent="0.25">
      <c r="A1639" s="14" t="s">
        <v>3640</v>
      </c>
      <c r="B1639" s="15">
        <v>45709</v>
      </c>
      <c r="C1639" s="16" t="s">
        <v>383</v>
      </c>
      <c r="D1639" s="17" t="s">
        <v>1949</v>
      </c>
      <c r="E1639" s="17" t="s">
        <v>1942</v>
      </c>
      <c r="F1639" s="18">
        <v>2</v>
      </c>
      <c r="G1639" s="58">
        <v>825</v>
      </c>
      <c r="H1639" s="18">
        <v>0.09</v>
      </c>
      <c r="I1639" s="55">
        <v>1501.5</v>
      </c>
      <c r="J1639" s="19" t="s">
        <v>1882</v>
      </c>
      <c r="L1639" s="63" t="str">
        <f>_xlfn.XLOOKUP(D1639,Product_Dim[Product_ID],Product_Dim[Cost])</f>
        <v>261</v>
      </c>
      <c r="M1639" s="63" t="str">
        <f>VLOOKUP("PROD97",Sales_Fact[[Product_ID]:[Payment_Type]],2,0)</f>
        <v>STORE3</v>
      </c>
      <c r="N1639" s="63" t="str">
        <f>HLOOKUP($D$2,Sales_Fact[[Product_ID]:[Payment_Type]],2,0)</f>
        <v>PROD74</v>
      </c>
    </row>
    <row r="1640" spans="1:14" x14ac:dyDescent="0.25">
      <c r="A1640" s="14" t="s">
        <v>3641</v>
      </c>
      <c r="B1640" s="15">
        <v>45520</v>
      </c>
      <c r="C1640" s="16" t="s">
        <v>263</v>
      </c>
      <c r="D1640" s="17" t="s">
        <v>1949</v>
      </c>
      <c r="E1640" s="17" t="s">
        <v>1956</v>
      </c>
      <c r="F1640" s="18">
        <v>4</v>
      </c>
      <c r="G1640" s="58">
        <v>797</v>
      </c>
      <c r="H1640" s="18">
        <v>0.17</v>
      </c>
      <c r="I1640" s="55">
        <v>2646.04</v>
      </c>
      <c r="J1640" s="19" t="s">
        <v>1882</v>
      </c>
      <c r="L1640" s="63" t="str">
        <f>_xlfn.XLOOKUP(D1640,Product_Dim[Product_ID],Product_Dim[Cost])</f>
        <v>261</v>
      </c>
      <c r="M1640" s="63" t="str">
        <f>VLOOKUP("PROD97",Sales_Fact[[Product_ID]:[Payment_Type]],2,0)</f>
        <v>STORE3</v>
      </c>
      <c r="N1640" s="63" t="str">
        <f>HLOOKUP($D$2,Sales_Fact[[Product_ID]:[Payment_Type]],2,0)</f>
        <v>PROD74</v>
      </c>
    </row>
    <row r="1641" spans="1:14" x14ac:dyDescent="0.25">
      <c r="A1641" s="14" t="s">
        <v>3642</v>
      </c>
      <c r="B1641" s="15">
        <v>45478</v>
      </c>
      <c r="C1641" s="16" t="s">
        <v>780</v>
      </c>
      <c r="D1641" s="17" t="s">
        <v>1976</v>
      </c>
      <c r="E1641" s="17" t="s">
        <v>1885</v>
      </c>
      <c r="F1641" s="18">
        <v>3</v>
      </c>
      <c r="G1641" s="58">
        <v>544</v>
      </c>
      <c r="H1641" s="18">
        <v>0.3</v>
      </c>
      <c r="I1641" s="55">
        <v>1142.4000000000001</v>
      </c>
      <c r="J1641" s="19" t="s">
        <v>1892</v>
      </c>
      <c r="L1641" s="63" t="str">
        <f>_xlfn.XLOOKUP(D1641,Product_Dim[Product_ID],Product_Dim[Cost])</f>
        <v>322</v>
      </c>
      <c r="M1641" s="63" t="str">
        <f>VLOOKUP("PROD97",Sales_Fact[[Product_ID]:[Payment_Type]],2,0)</f>
        <v>STORE3</v>
      </c>
      <c r="N1641" s="63" t="str">
        <f>HLOOKUP($D$2,Sales_Fact[[Product_ID]:[Payment_Type]],2,0)</f>
        <v>PROD74</v>
      </c>
    </row>
    <row r="1642" spans="1:14" x14ac:dyDescent="0.25">
      <c r="A1642" s="14" t="s">
        <v>3643</v>
      </c>
      <c r="B1642" s="15">
        <v>45496</v>
      </c>
      <c r="C1642" s="16" t="s">
        <v>581</v>
      </c>
      <c r="D1642" s="17" t="s">
        <v>2094</v>
      </c>
      <c r="E1642" s="17" t="s">
        <v>1898</v>
      </c>
      <c r="F1642" s="18">
        <v>2</v>
      </c>
      <c r="G1642" s="58">
        <v>45</v>
      </c>
      <c r="H1642" s="18">
        <v>0.03</v>
      </c>
      <c r="I1642" s="55">
        <v>87.3</v>
      </c>
      <c r="J1642" s="19" t="s">
        <v>1886</v>
      </c>
      <c r="L1642" s="63" t="str">
        <f>_xlfn.XLOOKUP(D1642,Product_Dim[Product_ID],Product_Dim[Cost])</f>
        <v>48</v>
      </c>
      <c r="M1642" s="63" t="str">
        <f>VLOOKUP("PROD97",Sales_Fact[[Product_ID]:[Payment_Type]],2,0)</f>
        <v>STORE3</v>
      </c>
      <c r="N1642" s="63" t="str">
        <f>HLOOKUP($D$2,Sales_Fact[[Product_ID]:[Payment_Type]],2,0)</f>
        <v>PROD74</v>
      </c>
    </row>
    <row r="1643" spans="1:14" x14ac:dyDescent="0.25">
      <c r="A1643" s="14" t="s">
        <v>3644</v>
      </c>
      <c r="B1643" s="15">
        <v>45742</v>
      </c>
      <c r="C1643" s="16" t="s">
        <v>810</v>
      </c>
      <c r="D1643" s="17" t="s">
        <v>1900</v>
      </c>
      <c r="E1643" s="17" t="s">
        <v>1909</v>
      </c>
      <c r="F1643" s="18">
        <v>4</v>
      </c>
      <c r="G1643" s="58">
        <v>828</v>
      </c>
      <c r="H1643" s="18">
        <v>0.06</v>
      </c>
      <c r="I1643" s="55">
        <v>3113.28</v>
      </c>
      <c r="J1643" s="19" t="s">
        <v>1892</v>
      </c>
      <c r="L1643" s="63" t="str">
        <f>_xlfn.XLOOKUP(D1643,Product_Dim[Product_ID],Product_Dim[Cost])</f>
        <v>461</v>
      </c>
      <c r="M1643" s="63" t="str">
        <f>VLOOKUP("PROD97",Sales_Fact[[Product_ID]:[Payment_Type]],2,0)</f>
        <v>STORE3</v>
      </c>
      <c r="N1643" s="63" t="str">
        <f>HLOOKUP($D$2,Sales_Fact[[Product_ID]:[Payment_Type]],2,0)</f>
        <v>PROD74</v>
      </c>
    </row>
    <row r="1644" spans="1:14" x14ac:dyDescent="0.25">
      <c r="A1644" s="14" t="s">
        <v>3645</v>
      </c>
      <c r="B1644" s="15">
        <v>45301</v>
      </c>
      <c r="C1644" s="16" t="s">
        <v>982</v>
      </c>
      <c r="D1644" s="17" t="s">
        <v>2094</v>
      </c>
      <c r="E1644" s="17" t="s">
        <v>1961</v>
      </c>
      <c r="F1644" s="18">
        <v>2</v>
      </c>
      <c r="G1644" s="58">
        <v>404</v>
      </c>
      <c r="H1644" s="18">
        <v>0.21</v>
      </c>
      <c r="I1644" s="55">
        <v>638.32000000000005</v>
      </c>
      <c r="J1644" s="19" t="s">
        <v>1886</v>
      </c>
      <c r="L1644" s="63" t="str">
        <f>_xlfn.XLOOKUP(D1644,Product_Dim[Product_ID],Product_Dim[Cost])</f>
        <v>48</v>
      </c>
      <c r="M1644" s="63" t="str">
        <f>VLOOKUP("PROD97",Sales_Fact[[Product_ID]:[Payment_Type]],2,0)</f>
        <v>STORE3</v>
      </c>
      <c r="N1644" s="63" t="str">
        <f>HLOOKUP($D$2,Sales_Fact[[Product_ID]:[Payment_Type]],2,0)</f>
        <v>PROD74</v>
      </c>
    </row>
    <row r="1645" spans="1:14" x14ac:dyDescent="0.25">
      <c r="A1645" s="14" t="s">
        <v>3646</v>
      </c>
      <c r="B1645" s="15">
        <v>45547</v>
      </c>
      <c r="C1645" s="16" t="s">
        <v>82</v>
      </c>
      <c r="D1645" s="17" t="s">
        <v>2052</v>
      </c>
      <c r="E1645" s="17" t="s">
        <v>1934</v>
      </c>
      <c r="F1645" s="18">
        <v>4</v>
      </c>
      <c r="G1645" s="58">
        <v>293</v>
      </c>
      <c r="H1645" s="18">
        <v>0.27</v>
      </c>
      <c r="I1645" s="55">
        <v>855.56</v>
      </c>
      <c r="J1645" s="19" t="s">
        <v>1886</v>
      </c>
      <c r="L1645" s="63" t="str">
        <f>_xlfn.XLOOKUP(D1645,Product_Dim[Product_ID],Product_Dim[Cost])</f>
        <v>176</v>
      </c>
      <c r="M1645" s="63" t="str">
        <f>VLOOKUP("PROD97",Sales_Fact[[Product_ID]:[Payment_Type]],2,0)</f>
        <v>STORE3</v>
      </c>
      <c r="N1645" s="63" t="str">
        <f>HLOOKUP($D$2,Sales_Fact[[Product_ID]:[Payment_Type]],2,0)</f>
        <v>PROD74</v>
      </c>
    </row>
    <row r="1646" spans="1:14" x14ac:dyDescent="0.25">
      <c r="A1646" s="14" t="s">
        <v>3647</v>
      </c>
      <c r="B1646" s="15">
        <v>45806</v>
      </c>
      <c r="C1646" s="16" t="s">
        <v>1524</v>
      </c>
      <c r="D1646" s="17" t="s">
        <v>2317</v>
      </c>
      <c r="E1646" s="17" t="s">
        <v>1942</v>
      </c>
      <c r="F1646" s="18">
        <v>1</v>
      </c>
      <c r="G1646" s="58">
        <v>949</v>
      </c>
      <c r="H1646" s="18">
        <v>0.11</v>
      </c>
      <c r="I1646" s="55">
        <v>844.61</v>
      </c>
      <c r="J1646" s="19" t="s">
        <v>1882</v>
      </c>
      <c r="L1646" s="63" t="str">
        <f>_xlfn.XLOOKUP(D1646,Product_Dim[Product_ID],Product_Dim[Cost])</f>
        <v>239</v>
      </c>
      <c r="M1646" s="63" t="str">
        <f>VLOOKUP("PROD97",Sales_Fact[[Product_ID]:[Payment_Type]],2,0)</f>
        <v>STORE3</v>
      </c>
      <c r="N1646" s="63" t="str">
        <f>HLOOKUP($D$2,Sales_Fact[[Product_ID]:[Payment_Type]],2,0)</f>
        <v>PROD74</v>
      </c>
    </row>
    <row r="1647" spans="1:14" x14ac:dyDescent="0.25">
      <c r="A1647" s="14" t="s">
        <v>3648</v>
      </c>
      <c r="B1647" s="15">
        <v>45294</v>
      </c>
      <c r="C1647" s="16" t="s">
        <v>1087</v>
      </c>
      <c r="D1647" s="17" t="s">
        <v>1914</v>
      </c>
      <c r="E1647" s="17" t="s">
        <v>1895</v>
      </c>
      <c r="F1647" s="18">
        <v>1</v>
      </c>
      <c r="G1647" s="58">
        <v>703</v>
      </c>
      <c r="H1647" s="18">
        <v>0.17</v>
      </c>
      <c r="I1647" s="55">
        <v>583.49</v>
      </c>
      <c r="J1647" s="19" t="s">
        <v>1892</v>
      </c>
      <c r="L1647" s="63" t="str">
        <f>_xlfn.XLOOKUP(D1647,Product_Dim[Product_ID],Product_Dim[Cost])</f>
        <v>326</v>
      </c>
      <c r="M1647" s="63" t="str">
        <f>VLOOKUP("PROD97",Sales_Fact[[Product_ID]:[Payment_Type]],2,0)</f>
        <v>STORE3</v>
      </c>
      <c r="N1647" s="63" t="str">
        <f>HLOOKUP($D$2,Sales_Fact[[Product_ID]:[Payment_Type]],2,0)</f>
        <v>PROD74</v>
      </c>
    </row>
    <row r="1648" spans="1:14" x14ac:dyDescent="0.25">
      <c r="A1648" s="14" t="s">
        <v>3649</v>
      </c>
      <c r="B1648" s="15">
        <v>45875</v>
      </c>
      <c r="C1648" s="16" t="s">
        <v>165</v>
      </c>
      <c r="D1648" s="17" t="s">
        <v>1987</v>
      </c>
      <c r="E1648" s="17" t="s">
        <v>1881</v>
      </c>
      <c r="F1648" s="18">
        <v>2</v>
      </c>
      <c r="G1648" s="58">
        <v>380</v>
      </c>
      <c r="H1648" s="18">
        <v>0.26</v>
      </c>
      <c r="I1648" s="55">
        <v>562.4</v>
      </c>
      <c r="J1648" s="19" t="s">
        <v>1882</v>
      </c>
      <c r="L1648" s="63" t="str">
        <f>_xlfn.XLOOKUP(D1648,Product_Dim[Product_ID],Product_Dim[Cost])</f>
        <v>20</v>
      </c>
      <c r="M1648" s="63" t="str">
        <f>VLOOKUP("PROD97",Sales_Fact[[Product_ID]:[Payment_Type]],2,0)</f>
        <v>STORE3</v>
      </c>
      <c r="N1648" s="63" t="str">
        <f>HLOOKUP($D$2,Sales_Fact[[Product_ID]:[Payment_Type]],2,0)</f>
        <v>PROD74</v>
      </c>
    </row>
    <row r="1649" spans="1:14" x14ac:dyDescent="0.25">
      <c r="A1649" s="14" t="s">
        <v>3650</v>
      </c>
      <c r="B1649" s="15">
        <v>45669</v>
      </c>
      <c r="C1649" s="16" t="s">
        <v>459</v>
      </c>
      <c r="D1649" s="17" t="s">
        <v>2005</v>
      </c>
      <c r="E1649" s="17" t="s">
        <v>1909</v>
      </c>
      <c r="F1649" s="18">
        <v>4</v>
      </c>
      <c r="G1649" s="58">
        <v>93</v>
      </c>
      <c r="H1649" s="18">
        <v>0.15</v>
      </c>
      <c r="I1649" s="55">
        <v>316.2</v>
      </c>
      <c r="J1649" s="19" t="s">
        <v>1882</v>
      </c>
      <c r="L1649" s="63" t="str">
        <f>_xlfn.XLOOKUP(D1649,Product_Dim[Product_ID],Product_Dim[Cost])</f>
        <v>239</v>
      </c>
      <c r="M1649" s="63" t="str">
        <f>VLOOKUP("PROD97",Sales_Fact[[Product_ID]:[Payment_Type]],2,0)</f>
        <v>STORE3</v>
      </c>
      <c r="N1649" s="63" t="str">
        <f>HLOOKUP($D$2,Sales_Fact[[Product_ID]:[Payment_Type]],2,0)</f>
        <v>PROD74</v>
      </c>
    </row>
    <row r="1650" spans="1:14" x14ac:dyDescent="0.25">
      <c r="A1650" s="14" t="s">
        <v>3651</v>
      </c>
      <c r="B1650" s="15">
        <v>45606</v>
      </c>
      <c r="C1650" s="16" t="s">
        <v>718</v>
      </c>
      <c r="D1650" s="17" t="s">
        <v>1914</v>
      </c>
      <c r="E1650" s="17" t="s">
        <v>1961</v>
      </c>
      <c r="F1650" s="18">
        <v>4</v>
      </c>
      <c r="G1650" s="58">
        <v>722</v>
      </c>
      <c r="H1650" s="18">
        <v>0.21</v>
      </c>
      <c r="I1650" s="55">
        <v>2281.52</v>
      </c>
      <c r="J1650" s="19" t="s">
        <v>1882</v>
      </c>
      <c r="L1650" s="63" t="str">
        <f>_xlfn.XLOOKUP(D1650,Product_Dim[Product_ID],Product_Dim[Cost])</f>
        <v>326</v>
      </c>
      <c r="M1650" s="63" t="str">
        <f>VLOOKUP("PROD97",Sales_Fact[[Product_ID]:[Payment_Type]],2,0)</f>
        <v>STORE3</v>
      </c>
      <c r="N1650" s="63" t="str">
        <f>HLOOKUP($D$2,Sales_Fact[[Product_ID]:[Payment_Type]],2,0)</f>
        <v>PROD74</v>
      </c>
    </row>
    <row r="1651" spans="1:14" x14ac:dyDescent="0.25">
      <c r="A1651" s="14" t="s">
        <v>3652</v>
      </c>
      <c r="B1651" s="15">
        <v>45787</v>
      </c>
      <c r="C1651" s="16" t="s">
        <v>207</v>
      </c>
      <c r="D1651" s="17" t="s">
        <v>2024</v>
      </c>
      <c r="E1651" s="17" t="s">
        <v>1925</v>
      </c>
      <c r="F1651" s="18">
        <v>1</v>
      </c>
      <c r="G1651" s="58">
        <v>229</v>
      </c>
      <c r="H1651" s="18">
        <v>0.14000000000000001</v>
      </c>
      <c r="I1651" s="55">
        <v>196.94</v>
      </c>
      <c r="J1651" s="19" t="s">
        <v>1882</v>
      </c>
      <c r="L1651" s="63" t="str">
        <f>_xlfn.XLOOKUP(D1651,Product_Dim[Product_ID],Product_Dim[Cost])</f>
        <v>136</v>
      </c>
      <c r="M1651" s="63" t="str">
        <f>VLOOKUP("PROD97",Sales_Fact[[Product_ID]:[Payment_Type]],2,0)</f>
        <v>STORE3</v>
      </c>
      <c r="N1651" s="63" t="str">
        <f>HLOOKUP($D$2,Sales_Fact[[Product_ID]:[Payment_Type]],2,0)</f>
        <v>PROD74</v>
      </c>
    </row>
    <row r="1652" spans="1:14" x14ac:dyDescent="0.25">
      <c r="A1652" s="14" t="s">
        <v>3653</v>
      </c>
      <c r="B1652" s="15">
        <v>45929</v>
      </c>
      <c r="C1652" s="16" t="s">
        <v>1123</v>
      </c>
      <c r="D1652" s="17" t="s">
        <v>1960</v>
      </c>
      <c r="E1652" s="17" t="s">
        <v>1942</v>
      </c>
      <c r="F1652" s="18">
        <v>1</v>
      </c>
      <c r="G1652" s="58">
        <v>900</v>
      </c>
      <c r="H1652" s="18">
        <v>0.2</v>
      </c>
      <c r="I1652" s="55">
        <v>720</v>
      </c>
      <c r="J1652" s="19" t="s">
        <v>1886</v>
      </c>
      <c r="L1652" s="63" t="str">
        <f>_xlfn.XLOOKUP(D1652,Product_Dim[Product_ID],Product_Dim[Cost])</f>
        <v>387</v>
      </c>
      <c r="M1652" s="63" t="str">
        <f>VLOOKUP("PROD97",Sales_Fact[[Product_ID]:[Payment_Type]],2,0)</f>
        <v>STORE3</v>
      </c>
      <c r="N1652" s="63" t="str">
        <f>HLOOKUP($D$2,Sales_Fact[[Product_ID]:[Payment_Type]],2,0)</f>
        <v>PROD74</v>
      </c>
    </row>
    <row r="1653" spans="1:14" x14ac:dyDescent="0.25">
      <c r="A1653" s="14" t="s">
        <v>3654</v>
      </c>
      <c r="B1653" s="15">
        <v>45379</v>
      </c>
      <c r="C1653" s="16" t="s">
        <v>1210</v>
      </c>
      <c r="D1653" s="17" t="s">
        <v>2096</v>
      </c>
      <c r="E1653" s="17" t="s">
        <v>1889</v>
      </c>
      <c r="F1653" s="18">
        <v>4</v>
      </c>
      <c r="G1653" s="58">
        <v>196</v>
      </c>
      <c r="H1653" s="18">
        <v>0.17</v>
      </c>
      <c r="I1653" s="55">
        <v>650.72</v>
      </c>
      <c r="J1653" s="19" t="s">
        <v>1882</v>
      </c>
      <c r="L1653" s="63" t="str">
        <f>_xlfn.XLOOKUP(D1653,Product_Dim[Product_ID],Product_Dim[Cost])</f>
        <v>439</v>
      </c>
      <c r="M1653" s="63" t="str">
        <f>VLOOKUP("PROD97",Sales_Fact[[Product_ID]:[Payment_Type]],2,0)</f>
        <v>STORE3</v>
      </c>
      <c r="N1653" s="63" t="str">
        <f>HLOOKUP($D$2,Sales_Fact[[Product_ID]:[Payment_Type]],2,0)</f>
        <v>PROD74</v>
      </c>
    </row>
    <row r="1654" spans="1:14" x14ac:dyDescent="0.25">
      <c r="A1654" s="14" t="s">
        <v>3655</v>
      </c>
      <c r="B1654" s="15">
        <v>45532</v>
      </c>
      <c r="C1654" s="16" t="s">
        <v>1333</v>
      </c>
      <c r="D1654" s="17" t="s">
        <v>2013</v>
      </c>
      <c r="E1654" s="17" t="s">
        <v>1922</v>
      </c>
      <c r="F1654" s="18">
        <v>3</v>
      </c>
      <c r="G1654" s="58">
        <v>200</v>
      </c>
      <c r="H1654" s="18">
        <v>0.24</v>
      </c>
      <c r="I1654" s="55">
        <v>456</v>
      </c>
      <c r="J1654" s="19" t="s">
        <v>1882</v>
      </c>
      <c r="L1654" s="63" t="str">
        <f>_xlfn.XLOOKUP(D1654,Product_Dim[Product_ID],Product_Dim[Cost])</f>
        <v>378</v>
      </c>
      <c r="M1654" s="63" t="str">
        <f>VLOOKUP("PROD97",Sales_Fact[[Product_ID]:[Payment_Type]],2,0)</f>
        <v>STORE3</v>
      </c>
      <c r="N1654" s="63" t="str">
        <f>HLOOKUP($D$2,Sales_Fact[[Product_ID]:[Payment_Type]],2,0)</f>
        <v>PROD74</v>
      </c>
    </row>
    <row r="1655" spans="1:14" x14ac:dyDescent="0.25">
      <c r="A1655" s="14" t="s">
        <v>3656</v>
      </c>
      <c r="B1655" s="15">
        <v>45466</v>
      </c>
      <c r="C1655" s="16" t="s">
        <v>542</v>
      </c>
      <c r="D1655" s="17" t="s">
        <v>2074</v>
      </c>
      <c r="E1655" s="17" t="s">
        <v>1912</v>
      </c>
      <c r="F1655" s="18">
        <v>2</v>
      </c>
      <c r="G1655" s="58">
        <v>834</v>
      </c>
      <c r="H1655" s="18">
        <v>0.18</v>
      </c>
      <c r="I1655" s="55">
        <v>1367.76</v>
      </c>
      <c r="J1655" s="19" t="s">
        <v>1882</v>
      </c>
      <c r="L1655" s="63" t="str">
        <f>_xlfn.XLOOKUP(D1655,Product_Dim[Product_ID],Product_Dim[Cost])</f>
        <v>485</v>
      </c>
      <c r="M1655" s="63" t="str">
        <f>VLOOKUP("PROD97",Sales_Fact[[Product_ID]:[Payment_Type]],2,0)</f>
        <v>STORE3</v>
      </c>
      <c r="N1655" s="63" t="str">
        <f>HLOOKUP($D$2,Sales_Fact[[Product_ID]:[Payment_Type]],2,0)</f>
        <v>PROD74</v>
      </c>
    </row>
    <row r="1656" spans="1:14" x14ac:dyDescent="0.25">
      <c r="A1656" s="14" t="s">
        <v>3657</v>
      </c>
      <c r="B1656" s="15">
        <v>45395</v>
      </c>
      <c r="C1656" s="16" t="s">
        <v>1500</v>
      </c>
      <c r="D1656" s="17" t="s">
        <v>1963</v>
      </c>
      <c r="E1656" s="17" t="s">
        <v>1909</v>
      </c>
      <c r="F1656" s="18">
        <v>1</v>
      </c>
      <c r="G1656" s="58">
        <v>677</v>
      </c>
      <c r="H1656" s="18">
        <v>0.14000000000000001</v>
      </c>
      <c r="I1656" s="55">
        <v>582.22</v>
      </c>
      <c r="J1656" s="19" t="s">
        <v>1882</v>
      </c>
      <c r="L1656" s="63" t="str">
        <f>_xlfn.XLOOKUP(D1656,Product_Dim[Product_ID],Product_Dim[Cost])</f>
        <v>158</v>
      </c>
      <c r="M1656" s="63" t="str">
        <f>VLOOKUP("PROD97",Sales_Fact[[Product_ID]:[Payment_Type]],2,0)</f>
        <v>STORE3</v>
      </c>
      <c r="N1656" s="63" t="str">
        <f>HLOOKUP($D$2,Sales_Fact[[Product_ID]:[Payment_Type]],2,0)</f>
        <v>PROD74</v>
      </c>
    </row>
    <row r="1657" spans="1:14" x14ac:dyDescent="0.25">
      <c r="A1657" s="14" t="s">
        <v>3658</v>
      </c>
      <c r="B1657" s="15">
        <v>45708</v>
      </c>
      <c r="C1657" s="16" t="s">
        <v>135</v>
      </c>
      <c r="D1657" s="17" t="s">
        <v>1933</v>
      </c>
      <c r="E1657" s="17" t="s">
        <v>1925</v>
      </c>
      <c r="F1657" s="18">
        <v>2</v>
      </c>
      <c r="G1657" s="58">
        <v>667</v>
      </c>
      <c r="H1657" s="18">
        <v>0.06</v>
      </c>
      <c r="I1657" s="55">
        <v>1253.96</v>
      </c>
      <c r="J1657" s="19" t="s">
        <v>1882</v>
      </c>
      <c r="L1657" s="63" t="str">
        <f>_xlfn.XLOOKUP(D1657,Product_Dim[Product_ID],Product_Dim[Cost])</f>
        <v>483</v>
      </c>
      <c r="M1657" s="63" t="str">
        <f>VLOOKUP("PROD97",Sales_Fact[[Product_ID]:[Payment_Type]],2,0)</f>
        <v>STORE3</v>
      </c>
      <c r="N1657" s="63" t="str">
        <f>HLOOKUP($D$2,Sales_Fact[[Product_ID]:[Payment_Type]],2,0)</f>
        <v>PROD74</v>
      </c>
    </row>
    <row r="1658" spans="1:14" x14ac:dyDescent="0.25">
      <c r="A1658" s="14" t="s">
        <v>3659</v>
      </c>
      <c r="B1658" s="15">
        <v>45735</v>
      </c>
      <c r="C1658" s="16" t="s">
        <v>1430</v>
      </c>
      <c r="D1658" s="17" t="s">
        <v>1897</v>
      </c>
      <c r="E1658" s="17" t="s">
        <v>1901</v>
      </c>
      <c r="F1658" s="18">
        <v>3</v>
      </c>
      <c r="G1658" s="58">
        <v>472</v>
      </c>
      <c r="H1658" s="18">
        <v>0.28000000000000003</v>
      </c>
      <c r="I1658" s="55">
        <v>1019.52</v>
      </c>
      <c r="J1658" s="19" t="s">
        <v>1892</v>
      </c>
      <c r="L1658" s="63" t="str">
        <f>_xlfn.XLOOKUP(D1658,Product_Dim[Product_ID],Product_Dim[Cost])</f>
        <v>465</v>
      </c>
      <c r="M1658" s="63" t="str">
        <f>VLOOKUP("PROD97",Sales_Fact[[Product_ID]:[Payment_Type]],2,0)</f>
        <v>STORE3</v>
      </c>
      <c r="N1658" s="63" t="str">
        <f>HLOOKUP($D$2,Sales_Fact[[Product_ID]:[Payment_Type]],2,0)</f>
        <v>PROD74</v>
      </c>
    </row>
    <row r="1659" spans="1:14" x14ac:dyDescent="0.25">
      <c r="A1659" s="14" t="s">
        <v>3660</v>
      </c>
      <c r="B1659" s="15">
        <v>45237</v>
      </c>
      <c r="C1659" s="16" t="s">
        <v>419</v>
      </c>
      <c r="D1659" s="17" t="s">
        <v>2096</v>
      </c>
      <c r="E1659" s="17" t="s">
        <v>1881</v>
      </c>
      <c r="F1659" s="18">
        <v>4</v>
      </c>
      <c r="G1659" s="58">
        <v>556</v>
      </c>
      <c r="H1659" s="18">
        <v>0.25</v>
      </c>
      <c r="I1659" s="55">
        <v>1668</v>
      </c>
      <c r="J1659" s="19" t="s">
        <v>1892</v>
      </c>
      <c r="L1659" s="63" t="str">
        <f>_xlfn.XLOOKUP(D1659,Product_Dim[Product_ID],Product_Dim[Cost])</f>
        <v>439</v>
      </c>
      <c r="M1659" s="63" t="str">
        <f>VLOOKUP("PROD97",Sales_Fact[[Product_ID]:[Payment_Type]],2,0)</f>
        <v>STORE3</v>
      </c>
      <c r="N1659" s="63" t="str">
        <f>HLOOKUP($D$2,Sales_Fact[[Product_ID]:[Payment_Type]],2,0)</f>
        <v>PROD74</v>
      </c>
    </row>
    <row r="1660" spans="1:14" x14ac:dyDescent="0.25">
      <c r="A1660" s="14" t="s">
        <v>3661</v>
      </c>
      <c r="B1660" s="15">
        <v>45282</v>
      </c>
      <c r="C1660" s="16" t="s">
        <v>146</v>
      </c>
      <c r="D1660" s="17" t="s">
        <v>2498</v>
      </c>
      <c r="E1660" s="17" t="s">
        <v>1912</v>
      </c>
      <c r="F1660" s="18">
        <v>2</v>
      </c>
      <c r="G1660" s="58">
        <v>101</v>
      </c>
      <c r="H1660" s="18">
        <v>0.06</v>
      </c>
      <c r="I1660" s="55">
        <v>189.88</v>
      </c>
      <c r="J1660" s="19" t="s">
        <v>1882</v>
      </c>
      <c r="L1660" s="63" t="str">
        <f>_xlfn.XLOOKUP(D1660,Product_Dim[Product_ID],Product_Dim[Cost])</f>
        <v>61</v>
      </c>
      <c r="M1660" s="63" t="str">
        <f>VLOOKUP("PROD97",Sales_Fact[[Product_ID]:[Payment_Type]],2,0)</f>
        <v>STORE3</v>
      </c>
      <c r="N1660" s="63" t="str">
        <f>HLOOKUP($D$2,Sales_Fact[[Product_ID]:[Payment_Type]],2,0)</f>
        <v>PROD74</v>
      </c>
    </row>
    <row r="1661" spans="1:14" x14ac:dyDescent="0.25">
      <c r="A1661" s="14" t="s">
        <v>3662</v>
      </c>
      <c r="B1661" s="15">
        <v>45337</v>
      </c>
      <c r="C1661" s="16" t="s">
        <v>196</v>
      </c>
      <c r="D1661" s="17" t="s">
        <v>1951</v>
      </c>
      <c r="E1661" s="17" t="s">
        <v>1939</v>
      </c>
      <c r="F1661" s="18">
        <v>3</v>
      </c>
      <c r="G1661" s="58">
        <v>982</v>
      </c>
      <c r="H1661" s="18">
        <v>0.05</v>
      </c>
      <c r="I1661" s="55">
        <v>2798.7</v>
      </c>
      <c r="J1661" s="19" t="s">
        <v>1892</v>
      </c>
      <c r="L1661" s="63" t="str">
        <f>_xlfn.XLOOKUP(D1661,Product_Dim[Product_ID],Product_Dim[Cost])</f>
        <v>432</v>
      </c>
      <c r="M1661" s="63" t="str">
        <f>VLOOKUP("PROD97",Sales_Fact[[Product_ID]:[Payment_Type]],2,0)</f>
        <v>STORE3</v>
      </c>
      <c r="N1661" s="63" t="str">
        <f>HLOOKUP($D$2,Sales_Fact[[Product_ID]:[Payment_Type]],2,0)</f>
        <v>PROD74</v>
      </c>
    </row>
    <row r="1662" spans="1:14" x14ac:dyDescent="0.25">
      <c r="A1662" s="14" t="s">
        <v>3663</v>
      </c>
      <c r="B1662" s="15">
        <v>45310</v>
      </c>
      <c r="C1662" s="16" t="s">
        <v>1039</v>
      </c>
      <c r="D1662" s="17" t="s">
        <v>1971</v>
      </c>
      <c r="E1662" s="17" t="s">
        <v>1920</v>
      </c>
      <c r="F1662" s="18">
        <v>2</v>
      </c>
      <c r="G1662" s="58">
        <v>849</v>
      </c>
      <c r="H1662" s="18">
        <v>0.09</v>
      </c>
      <c r="I1662" s="55">
        <v>1545.18</v>
      </c>
      <c r="J1662" s="19" t="s">
        <v>1892</v>
      </c>
      <c r="L1662" s="63" t="str">
        <f>_xlfn.XLOOKUP(D1662,Product_Dim[Product_ID],Product_Dim[Cost])</f>
        <v>299</v>
      </c>
      <c r="M1662" s="63" t="str">
        <f>VLOOKUP("PROD97",Sales_Fact[[Product_ID]:[Payment_Type]],2,0)</f>
        <v>STORE3</v>
      </c>
      <c r="N1662" s="63" t="str">
        <f>HLOOKUP($D$2,Sales_Fact[[Product_ID]:[Payment_Type]],2,0)</f>
        <v>PROD74</v>
      </c>
    </row>
    <row r="1663" spans="1:14" x14ac:dyDescent="0.25">
      <c r="A1663" s="14" t="s">
        <v>3664</v>
      </c>
      <c r="B1663" s="15">
        <v>45230</v>
      </c>
      <c r="C1663" s="16" t="s">
        <v>1183</v>
      </c>
      <c r="D1663" s="17" t="s">
        <v>2592</v>
      </c>
      <c r="E1663" s="17" t="s">
        <v>1942</v>
      </c>
      <c r="F1663" s="18">
        <v>3</v>
      </c>
      <c r="G1663" s="58">
        <v>583</v>
      </c>
      <c r="H1663" s="18">
        <v>0</v>
      </c>
      <c r="I1663" s="55">
        <v>1749</v>
      </c>
      <c r="J1663" s="19" t="s">
        <v>1886</v>
      </c>
      <c r="L1663" s="63" t="str">
        <f>_xlfn.XLOOKUP(D1663,Product_Dim[Product_ID],Product_Dim[Cost])</f>
        <v>358</v>
      </c>
      <c r="M1663" s="63" t="str">
        <f>VLOOKUP("PROD97",Sales_Fact[[Product_ID]:[Payment_Type]],2,0)</f>
        <v>STORE3</v>
      </c>
      <c r="N1663" s="63" t="str">
        <f>HLOOKUP($D$2,Sales_Fact[[Product_ID]:[Payment_Type]],2,0)</f>
        <v>PROD74</v>
      </c>
    </row>
    <row r="1664" spans="1:14" x14ac:dyDescent="0.25">
      <c r="A1664" s="14" t="s">
        <v>3665</v>
      </c>
      <c r="B1664" s="15">
        <v>45341</v>
      </c>
      <c r="C1664" s="16" t="s">
        <v>575</v>
      </c>
      <c r="D1664" s="17" t="s">
        <v>1888</v>
      </c>
      <c r="E1664" s="17" t="s">
        <v>1885</v>
      </c>
      <c r="F1664" s="18">
        <v>2</v>
      </c>
      <c r="G1664" s="58">
        <v>870</v>
      </c>
      <c r="H1664" s="18">
        <v>0.24</v>
      </c>
      <c r="I1664" s="55">
        <v>1322.4</v>
      </c>
      <c r="J1664" s="19" t="s">
        <v>1892</v>
      </c>
      <c r="L1664" s="63" t="str">
        <f>_xlfn.XLOOKUP(D1664,Product_Dim[Product_ID],Product_Dim[Cost])</f>
        <v>43</v>
      </c>
      <c r="M1664" s="63" t="str">
        <f>VLOOKUP("PROD97",Sales_Fact[[Product_ID]:[Payment_Type]],2,0)</f>
        <v>STORE3</v>
      </c>
      <c r="N1664" s="63" t="str">
        <f>HLOOKUP($D$2,Sales_Fact[[Product_ID]:[Payment_Type]],2,0)</f>
        <v>PROD74</v>
      </c>
    </row>
    <row r="1665" spans="1:14" x14ac:dyDescent="0.25">
      <c r="A1665" s="14" t="s">
        <v>3666</v>
      </c>
      <c r="B1665" s="15">
        <v>45440</v>
      </c>
      <c r="C1665" s="16" t="s">
        <v>97</v>
      </c>
      <c r="D1665" s="17" t="s">
        <v>2062</v>
      </c>
      <c r="E1665" s="17" t="s">
        <v>1901</v>
      </c>
      <c r="F1665" s="18">
        <v>1</v>
      </c>
      <c r="G1665" s="58">
        <v>63</v>
      </c>
      <c r="H1665" s="18">
        <v>0.03</v>
      </c>
      <c r="I1665" s="55">
        <v>61.11</v>
      </c>
      <c r="J1665" s="19" t="s">
        <v>1892</v>
      </c>
      <c r="L1665" s="63" t="str">
        <f>_xlfn.XLOOKUP(D1665,Product_Dim[Product_ID],Product_Dim[Cost])</f>
        <v>435</v>
      </c>
      <c r="M1665" s="63" t="str">
        <f>VLOOKUP("PROD97",Sales_Fact[[Product_ID]:[Payment_Type]],2,0)</f>
        <v>STORE3</v>
      </c>
      <c r="N1665" s="63" t="str">
        <f>HLOOKUP($D$2,Sales_Fact[[Product_ID]:[Payment_Type]],2,0)</f>
        <v>PROD74</v>
      </c>
    </row>
    <row r="1666" spans="1:14" x14ac:dyDescent="0.25">
      <c r="A1666" s="14" t="s">
        <v>3667</v>
      </c>
      <c r="B1666" s="15">
        <v>45798</v>
      </c>
      <c r="C1666" s="16" t="s">
        <v>518</v>
      </c>
      <c r="D1666" s="17" t="s">
        <v>1914</v>
      </c>
      <c r="E1666" s="17" t="s">
        <v>1912</v>
      </c>
      <c r="F1666" s="18">
        <v>3</v>
      </c>
      <c r="G1666" s="58">
        <v>344</v>
      </c>
      <c r="H1666" s="18">
        <v>0.04</v>
      </c>
      <c r="I1666" s="55">
        <v>990.72</v>
      </c>
      <c r="J1666" s="19" t="s">
        <v>1892</v>
      </c>
      <c r="L1666" s="63" t="str">
        <f>_xlfn.XLOOKUP(D1666,Product_Dim[Product_ID],Product_Dim[Cost])</f>
        <v>326</v>
      </c>
      <c r="M1666" s="63" t="str">
        <f>VLOOKUP("PROD97",Sales_Fact[[Product_ID]:[Payment_Type]],2,0)</f>
        <v>STORE3</v>
      </c>
      <c r="N1666" s="63" t="str">
        <f>HLOOKUP($D$2,Sales_Fact[[Product_ID]:[Payment_Type]],2,0)</f>
        <v>PROD74</v>
      </c>
    </row>
    <row r="1667" spans="1:14" x14ac:dyDescent="0.25">
      <c r="A1667" s="14" t="s">
        <v>3668</v>
      </c>
      <c r="B1667" s="15">
        <v>45293</v>
      </c>
      <c r="C1667" s="16" t="s">
        <v>967</v>
      </c>
      <c r="D1667" s="17" t="s">
        <v>1911</v>
      </c>
      <c r="E1667" s="17" t="s">
        <v>1961</v>
      </c>
      <c r="F1667" s="18">
        <v>3</v>
      </c>
      <c r="G1667" s="58">
        <v>305</v>
      </c>
      <c r="H1667" s="18">
        <v>0.11</v>
      </c>
      <c r="I1667" s="55">
        <v>814.35</v>
      </c>
      <c r="J1667" s="19" t="s">
        <v>1882</v>
      </c>
      <c r="L1667" s="63" t="str">
        <f>_xlfn.XLOOKUP(D1667,Product_Dim[Product_ID],Product_Dim[Cost])</f>
        <v>166</v>
      </c>
      <c r="M1667" s="63" t="str">
        <f>VLOOKUP("PROD97",Sales_Fact[[Product_ID]:[Payment_Type]],2,0)</f>
        <v>STORE3</v>
      </c>
      <c r="N1667" s="63" t="str">
        <f>HLOOKUP($D$2,Sales_Fact[[Product_ID]:[Payment_Type]],2,0)</f>
        <v>PROD74</v>
      </c>
    </row>
    <row r="1668" spans="1:14" x14ac:dyDescent="0.25">
      <c r="A1668" s="14" t="s">
        <v>3669</v>
      </c>
      <c r="B1668" s="15">
        <v>45296</v>
      </c>
      <c r="C1668" s="16" t="s">
        <v>1153</v>
      </c>
      <c r="D1668" s="17" t="s">
        <v>1930</v>
      </c>
      <c r="E1668" s="17" t="s">
        <v>1925</v>
      </c>
      <c r="F1668" s="18">
        <v>4</v>
      </c>
      <c r="G1668" s="58">
        <v>209</v>
      </c>
      <c r="H1668" s="18">
        <v>0.01</v>
      </c>
      <c r="I1668" s="55">
        <v>827.64</v>
      </c>
      <c r="J1668" s="19" t="s">
        <v>1886</v>
      </c>
      <c r="L1668" s="63" t="str">
        <f>_xlfn.XLOOKUP(D1668,Product_Dim[Product_ID],Product_Dim[Cost])</f>
        <v>239</v>
      </c>
      <c r="M1668" s="63" t="str">
        <f>VLOOKUP("PROD97",Sales_Fact[[Product_ID]:[Payment_Type]],2,0)</f>
        <v>STORE3</v>
      </c>
      <c r="N1668" s="63" t="str">
        <f>HLOOKUP($D$2,Sales_Fact[[Product_ID]:[Payment_Type]],2,0)</f>
        <v>PROD74</v>
      </c>
    </row>
    <row r="1669" spans="1:14" x14ac:dyDescent="0.25">
      <c r="A1669" s="14" t="s">
        <v>3670</v>
      </c>
      <c r="B1669" s="15">
        <v>45860</v>
      </c>
      <c r="C1669" s="16" t="s">
        <v>994</v>
      </c>
      <c r="D1669" s="17" t="s">
        <v>2052</v>
      </c>
      <c r="E1669" s="17" t="s">
        <v>1915</v>
      </c>
      <c r="F1669" s="18">
        <v>1</v>
      </c>
      <c r="G1669" s="58">
        <v>120</v>
      </c>
      <c r="H1669" s="18">
        <v>0.13</v>
      </c>
      <c r="I1669" s="55">
        <v>104.4</v>
      </c>
      <c r="J1669" s="19" t="s">
        <v>1892</v>
      </c>
      <c r="L1669" s="63" t="str">
        <f>_xlfn.XLOOKUP(D1669,Product_Dim[Product_ID],Product_Dim[Cost])</f>
        <v>176</v>
      </c>
      <c r="M1669" s="63" t="str">
        <f>VLOOKUP("PROD97",Sales_Fact[[Product_ID]:[Payment_Type]],2,0)</f>
        <v>STORE3</v>
      </c>
      <c r="N1669" s="63" t="str">
        <f>HLOOKUP($D$2,Sales_Fact[[Product_ID]:[Payment_Type]],2,0)</f>
        <v>PROD74</v>
      </c>
    </row>
    <row r="1670" spans="1:14" x14ac:dyDescent="0.25">
      <c r="A1670" s="14" t="s">
        <v>3671</v>
      </c>
      <c r="B1670" s="15">
        <v>45843</v>
      </c>
      <c r="C1670" s="16" t="s">
        <v>1021</v>
      </c>
      <c r="D1670" s="17" t="s">
        <v>1990</v>
      </c>
      <c r="E1670" s="17" t="s">
        <v>1925</v>
      </c>
      <c r="F1670" s="18">
        <v>4</v>
      </c>
      <c r="G1670" s="58">
        <v>792</v>
      </c>
      <c r="H1670" s="18">
        <v>0.06</v>
      </c>
      <c r="I1670" s="55">
        <v>2977.92</v>
      </c>
      <c r="J1670" s="19" t="s">
        <v>1892</v>
      </c>
      <c r="L1670" s="63" t="str">
        <f>_xlfn.XLOOKUP(D1670,Product_Dim[Product_ID],Product_Dim[Cost])</f>
        <v>167</v>
      </c>
      <c r="M1670" s="63" t="str">
        <f>VLOOKUP("PROD97",Sales_Fact[[Product_ID]:[Payment_Type]],2,0)</f>
        <v>STORE3</v>
      </c>
      <c r="N1670" s="63" t="str">
        <f>HLOOKUP($D$2,Sales_Fact[[Product_ID]:[Payment_Type]],2,0)</f>
        <v>PROD74</v>
      </c>
    </row>
    <row r="1671" spans="1:14" x14ac:dyDescent="0.25">
      <c r="A1671" s="14" t="s">
        <v>3672</v>
      </c>
      <c r="B1671" s="15">
        <v>45862</v>
      </c>
      <c r="C1671" s="16" t="s">
        <v>203</v>
      </c>
      <c r="D1671" s="17" t="s">
        <v>2094</v>
      </c>
      <c r="E1671" s="17" t="s">
        <v>1956</v>
      </c>
      <c r="F1671" s="18">
        <v>2</v>
      </c>
      <c r="G1671" s="58">
        <v>415</v>
      </c>
      <c r="H1671" s="18">
        <v>0.23</v>
      </c>
      <c r="I1671" s="55">
        <v>639.1</v>
      </c>
      <c r="J1671" s="19" t="s">
        <v>1882</v>
      </c>
      <c r="L1671" s="63" t="str">
        <f>_xlfn.XLOOKUP(D1671,Product_Dim[Product_ID],Product_Dim[Cost])</f>
        <v>48</v>
      </c>
      <c r="M1671" s="63" t="str">
        <f>VLOOKUP("PROD97",Sales_Fact[[Product_ID]:[Payment_Type]],2,0)</f>
        <v>STORE3</v>
      </c>
      <c r="N1671" s="63" t="str">
        <f>HLOOKUP($D$2,Sales_Fact[[Product_ID]:[Payment_Type]],2,0)</f>
        <v>PROD74</v>
      </c>
    </row>
    <row r="1672" spans="1:14" x14ac:dyDescent="0.25">
      <c r="A1672" s="14" t="s">
        <v>3673</v>
      </c>
      <c r="B1672" s="15">
        <v>45385</v>
      </c>
      <c r="C1672" s="16" t="s">
        <v>1483</v>
      </c>
      <c r="D1672" s="17" t="s">
        <v>2024</v>
      </c>
      <c r="E1672" s="17" t="s">
        <v>1961</v>
      </c>
      <c r="F1672" s="18">
        <v>2</v>
      </c>
      <c r="G1672" s="58">
        <v>961</v>
      </c>
      <c r="H1672" s="18">
        <v>0.28000000000000003</v>
      </c>
      <c r="I1672" s="55">
        <v>1383.84</v>
      </c>
      <c r="J1672" s="19" t="s">
        <v>1886</v>
      </c>
      <c r="L1672" s="63" t="str">
        <f>_xlfn.XLOOKUP(D1672,Product_Dim[Product_ID],Product_Dim[Cost])</f>
        <v>136</v>
      </c>
      <c r="M1672" s="63" t="str">
        <f>VLOOKUP("PROD97",Sales_Fact[[Product_ID]:[Payment_Type]],2,0)</f>
        <v>STORE3</v>
      </c>
      <c r="N1672" s="63" t="str">
        <f>HLOOKUP($D$2,Sales_Fact[[Product_ID]:[Payment_Type]],2,0)</f>
        <v>PROD74</v>
      </c>
    </row>
    <row r="1673" spans="1:14" x14ac:dyDescent="0.25">
      <c r="A1673" s="14" t="s">
        <v>3674</v>
      </c>
      <c r="B1673" s="15">
        <v>45668</v>
      </c>
      <c r="C1673" s="16" t="s">
        <v>697</v>
      </c>
      <c r="D1673" s="17" t="s">
        <v>2057</v>
      </c>
      <c r="E1673" s="17" t="s">
        <v>1901</v>
      </c>
      <c r="F1673" s="18">
        <v>4</v>
      </c>
      <c r="G1673" s="58">
        <v>944</v>
      </c>
      <c r="H1673" s="18">
        <v>0.18</v>
      </c>
      <c r="I1673" s="55">
        <v>3096.32</v>
      </c>
      <c r="J1673" s="19" t="s">
        <v>1886</v>
      </c>
      <c r="L1673" s="63" t="str">
        <f>_xlfn.XLOOKUP(D1673,Product_Dim[Product_ID],Product_Dim[Cost])</f>
        <v>190</v>
      </c>
      <c r="M1673" s="63" t="str">
        <f>VLOOKUP("PROD97",Sales_Fact[[Product_ID]:[Payment_Type]],2,0)</f>
        <v>STORE3</v>
      </c>
      <c r="N1673" s="63" t="str">
        <f>HLOOKUP($D$2,Sales_Fact[[Product_ID]:[Payment_Type]],2,0)</f>
        <v>PROD74</v>
      </c>
    </row>
    <row r="1674" spans="1:14" x14ac:dyDescent="0.25">
      <c r="A1674" s="14" t="s">
        <v>3675</v>
      </c>
      <c r="B1674" s="15">
        <v>45561</v>
      </c>
      <c r="C1674" s="16" t="s">
        <v>700</v>
      </c>
      <c r="D1674" s="17" t="s">
        <v>2059</v>
      </c>
      <c r="E1674" s="17" t="s">
        <v>1934</v>
      </c>
      <c r="F1674" s="18">
        <v>1</v>
      </c>
      <c r="G1674" s="58">
        <v>831</v>
      </c>
      <c r="H1674" s="18">
        <v>0.26</v>
      </c>
      <c r="I1674" s="55">
        <v>614.94000000000005</v>
      </c>
      <c r="J1674" s="19" t="s">
        <v>1892</v>
      </c>
      <c r="L1674" s="63" t="str">
        <f>_xlfn.XLOOKUP(D1674,Product_Dim[Product_ID],Product_Dim[Cost])</f>
        <v>365</v>
      </c>
      <c r="M1674" s="63" t="str">
        <f>VLOOKUP("PROD97",Sales_Fact[[Product_ID]:[Payment_Type]],2,0)</f>
        <v>STORE3</v>
      </c>
      <c r="N1674" s="63" t="str">
        <f>HLOOKUP($D$2,Sales_Fact[[Product_ID]:[Payment_Type]],2,0)</f>
        <v>PROD74</v>
      </c>
    </row>
    <row r="1675" spans="1:14" x14ac:dyDescent="0.25">
      <c r="A1675" s="14" t="s">
        <v>3676</v>
      </c>
      <c r="B1675" s="15">
        <v>45637</v>
      </c>
      <c r="C1675" s="16" t="s">
        <v>1117</v>
      </c>
      <c r="D1675" s="17" t="s">
        <v>1946</v>
      </c>
      <c r="E1675" s="17" t="s">
        <v>1885</v>
      </c>
      <c r="F1675" s="18">
        <v>1</v>
      </c>
      <c r="G1675" s="58">
        <v>763</v>
      </c>
      <c r="H1675" s="18">
        <v>0.19</v>
      </c>
      <c r="I1675" s="55">
        <v>618.03</v>
      </c>
      <c r="J1675" s="19" t="s">
        <v>1882</v>
      </c>
      <c r="L1675" s="63" t="str">
        <f>_xlfn.XLOOKUP(D1675,Product_Dim[Product_ID],Product_Dim[Cost])</f>
        <v>349</v>
      </c>
      <c r="M1675" s="63" t="str">
        <f>VLOOKUP("PROD97",Sales_Fact[[Product_ID]:[Payment_Type]],2,0)</f>
        <v>STORE3</v>
      </c>
      <c r="N1675" s="63" t="str">
        <f>HLOOKUP($D$2,Sales_Fact[[Product_ID]:[Payment_Type]],2,0)</f>
        <v>PROD74</v>
      </c>
    </row>
    <row r="1676" spans="1:14" x14ac:dyDescent="0.25">
      <c r="A1676" s="14" t="s">
        <v>3677</v>
      </c>
      <c r="B1676" s="15">
        <v>45839</v>
      </c>
      <c r="C1676" s="16" t="s">
        <v>1087</v>
      </c>
      <c r="D1676" s="17" t="s">
        <v>1884</v>
      </c>
      <c r="E1676" s="17" t="s">
        <v>1939</v>
      </c>
      <c r="F1676" s="18">
        <v>2</v>
      </c>
      <c r="G1676" s="58">
        <v>465</v>
      </c>
      <c r="H1676" s="18">
        <v>0.24</v>
      </c>
      <c r="I1676" s="55">
        <v>706.8</v>
      </c>
      <c r="J1676" s="19" t="s">
        <v>1892</v>
      </c>
      <c r="L1676" s="63" t="str">
        <f>_xlfn.XLOOKUP(D1676,Product_Dim[Product_ID],Product_Dim[Cost])</f>
        <v>404</v>
      </c>
      <c r="M1676" s="63" t="str">
        <f>VLOOKUP("PROD97",Sales_Fact[[Product_ID]:[Payment_Type]],2,0)</f>
        <v>STORE3</v>
      </c>
      <c r="N1676" s="63" t="str">
        <f>HLOOKUP($D$2,Sales_Fact[[Product_ID]:[Payment_Type]],2,0)</f>
        <v>PROD74</v>
      </c>
    </row>
    <row r="1677" spans="1:14" x14ac:dyDescent="0.25">
      <c r="A1677" s="14" t="s">
        <v>3678</v>
      </c>
      <c r="B1677" s="15">
        <v>45851</v>
      </c>
      <c r="C1677" s="16" t="s">
        <v>79</v>
      </c>
      <c r="D1677" s="17" t="s">
        <v>2261</v>
      </c>
      <c r="E1677" s="17" t="s">
        <v>1939</v>
      </c>
      <c r="F1677" s="18">
        <v>1</v>
      </c>
      <c r="G1677" s="58">
        <v>712</v>
      </c>
      <c r="H1677" s="18">
        <v>0.24</v>
      </c>
      <c r="I1677" s="55">
        <v>541.12</v>
      </c>
      <c r="J1677" s="19" t="s">
        <v>1886</v>
      </c>
      <c r="L1677" s="63" t="str">
        <f>_xlfn.XLOOKUP(D1677,Product_Dim[Product_ID],Product_Dim[Cost])</f>
        <v>299</v>
      </c>
      <c r="M1677" s="63" t="str">
        <f>VLOOKUP("PROD97",Sales_Fact[[Product_ID]:[Payment_Type]],2,0)</f>
        <v>STORE3</v>
      </c>
      <c r="N1677" s="63" t="str">
        <f>HLOOKUP($D$2,Sales_Fact[[Product_ID]:[Payment_Type]],2,0)</f>
        <v>PROD74</v>
      </c>
    </row>
    <row r="1678" spans="1:14" x14ac:dyDescent="0.25">
      <c r="A1678" s="14" t="s">
        <v>3679</v>
      </c>
      <c r="B1678" s="15">
        <v>45656</v>
      </c>
      <c r="C1678" s="16" t="s">
        <v>813</v>
      </c>
      <c r="D1678" s="17" t="s">
        <v>2026</v>
      </c>
      <c r="E1678" s="17" t="s">
        <v>1912</v>
      </c>
      <c r="F1678" s="18">
        <v>2</v>
      </c>
      <c r="G1678" s="58">
        <v>985</v>
      </c>
      <c r="H1678" s="18">
        <v>0.16</v>
      </c>
      <c r="I1678" s="55">
        <v>1654.8</v>
      </c>
      <c r="J1678" s="19" t="s">
        <v>1886</v>
      </c>
      <c r="L1678" s="63" t="str">
        <f>_xlfn.XLOOKUP(D1678,Product_Dim[Product_ID],Product_Dim[Cost])</f>
        <v>319</v>
      </c>
      <c r="M1678" s="63" t="str">
        <f>VLOOKUP("PROD97",Sales_Fact[[Product_ID]:[Payment_Type]],2,0)</f>
        <v>STORE3</v>
      </c>
      <c r="N1678" s="63" t="str">
        <f>HLOOKUP($D$2,Sales_Fact[[Product_ID]:[Payment_Type]],2,0)</f>
        <v>PROD74</v>
      </c>
    </row>
    <row r="1679" spans="1:14" x14ac:dyDescent="0.25">
      <c r="A1679" s="14" t="s">
        <v>3680</v>
      </c>
      <c r="B1679" s="15">
        <v>45759</v>
      </c>
      <c r="C1679" s="16" t="s">
        <v>1087</v>
      </c>
      <c r="D1679" s="17" t="s">
        <v>2024</v>
      </c>
      <c r="E1679" s="17" t="s">
        <v>1961</v>
      </c>
      <c r="F1679" s="18">
        <v>1</v>
      </c>
      <c r="G1679" s="58">
        <v>22</v>
      </c>
      <c r="H1679" s="18">
        <v>0.06</v>
      </c>
      <c r="I1679" s="55">
        <v>20.68</v>
      </c>
      <c r="J1679" s="19" t="s">
        <v>1892</v>
      </c>
      <c r="L1679" s="63" t="str">
        <f>_xlfn.XLOOKUP(D1679,Product_Dim[Product_ID],Product_Dim[Cost])</f>
        <v>136</v>
      </c>
      <c r="M1679" s="63" t="str">
        <f>VLOOKUP("PROD97",Sales_Fact[[Product_ID]:[Payment_Type]],2,0)</f>
        <v>STORE3</v>
      </c>
      <c r="N1679" s="63" t="str">
        <f>HLOOKUP($D$2,Sales_Fact[[Product_ID]:[Payment_Type]],2,0)</f>
        <v>PROD74</v>
      </c>
    </row>
    <row r="1680" spans="1:14" x14ac:dyDescent="0.25">
      <c r="A1680" s="14" t="s">
        <v>3681</v>
      </c>
      <c r="B1680" s="15">
        <v>45679</v>
      </c>
      <c r="C1680" s="16" t="s">
        <v>380</v>
      </c>
      <c r="D1680" s="17" t="s">
        <v>1951</v>
      </c>
      <c r="E1680" s="17" t="s">
        <v>1889</v>
      </c>
      <c r="F1680" s="18">
        <v>1</v>
      </c>
      <c r="G1680" s="58">
        <v>344</v>
      </c>
      <c r="H1680" s="18">
        <v>0.16</v>
      </c>
      <c r="I1680" s="55">
        <v>288.95999999999998</v>
      </c>
      <c r="J1680" s="19" t="s">
        <v>1882</v>
      </c>
      <c r="L1680" s="63" t="str">
        <f>_xlfn.XLOOKUP(D1680,Product_Dim[Product_ID],Product_Dim[Cost])</f>
        <v>432</v>
      </c>
      <c r="M1680" s="63" t="str">
        <f>VLOOKUP("PROD97",Sales_Fact[[Product_ID]:[Payment_Type]],2,0)</f>
        <v>STORE3</v>
      </c>
      <c r="N1680" s="63" t="str">
        <f>HLOOKUP($D$2,Sales_Fact[[Product_ID]:[Payment_Type]],2,0)</f>
        <v>PROD74</v>
      </c>
    </row>
    <row r="1681" spans="1:14" x14ac:dyDescent="0.25">
      <c r="A1681" s="14" t="s">
        <v>3682</v>
      </c>
      <c r="B1681" s="15">
        <v>45237</v>
      </c>
      <c r="C1681" s="16" t="s">
        <v>801</v>
      </c>
      <c r="D1681" s="17" t="s">
        <v>1999</v>
      </c>
      <c r="E1681" s="17" t="s">
        <v>1939</v>
      </c>
      <c r="F1681" s="18">
        <v>3</v>
      </c>
      <c r="G1681" s="58">
        <v>95</v>
      </c>
      <c r="H1681" s="18">
        <v>0.16</v>
      </c>
      <c r="I1681" s="55">
        <v>239.4</v>
      </c>
      <c r="J1681" s="19" t="s">
        <v>1892</v>
      </c>
      <c r="L1681" s="63" t="str">
        <f>_xlfn.XLOOKUP(D1681,Product_Dim[Product_ID],Product_Dim[Cost])</f>
        <v>132</v>
      </c>
      <c r="M1681" s="63" t="str">
        <f>VLOOKUP("PROD97",Sales_Fact[[Product_ID]:[Payment_Type]],2,0)</f>
        <v>STORE3</v>
      </c>
      <c r="N1681" s="63" t="str">
        <f>HLOOKUP($D$2,Sales_Fact[[Product_ID]:[Payment_Type]],2,0)</f>
        <v>PROD74</v>
      </c>
    </row>
    <row r="1682" spans="1:14" x14ac:dyDescent="0.25">
      <c r="A1682" s="14" t="s">
        <v>3683</v>
      </c>
      <c r="B1682" s="15">
        <v>45790</v>
      </c>
      <c r="C1682" s="16" t="s">
        <v>86</v>
      </c>
      <c r="D1682" s="17" t="s">
        <v>1941</v>
      </c>
      <c r="E1682" s="17" t="s">
        <v>1928</v>
      </c>
      <c r="F1682" s="18">
        <v>3</v>
      </c>
      <c r="G1682" s="58">
        <v>75</v>
      </c>
      <c r="H1682" s="18">
        <v>0.03</v>
      </c>
      <c r="I1682" s="55">
        <v>218.25</v>
      </c>
      <c r="J1682" s="19" t="s">
        <v>1886</v>
      </c>
      <c r="L1682" s="63" t="str">
        <f>_xlfn.XLOOKUP(D1682,Product_Dim[Product_ID],Product_Dim[Cost])</f>
        <v>218</v>
      </c>
      <c r="M1682" s="63" t="str">
        <f>VLOOKUP("PROD97",Sales_Fact[[Product_ID]:[Payment_Type]],2,0)</f>
        <v>STORE3</v>
      </c>
      <c r="N1682" s="63" t="str">
        <f>HLOOKUP($D$2,Sales_Fact[[Product_ID]:[Payment_Type]],2,0)</f>
        <v>PROD74</v>
      </c>
    </row>
    <row r="1683" spans="1:14" x14ac:dyDescent="0.25">
      <c r="A1683" s="14" t="s">
        <v>3684</v>
      </c>
      <c r="B1683" s="15">
        <v>45268</v>
      </c>
      <c r="C1683" s="16" t="s">
        <v>471</v>
      </c>
      <c r="D1683" s="17" t="s">
        <v>2265</v>
      </c>
      <c r="E1683" s="17" t="s">
        <v>1922</v>
      </c>
      <c r="F1683" s="18">
        <v>3</v>
      </c>
      <c r="G1683" s="58">
        <v>282</v>
      </c>
      <c r="H1683" s="18">
        <v>0.01</v>
      </c>
      <c r="I1683" s="55">
        <v>837.54</v>
      </c>
      <c r="J1683" s="19" t="s">
        <v>1892</v>
      </c>
      <c r="L1683" s="63" t="str">
        <f>_xlfn.XLOOKUP(D1683,Product_Dim[Product_ID],Product_Dim[Cost])</f>
        <v>353</v>
      </c>
      <c r="M1683" s="63" t="str">
        <f>VLOOKUP("PROD97",Sales_Fact[[Product_ID]:[Payment_Type]],2,0)</f>
        <v>STORE3</v>
      </c>
      <c r="N1683" s="63" t="str">
        <f>HLOOKUP($D$2,Sales_Fact[[Product_ID]:[Payment_Type]],2,0)</f>
        <v>PROD74</v>
      </c>
    </row>
    <row r="1684" spans="1:14" x14ac:dyDescent="0.25">
      <c r="A1684" s="14" t="s">
        <v>3685</v>
      </c>
      <c r="B1684" s="15">
        <v>45664</v>
      </c>
      <c r="C1684" s="16" t="s">
        <v>768</v>
      </c>
      <c r="D1684" s="17" t="s">
        <v>2036</v>
      </c>
      <c r="E1684" s="17" t="s">
        <v>1939</v>
      </c>
      <c r="F1684" s="18">
        <v>4</v>
      </c>
      <c r="G1684" s="58">
        <v>623</v>
      </c>
      <c r="H1684" s="18">
        <v>0.02</v>
      </c>
      <c r="I1684" s="55">
        <v>2442.16</v>
      </c>
      <c r="J1684" s="19" t="s">
        <v>1886</v>
      </c>
      <c r="L1684" s="63" t="str">
        <f>_xlfn.XLOOKUP(D1684,Product_Dim[Product_ID],Product_Dim[Cost])</f>
        <v>214</v>
      </c>
      <c r="M1684" s="63" t="str">
        <f>VLOOKUP("PROD97",Sales_Fact[[Product_ID]:[Payment_Type]],2,0)</f>
        <v>STORE3</v>
      </c>
      <c r="N1684" s="63" t="str">
        <f>HLOOKUP($D$2,Sales_Fact[[Product_ID]:[Payment_Type]],2,0)</f>
        <v>PROD74</v>
      </c>
    </row>
    <row r="1685" spans="1:14" x14ac:dyDescent="0.25">
      <c r="A1685" s="14" t="s">
        <v>3686</v>
      </c>
      <c r="B1685" s="15">
        <v>45475</v>
      </c>
      <c r="C1685" s="16" t="s">
        <v>368</v>
      </c>
      <c r="D1685" s="17" t="s">
        <v>2265</v>
      </c>
      <c r="E1685" s="17" t="s">
        <v>1898</v>
      </c>
      <c r="F1685" s="18">
        <v>2</v>
      </c>
      <c r="G1685" s="58">
        <v>79</v>
      </c>
      <c r="H1685" s="18">
        <v>0.28999999999999998</v>
      </c>
      <c r="I1685" s="55">
        <v>112.18</v>
      </c>
      <c r="J1685" s="19" t="s">
        <v>1892</v>
      </c>
      <c r="L1685" s="63" t="str">
        <f>_xlfn.XLOOKUP(D1685,Product_Dim[Product_ID],Product_Dim[Cost])</f>
        <v>353</v>
      </c>
      <c r="M1685" s="63" t="str">
        <f>VLOOKUP("PROD97",Sales_Fact[[Product_ID]:[Payment_Type]],2,0)</f>
        <v>STORE3</v>
      </c>
      <c r="N1685" s="63" t="str">
        <f>HLOOKUP($D$2,Sales_Fact[[Product_ID]:[Payment_Type]],2,0)</f>
        <v>PROD74</v>
      </c>
    </row>
    <row r="1686" spans="1:14" x14ac:dyDescent="0.25">
      <c r="A1686" s="14" t="s">
        <v>3687</v>
      </c>
      <c r="B1686" s="15">
        <v>45845</v>
      </c>
      <c r="C1686" s="16" t="s">
        <v>63</v>
      </c>
      <c r="D1686" s="17" t="s">
        <v>2191</v>
      </c>
      <c r="E1686" s="17" t="s">
        <v>1934</v>
      </c>
      <c r="F1686" s="18">
        <v>4</v>
      </c>
      <c r="G1686" s="58">
        <v>677</v>
      </c>
      <c r="H1686" s="18">
        <v>0.23</v>
      </c>
      <c r="I1686" s="55">
        <v>2085.16</v>
      </c>
      <c r="J1686" s="19" t="s">
        <v>1892</v>
      </c>
      <c r="L1686" s="63" t="str">
        <f>_xlfn.XLOOKUP(D1686,Product_Dim[Product_ID],Product_Dim[Cost])</f>
        <v>86</v>
      </c>
      <c r="M1686" s="63" t="str">
        <f>VLOOKUP("PROD97",Sales_Fact[[Product_ID]:[Payment_Type]],2,0)</f>
        <v>STORE3</v>
      </c>
      <c r="N1686" s="63" t="str">
        <f>HLOOKUP($D$2,Sales_Fact[[Product_ID]:[Payment_Type]],2,0)</f>
        <v>PROD74</v>
      </c>
    </row>
    <row r="1687" spans="1:14" x14ac:dyDescent="0.25">
      <c r="A1687" s="14" t="s">
        <v>3688</v>
      </c>
      <c r="B1687" s="15">
        <v>45446</v>
      </c>
      <c r="C1687" s="16" t="s">
        <v>1506</v>
      </c>
      <c r="D1687" s="17" t="s">
        <v>2009</v>
      </c>
      <c r="E1687" s="17" t="s">
        <v>1915</v>
      </c>
      <c r="F1687" s="18">
        <v>2</v>
      </c>
      <c r="G1687" s="58">
        <v>939</v>
      </c>
      <c r="H1687" s="18">
        <v>0.04</v>
      </c>
      <c r="I1687" s="55">
        <v>1802.88</v>
      </c>
      <c r="J1687" s="19" t="s">
        <v>1886</v>
      </c>
      <c r="L1687" s="63" t="str">
        <f>_xlfn.XLOOKUP(D1687,Product_Dim[Product_ID],Product_Dim[Cost])</f>
        <v>204</v>
      </c>
      <c r="M1687" s="63" t="str">
        <f>VLOOKUP("PROD97",Sales_Fact[[Product_ID]:[Payment_Type]],2,0)</f>
        <v>STORE3</v>
      </c>
      <c r="N1687" s="63" t="str">
        <f>HLOOKUP($D$2,Sales_Fact[[Product_ID]:[Payment_Type]],2,0)</f>
        <v>PROD74</v>
      </c>
    </row>
    <row r="1688" spans="1:14" x14ac:dyDescent="0.25">
      <c r="A1688" s="14" t="s">
        <v>3689</v>
      </c>
      <c r="B1688" s="15">
        <v>45761</v>
      </c>
      <c r="C1688" s="16" t="s">
        <v>1123</v>
      </c>
      <c r="D1688" s="17" t="s">
        <v>1955</v>
      </c>
      <c r="E1688" s="17" t="s">
        <v>1912</v>
      </c>
      <c r="F1688" s="18">
        <v>2</v>
      </c>
      <c r="G1688" s="58">
        <v>860</v>
      </c>
      <c r="H1688" s="18">
        <v>0.01</v>
      </c>
      <c r="I1688" s="55">
        <v>1702.8</v>
      </c>
      <c r="J1688" s="19" t="s">
        <v>1882</v>
      </c>
      <c r="L1688" s="63" t="str">
        <f>_xlfn.XLOOKUP(D1688,Product_Dim[Product_ID],Product_Dim[Cost])</f>
        <v>242</v>
      </c>
      <c r="M1688" s="63" t="str">
        <f>VLOOKUP("PROD97",Sales_Fact[[Product_ID]:[Payment_Type]],2,0)</f>
        <v>STORE3</v>
      </c>
      <c r="N1688" s="63" t="str">
        <f>HLOOKUP($D$2,Sales_Fact[[Product_ID]:[Payment_Type]],2,0)</f>
        <v>PROD74</v>
      </c>
    </row>
    <row r="1689" spans="1:14" x14ac:dyDescent="0.25">
      <c r="A1689" s="14" t="s">
        <v>3690</v>
      </c>
      <c r="B1689" s="15">
        <v>45363</v>
      </c>
      <c r="C1689" s="16" t="s">
        <v>219</v>
      </c>
      <c r="D1689" s="17" t="s">
        <v>1930</v>
      </c>
      <c r="E1689" s="17" t="s">
        <v>1912</v>
      </c>
      <c r="F1689" s="18">
        <v>3</v>
      </c>
      <c r="G1689" s="58">
        <v>673</v>
      </c>
      <c r="H1689" s="18">
        <v>0.23</v>
      </c>
      <c r="I1689" s="55">
        <v>1554.63</v>
      </c>
      <c r="J1689" s="19" t="s">
        <v>1886</v>
      </c>
      <c r="L1689" s="63" t="str">
        <f>_xlfn.XLOOKUP(D1689,Product_Dim[Product_ID],Product_Dim[Cost])</f>
        <v>239</v>
      </c>
      <c r="M1689" s="63" t="str">
        <f>VLOOKUP("PROD97",Sales_Fact[[Product_ID]:[Payment_Type]],2,0)</f>
        <v>STORE3</v>
      </c>
      <c r="N1689" s="63" t="str">
        <f>HLOOKUP($D$2,Sales_Fact[[Product_ID]:[Payment_Type]],2,0)</f>
        <v>PROD74</v>
      </c>
    </row>
    <row r="1690" spans="1:14" x14ac:dyDescent="0.25">
      <c r="A1690" s="14" t="s">
        <v>3691</v>
      </c>
      <c r="B1690" s="15">
        <v>45420</v>
      </c>
      <c r="C1690" s="16" t="s">
        <v>679</v>
      </c>
      <c r="D1690" s="17" t="s">
        <v>1900</v>
      </c>
      <c r="E1690" s="17" t="s">
        <v>1939</v>
      </c>
      <c r="F1690" s="18">
        <v>1</v>
      </c>
      <c r="G1690" s="58">
        <v>76</v>
      </c>
      <c r="H1690" s="18">
        <v>0.28999999999999998</v>
      </c>
      <c r="I1690" s="55">
        <v>53.96</v>
      </c>
      <c r="J1690" s="19" t="s">
        <v>1886</v>
      </c>
      <c r="L1690" s="63" t="str">
        <f>_xlfn.XLOOKUP(D1690,Product_Dim[Product_ID],Product_Dim[Cost])</f>
        <v>461</v>
      </c>
      <c r="M1690" s="63" t="str">
        <f>VLOOKUP("PROD97",Sales_Fact[[Product_ID]:[Payment_Type]],2,0)</f>
        <v>STORE3</v>
      </c>
      <c r="N1690" s="63" t="str">
        <f>HLOOKUP($D$2,Sales_Fact[[Product_ID]:[Payment_Type]],2,0)</f>
        <v>PROD74</v>
      </c>
    </row>
    <row r="1691" spans="1:14" x14ac:dyDescent="0.25">
      <c r="A1691" s="14" t="s">
        <v>3692</v>
      </c>
      <c r="B1691" s="15">
        <v>45536</v>
      </c>
      <c r="C1691" s="16" t="s">
        <v>142</v>
      </c>
      <c r="D1691" s="17" t="s">
        <v>2040</v>
      </c>
      <c r="E1691" s="17" t="s">
        <v>1922</v>
      </c>
      <c r="F1691" s="18">
        <v>4</v>
      </c>
      <c r="G1691" s="58">
        <v>743</v>
      </c>
      <c r="H1691" s="18">
        <v>0.1</v>
      </c>
      <c r="I1691" s="55">
        <v>2674.8</v>
      </c>
      <c r="J1691" s="19" t="s">
        <v>1892</v>
      </c>
      <c r="L1691" s="63" t="str">
        <f>_xlfn.XLOOKUP(D1691,Product_Dim[Product_ID],Product_Dim[Cost])</f>
        <v>145</v>
      </c>
      <c r="M1691" s="63" t="str">
        <f>VLOOKUP("PROD97",Sales_Fact[[Product_ID]:[Payment_Type]],2,0)</f>
        <v>STORE3</v>
      </c>
      <c r="N1691" s="63" t="str">
        <f>HLOOKUP($D$2,Sales_Fact[[Product_ID]:[Payment_Type]],2,0)</f>
        <v>PROD74</v>
      </c>
    </row>
    <row r="1692" spans="1:14" x14ac:dyDescent="0.25">
      <c r="A1692" s="14" t="s">
        <v>3693</v>
      </c>
      <c r="B1692" s="15">
        <v>45445</v>
      </c>
      <c r="C1692" s="16" t="s">
        <v>269</v>
      </c>
      <c r="D1692" s="17" t="s">
        <v>1987</v>
      </c>
      <c r="E1692" s="17" t="s">
        <v>1898</v>
      </c>
      <c r="F1692" s="18">
        <v>1</v>
      </c>
      <c r="G1692" s="58">
        <v>638</v>
      </c>
      <c r="H1692" s="18">
        <v>0.22</v>
      </c>
      <c r="I1692" s="55">
        <v>497.64</v>
      </c>
      <c r="J1692" s="19" t="s">
        <v>1886</v>
      </c>
      <c r="L1692" s="63" t="str">
        <f>_xlfn.XLOOKUP(D1692,Product_Dim[Product_ID],Product_Dim[Cost])</f>
        <v>20</v>
      </c>
      <c r="M1692" s="63" t="str">
        <f>VLOOKUP("PROD97",Sales_Fact[[Product_ID]:[Payment_Type]],2,0)</f>
        <v>STORE3</v>
      </c>
      <c r="N1692" s="63" t="str">
        <f>HLOOKUP($D$2,Sales_Fact[[Product_ID]:[Payment_Type]],2,0)</f>
        <v>PROD74</v>
      </c>
    </row>
    <row r="1693" spans="1:14" x14ac:dyDescent="0.25">
      <c r="A1693" s="14" t="s">
        <v>3694</v>
      </c>
      <c r="B1693" s="15">
        <v>45230</v>
      </c>
      <c r="C1693" s="16" t="s">
        <v>1231</v>
      </c>
      <c r="D1693" s="17" t="s">
        <v>2329</v>
      </c>
      <c r="E1693" s="17" t="s">
        <v>1885</v>
      </c>
      <c r="F1693" s="18">
        <v>1</v>
      </c>
      <c r="G1693" s="58">
        <v>631</v>
      </c>
      <c r="H1693" s="18">
        <v>0.04</v>
      </c>
      <c r="I1693" s="55">
        <v>605.76</v>
      </c>
      <c r="J1693" s="19" t="s">
        <v>1882</v>
      </c>
      <c r="L1693" s="63" t="str">
        <f>_xlfn.XLOOKUP(D1693,Product_Dim[Product_ID],Product_Dim[Cost])</f>
        <v>313</v>
      </c>
      <c r="M1693" s="63" t="str">
        <f>VLOOKUP("PROD97",Sales_Fact[[Product_ID]:[Payment_Type]],2,0)</f>
        <v>STORE3</v>
      </c>
      <c r="N1693" s="63" t="str">
        <f>HLOOKUP($D$2,Sales_Fact[[Product_ID]:[Payment_Type]],2,0)</f>
        <v>PROD74</v>
      </c>
    </row>
    <row r="1694" spans="1:14" x14ac:dyDescent="0.25">
      <c r="A1694" s="14" t="s">
        <v>3695</v>
      </c>
      <c r="B1694" s="15">
        <v>45916</v>
      </c>
      <c r="C1694" s="16" t="s">
        <v>1237</v>
      </c>
      <c r="D1694" s="17" t="s">
        <v>2067</v>
      </c>
      <c r="E1694" s="17" t="s">
        <v>1881</v>
      </c>
      <c r="F1694" s="18">
        <v>4</v>
      </c>
      <c r="G1694" s="58">
        <v>984</v>
      </c>
      <c r="H1694" s="18">
        <v>0.11</v>
      </c>
      <c r="I1694" s="55">
        <v>3503.04</v>
      </c>
      <c r="J1694" s="19" t="s">
        <v>1892</v>
      </c>
      <c r="L1694" s="63" t="str">
        <f>_xlfn.XLOOKUP(D1694,Product_Dim[Product_ID],Product_Dim[Cost])</f>
        <v>143</v>
      </c>
      <c r="M1694" s="63" t="str">
        <f>VLOOKUP("PROD97",Sales_Fact[[Product_ID]:[Payment_Type]],2,0)</f>
        <v>STORE3</v>
      </c>
      <c r="N1694" s="63" t="str">
        <f>HLOOKUP($D$2,Sales_Fact[[Product_ID]:[Payment_Type]],2,0)</f>
        <v>PROD74</v>
      </c>
    </row>
    <row r="1695" spans="1:14" x14ac:dyDescent="0.25">
      <c r="A1695" s="14" t="s">
        <v>3696</v>
      </c>
      <c r="B1695" s="15">
        <v>45353</v>
      </c>
      <c r="C1695" s="16" t="s">
        <v>210</v>
      </c>
      <c r="D1695" s="17" t="s">
        <v>2137</v>
      </c>
      <c r="E1695" s="17" t="s">
        <v>1988</v>
      </c>
      <c r="F1695" s="18">
        <v>4</v>
      </c>
      <c r="G1695" s="58">
        <v>74</v>
      </c>
      <c r="H1695" s="18">
        <v>0.08</v>
      </c>
      <c r="I1695" s="55">
        <v>272.32</v>
      </c>
      <c r="J1695" s="19" t="s">
        <v>1882</v>
      </c>
      <c r="L1695" s="63" t="str">
        <f>_xlfn.XLOOKUP(D1695,Product_Dim[Product_ID],Product_Dim[Cost])</f>
        <v>82</v>
      </c>
      <c r="M1695" s="63" t="str">
        <f>VLOOKUP("PROD97",Sales_Fact[[Product_ID]:[Payment_Type]],2,0)</f>
        <v>STORE3</v>
      </c>
      <c r="N1695" s="63" t="str">
        <f>HLOOKUP($D$2,Sales_Fact[[Product_ID]:[Payment_Type]],2,0)</f>
        <v>PROD74</v>
      </c>
    </row>
    <row r="1696" spans="1:14" x14ac:dyDescent="0.25">
      <c r="A1696" s="14" t="s">
        <v>3697</v>
      </c>
      <c r="B1696" s="15">
        <v>45490</v>
      </c>
      <c r="C1696" s="16" t="s">
        <v>1354</v>
      </c>
      <c r="D1696" s="17" t="s">
        <v>2132</v>
      </c>
      <c r="E1696" s="17" t="s">
        <v>1898</v>
      </c>
      <c r="F1696" s="18">
        <v>3</v>
      </c>
      <c r="G1696" s="58">
        <v>111</v>
      </c>
      <c r="H1696" s="18">
        <v>0.21</v>
      </c>
      <c r="I1696" s="55">
        <v>263.07</v>
      </c>
      <c r="J1696" s="19" t="s">
        <v>1882</v>
      </c>
      <c r="L1696" s="63" t="str">
        <f>_xlfn.XLOOKUP(D1696,Product_Dim[Product_ID],Product_Dim[Cost])</f>
        <v>449</v>
      </c>
      <c r="M1696" s="63" t="str">
        <f>VLOOKUP("PROD97",Sales_Fact[[Product_ID]:[Payment_Type]],2,0)</f>
        <v>STORE3</v>
      </c>
      <c r="N1696" s="63" t="str">
        <f>HLOOKUP($D$2,Sales_Fact[[Product_ID]:[Payment_Type]],2,0)</f>
        <v>PROD74</v>
      </c>
    </row>
    <row r="1697" spans="1:14" x14ac:dyDescent="0.25">
      <c r="A1697" s="14" t="s">
        <v>3698</v>
      </c>
      <c r="B1697" s="15">
        <v>45850</v>
      </c>
      <c r="C1697" s="16" t="s">
        <v>306</v>
      </c>
      <c r="D1697" s="17" t="s">
        <v>1971</v>
      </c>
      <c r="E1697" s="17" t="s">
        <v>1898</v>
      </c>
      <c r="F1697" s="18">
        <v>1</v>
      </c>
      <c r="G1697" s="58">
        <v>67</v>
      </c>
      <c r="H1697" s="18">
        <v>0.22</v>
      </c>
      <c r="I1697" s="55">
        <v>52.26</v>
      </c>
      <c r="J1697" s="19" t="s">
        <v>1892</v>
      </c>
      <c r="L1697" s="63" t="str">
        <f>_xlfn.XLOOKUP(D1697,Product_Dim[Product_ID],Product_Dim[Cost])</f>
        <v>299</v>
      </c>
      <c r="M1697" s="63" t="str">
        <f>VLOOKUP("PROD97",Sales_Fact[[Product_ID]:[Payment_Type]],2,0)</f>
        <v>STORE3</v>
      </c>
      <c r="N1697" s="63" t="str">
        <f>HLOOKUP($D$2,Sales_Fact[[Product_ID]:[Payment_Type]],2,0)</f>
        <v>PROD74</v>
      </c>
    </row>
    <row r="1698" spans="1:14" x14ac:dyDescent="0.25">
      <c r="A1698" s="14" t="s">
        <v>3699</v>
      </c>
      <c r="B1698" s="15">
        <v>45515</v>
      </c>
      <c r="C1698" s="16" t="s">
        <v>1306</v>
      </c>
      <c r="D1698" s="17" t="s">
        <v>1946</v>
      </c>
      <c r="E1698" s="17" t="s">
        <v>1939</v>
      </c>
      <c r="F1698" s="18">
        <v>1</v>
      </c>
      <c r="G1698" s="58">
        <v>981</v>
      </c>
      <c r="H1698" s="18">
        <v>0.14000000000000001</v>
      </c>
      <c r="I1698" s="55">
        <v>843.66</v>
      </c>
      <c r="J1698" s="19" t="s">
        <v>1886</v>
      </c>
      <c r="L1698" s="63" t="str">
        <f>_xlfn.XLOOKUP(D1698,Product_Dim[Product_ID],Product_Dim[Cost])</f>
        <v>349</v>
      </c>
      <c r="M1698" s="63" t="str">
        <f>VLOOKUP("PROD97",Sales_Fact[[Product_ID]:[Payment_Type]],2,0)</f>
        <v>STORE3</v>
      </c>
      <c r="N1698" s="63" t="str">
        <f>HLOOKUP($D$2,Sales_Fact[[Product_ID]:[Payment_Type]],2,0)</f>
        <v>PROD74</v>
      </c>
    </row>
    <row r="1699" spans="1:14" x14ac:dyDescent="0.25">
      <c r="A1699" s="14" t="s">
        <v>3700</v>
      </c>
      <c r="B1699" s="15">
        <v>45322</v>
      </c>
      <c r="C1699" s="16" t="s">
        <v>152</v>
      </c>
      <c r="D1699" s="17" t="s">
        <v>2357</v>
      </c>
      <c r="E1699" s="17" t="s">
        <v>1939</v>
      </c>
      <c r="F1699" s="18">
        <v>1</v>
      </c>
      <c r="G1699" s="58">
        <v>236</v>
      </c>
      <c r="H1699" s="18">
        <v>0.05</v>
      </c>
      <c r="I1699" s="55">
        <v>224.2</v>
      </c>
      <c r="J1699" s="19" t="s">
        <v>1886</v>
      </c>
      <c r="L1699" s="63" t="str">
        <f>_xlfn.XLOOKUP(D1699,Product_Dim[Product_ID],Product_Dim[Cost])</f>
        <v>239</v>
      </c>
      <c r="M1699" s="63" t="str">
        <f>VLOOKUP("PROD97",Sales_Fact[[Product_ID]:[Payment_Type]],2,0)</f>
        <v>STORE3</v>
      </c>
      <c r="N1699" s="63" t="str">
        <f>HLOOKUP($D$2,Sales_Fact[[Product_ID]:[Payment_Type]],2,0)</f>
        <v>PROD74</v>
      </c>
    </row>
    <row r="1700" spans="1:14" x14ac:dyDescent="0.25">
      <c r="A1700" s="14" t="s">
        <v>3701</v>
      </c>
      <c r="B1700" s="15">
        <v>45542</v>
      </c>
      <c r="C1700" s="16" t="s">
        <v>1303</v>
      </c>
      <c r="D1700" s="17" t="s">
        <v>2255</v>
      </c>
      <c r="E1700" s="17" t="s">
        <v>1922</v>
      </c>
      <c r="F1700" s="18">
        <v>3</v>
      </c>
      <c r="G1700" s="58">
        <v>408</v>
      </c>
      <c r="H1700" s="18">
        <v>0.08</v>
      </c>
      <c r="I1700" s="55">
        <v>1126.08</v>
      </c>
      <c r="J1700" s="19" t="s">
        <v>1886</v>
      </c>
      <c r="L1700" s="63" t="str">
        <f>_xlfn.XLOOKUP(D1700,Product_Dim[Product_ID],Product_Dim[Cost])</f>
        <v>112</v>
      </c>
      <c r="M1700" s="63" t="str">
        <f>VLOOKUP("PROD97",Sales_Fact[[Product_ID]:[Payment_Type]],2,0)</f>
        <v>STORE3</v>
      </c>
      <c r="N1700" s="63" t="str">
        <f>HLOOKUP($D$2,Sales_Fact[[Product_ID]:[Payment_Type]],2,0)</f>
        <v>PROD74</v>
      </c>
    </row>
    <row r="1701" spans="1:14" x14ac:dyDescent="0.25">
      <c r="A1701" s="14" t="s">
        <v>3702</v>
      </c>
      <c r="B1701" s="15">
        <v>45675</v>
      </c>
      <c r="C1701" s="16" t="s">
        <v>256</v>
      </c>
      <c r="D1701" s="17" t="s">
        <v>1930</v>
      </c>
      <c r="E1701" s="17" t="s">
        <v>1912</v>
      </c>
      <c r="F1701" s="18">
        <v>4</v>
      </c>
      <c r="G1701" s="58">
        <v>460</v>
      </c>
      <c r="H1701" s="18">
        <v>0.12</v>
      </c>
      <c r="I1701" s="55">
        <v>1619.2</v>
      </c>
      <c r="J1701" s="19" t="s">
        <v>1892</v>
      </c>
      <c r="L1701" s="63" t="str">
        <f>_xlfn.XLOOKUP(D1701,Product_Dim[Product_ID],Product_Dim[Cost])</f>
        <v>239</v>
      </c>
      <c r="M1701" s="63" t="str">
        <f>VLOOKUP("PROD97",Sales_Fact[[Product_ID]:[Payment_Type]],2,0)</f>
        <v>STORE3</v>
      </c>
      <c r="N1701" s="63" t="str">
        <f>HLOOKUP($D$2,Sales_Fact[[Product_ID]:[Payment_Type]],2,0)</f>
        <v>PROD74</v>
      </c>
    </row>
    <row r="1702" spans="1:14" x14ac:dyDescent="0.25">
      <c r="A1702" s="14" t="s">
        <v>3703</v>
      </c>
      <c r="B1702" s="15">
        <v>45333</v>
      </c>
      <c r="C1702" s="16" t="s">
        <v>503</v>
      </c>
      <c r="D1702" s="17" t="s">
        <v>2013</v>
      </c>
      <c r="E1702" s="17" t="s">
        <v>1901</v>
      </c>
      <c r="F1702" s="18">
        <v>3</v>
      </c>
      <c r="G1702" s="58">
        <v>707</v>
      </c>
      <c r="H1702" s="18">
        <v>0.17</v>
      </c>
      <c r="I1702" s="55">
        <v>1760.43</v>
      </c>
      <c r="J1702" s="19" t="s">
        <v>1886</v>
      </c>
      <c r="L1702" s="63" t="str">
        <f>_xlfn.XLOOKUP(D1702,Product_Dim[Product_ID],Product_Dim[Cost])</f>
        <v>378</v>
      </c>
      <c r="M1702" s="63" t="str">
        <f>VLOOKUP("PROD97",Sales_Fact[[Product_ID]:[Payment_Type]],2,0)</f>
        <v>STORE3</v>
      </c>
      <c r="N1702" s="63" t="str">
        <f>HLOOKUP($D$2,Sales_Fact[[Product_ID]:[Payment_Type]],2,0)</f>
        <v>PROD74</v>
      </c>
    </row>
    <row r="1703" spans="1:14" x14ac:dyDescent="0.25">
      <c r="A1703" s="14" t="s">
        <v>3704</v>
      </c>
      <c r="B1703" s="15">
        <v>45819</v>
      </c>
      <c r="C1703" s="16" t="s">
        <v>1436</v>
      </c>
      <c r="D1703" s="17" t="s">
        <v>2038</v>
      </c>
      <c r="E1703" s="17" t="s">
        <v>1928</v>
      </c>
      <c r="F1703" s="18">
        <v>3</v>
      </c>
      <c r="G1703" s="58">
        <v>812</v>
      </c>
      <c r="H1703" s="18">
        <v>0.1</v>
      </c>
      <c r="I1703" s="55">
        <v>2192.4</v>
      </c>
      <c r="J1703" s="19" t="s">
        <v>1892</v>
      </c>
      <c r="L1703" s="63" t="str">
        <f>_xlfn.XLOOKUP(D1703,Product_Dim[Product_ID],Product_Dim[Cost])</f>
        <v>438</v>
      </c>
      <c r="M1703" s="63" t="str">
        <f>VLOOKUP("PROD97",Sales_Fact[[Product_ID]:[Payment_Type]],2,0)</f>
        <v>STORE3</v>
      </c>
      <c r="N1703" s="63" t="str">
        <f>HLOOKUP($D$2,Sales_Fact[[Product_ID]:[Payment_Type]],2,0)</f>
        <v>PROD74</v>
      </c>
    </row>
    <row r="1704" spans="1:14" x14ac:dyDescent="0.25">
      <c r="A1704" s="14" t="s">
        <v>3705</v>
      </c>
      <c r="B1704" s="15">
        <v>45268</v>
      </c>
      <c r="C1704" s="16" t="s">
        <v>712</v>
      </c>
      <c r="D1704" s="17" t="s">
        <v>2265</v>
      </c>
      <c r="E1704" s="17" t="s">
        <v>1898</v>
      </c>
      <c r="F1704" s="18">
        <v>2</v>
      </c>
      <c r="G1704" s="58">
        <v>986</v>
      </c>
      <c r="H1704" s="18">
        <v>0.04</v>
      </c>
      <c r="I1704" s="55">
        <v>1893.12</v>
      </c>
      <c r="J1704" s="19" t="s">
        <v>1886</v>
      </c>
      <c r="L1704" s="63" t="str">
        <f>_xlfn.XLOOKUP(D1704,Product_Dim[Product_ID],Product_Dim[Cost])</f>
        <v>353</v>
      </c>
      <c r="M1704" s="63" t="str">
        <f>VLOOKUP("PROD97",Sales_Fact[[Product_ID]:[Payment_Type]],2,0)</f>
        <v>STORE3</v>
      </c>
      <c r="N1704" s="63" t="str">
        <f>HLOOKUP($D$2,Sales_Fact[[Product_ID]:[Payment_Type]],2,0)</f>
        <v>PROD74</v>
      </c>
    </row>
    <row r="1705" spans="1:14" x14ac:dyDescent="0.25">
      <c r="A1705" s="14" t="s">
        <v>3706</v>
      </c>
      <c r="B1705" s="15">
        <v>45521</v>
      </c>
      <c r="C1705" s="16" t="s">
        <v>623</v>
      </c>
      <c r="D1705" s="17" t="s">
        <v>1908</v>
      </c>
      <c r="E1705" s="17" t="s">
        <v>1912</v>
      </c>
      <c r="F1705" s="18">
        <v>1</v>
      </c>
      <c r="G1705" s="58">
        <v>256</v>
      </c>
      <c r="H1705" s="18">
        <v>0.3</v>
      </c>
      <c r="I1705" s="55">
        <v>179.2</v>
      </c>
      <c r="J1705" s="19" t="s">
        <v>1882</v>
      </c>
      <c r="L1705" s="63" t="str">
        <f>_xlfn.XLOOKUP(D1705,Product_Dim[Product_ID],Product_Dim[Cost])</f>
        <v>180</v>
      </c>
      <c r="M1705" s="63" t="str">
        <f>VLOOKUP("PROD97",Sales_Fact[[Product_ID]:[Payment_Type]],2,0)</f>
        <v>STORE3</v>
      </c>
      <c r="N1705" s="63" t="str">
        <f>HLOOKUP($D$2,Sales_Fact[[Product_ID]:[Payment_Type]],2,0)</f>
        <v>PROD74</v>
      </c>
    </row>
    <row r="1706" spans="1:14" x14ac:dyDescent="0.25">
      <c r="A1706" s="14" t="s">
        <v>3707</v>
      </c>
      <c r="B1706" s="15">
        <v>45693</v>
      </c>
      <c r="C1706" s="16" t="s">
        <v>346</v>
      </c>
      <c r="D1706" s="17" t="s">
        <v>2011</v>
      </c>
      <c r="E1706" s="17" t="s">
        <v>1889</v>
      </c>
      <c r="F1706" s="18">
        <v>1</v>
      </c>
      <c r="G1706" s="58">
        <v>154</v>
      </c>
      <c r="H1706" s="18">
        <v>0.01</v>
      </c>
      <c r="I1706" s="55">
        <v>152.46</v>
      </c>
      <c r="J1706" s="19" t="s">
        <v>1886</v>
      </c>
      <c r="L1706" s="63" t="str">
        <f>_xlfn.XLOOKUP(D1706,Product_Dim[Product_ID],Product_Dim[Cost])</f>
        <v>21</v>
      </c>
      <c r="M1706" s="63" t="str">
        <f>VLOOKUP("PROD97",Sales_Fact[[Product_ID]:[Payment_Type]],2,0)</f>
        <v>STORE3</v>
      </c>
      <c r="N1706" s="63" t="str">
        <f>HLOOKUP($D$2,Sales_Fact[[Product_ID]:[Payment_Type]],2,0)</f>
        <v>PROD74</v>
      </c>
    </row>
    <row r="1707" spans="1:14" x14ac:dyDescent="0.25">
      <c r="A1707" s="14" t="s">
        <v>3708</v>
      </c>
      <c r="B1707" s="15">
        <v>45734</v>
      </c>
      <c r="C1707" s="16" t="s">
        <v>819</v>
      </c>
      <c r="D1707" s="17" t="s">
        <v>1938</v>
      </c>
      <c r="E1707" s="17" t="s">
        <v>1939</v>
      </c>
      <c r="F1707" s="18">
        <v>3</v>
      </c>
      <c r="G1707" s="58">
        <v>963</v>
      </c>
      <c r="H1707" s="18">
        <v>0.21</v>
      </c>
      <c r="I1707" s="55">
        <v>2282.31</v>
      </c>
      <c r="J1707" s="19" t="s">
        <v>1882</v>
      </c>
      <c r="L1707" s="63" t="str">
        <f>_xlfn.XLOOKUP(D1707,Product_Dim[Product_ID],Product_Dim[Cost])</f>
        <v>253</v>
      </c>
      <c r="M1707" s="63" t="str">
        <f>VLOOKUP("PROD97",Sales_Fact[[Product_ID]:[Payment_Type]],2,0)</f>
        <v>STORE3</v>
      </c>
      <c r="N1707" s="63" t="str">
        <f>HLOOKUP($D$2,Sales_Fact[[Product_ID]:[Payment_Type]],2,0)</f>
        <v>PROD74</v>
      </c>
    </row>
    <row r="1708" spans="1:14" x14ac:dyDescent="0.25">
      <c r="A1708" s="14" t="s">
        <v>3709</v>
      </c>
      <c r="B1708" s="15">
        <v>45377</v>
      </c>
      <c r="C1708" s="16" t="s">
        <v>219</v>
      </c>
      <c r="D1708" s="17" t="s">
        <v>1990</v>
      </c>
      <c r="E1708" s="17" t="s">
        <v>1889</v>
      </c>
      <c r="F1708" s="18">
        <v>3</v>
      </c>
      <c r="G1708" s="58">
        <v>885</v>
      </c>
      <c r="H1708" s="18">
        <v>0.25</v>
      </c>
      <c r="I1708" s="55">
        <v>1991.25</v>
      </c>
      <c r="J1708" s="19" t="s">
        <v>1882</v>
      </c>
      <c r="L1708" s="63" t="str">
        <f>_xlfn.XLOOKUP(D1708,Product_Dim[Product_ID],Product_Dim[Cost])</f>
        <v>167</v>
      </c>
      <c r="M1708" s="63" t="str">
        <f>VLOOKUP("PROD97",Sales_Fact[[Product_ID]:[Payment_Type]],2,0)</f>
        <v>STORE3</v>
      </c>
      <c r="N1708" s="63" t="str">
        <f>HLOOKUP($D$2,Sales_Fact[[Product_ID]:[Payment_Type]],2,0)</f>
        <v>PROD74</v>
      </c>
    </row>
    <row r="1709" spans="1:14" x14ac:dyDescent="0.25">
      <c r="A1709" s="14" t="s">
        <v>3710</v>
      </c>
      <c r="B1709" s="15">
        <v>45778</v>
      </c>
      <c r="C1709" s="16" t="s">
        <v>1366</v>
      </c>
      <c r="D1709" s="17" t="s">
        <v>1946</v>
      </c>
      <c r="E1709" s="17" t="s">
        <v>1942</v>
      </c>
      <c r="F1709" s="18">
        <v>4</v>
      </c>
      <c r="G1709" s="58">
        <v>360</v>
      </c>
      <c r="H1709" s="18">
        <v>0.05</v>
      </c>
      <c r="I1709" s="55">
        <v>1368</v>
      </c>
      <c r="J1709" s="19" t="s">
        <v>1886</v>
      </c>
      <c r="L1709" s="63" t="str">
        <f>_xlfn.XLOOKUP(D1709,Product_Dim[Product_ID],Product_Dim[Cost])</f>
        <v>349</v>
      </c>
      <c r="M1709" s="63" t="str">
        <f>VLOOKUP("PROD97",Sales_Fact[[Product_ID]:[Payment_Type]],2,0)</f>
        <v>STORE3</v>
      </c>
      <c r="N1709" s="63" t="str">
        <f>HLOOKUP($D$2,Sales_Fact[[Product_ID]:[Payment_Type]],2,0)</f>
        <v>PROD74</v>
      </c>
    </row>
    <row r="1710" spans="1:14" x14ac:dyDescent="0.25">
      <c r="A1710" s="14" t="s">
        <v>3711</v>
      </c>
      <c r="B1710" s="15">
        <v>45715</v>
      </c>
      <c r="C1710" s="16" t="s">
        <v>200</v>
      </c>
      <c r="D1710" s="17" t="s">
        <v>2057</v>
      </c>
      <c r="E1710" s="17" t="s">
        <v>1901</v>
      </c>
      <c r="F1710" s="18">
        <v>3</v>
      </c>
      <c r="G1710" s="58">
        <v>767</v>
      </c>
      <c r="H1710" s="18">
        <v>0.18</v>
      </c>
      <c r="I1710" s="55">
        <v>1886.82</v>
      </c>
      <c r="J1710" s="19" t="s">
        <v>1882</v>
      </c>
      <c r="L1710" s="63" t="str">
        <f>_xlfn.XLOOKUP(D1710,Product_Dim[Product_ID],Product_Dim[Cost])</f>
        <v>190</v>
      </c>
      <c r="M1710" s="63" t="str">
        <f>VLOOKUP("PROD97",Sales_Fact[[Product_ID]:[Payment_Type]],2,0)</f>
        <v>STORE3</v>
      </c>
      <c r="N1710" s="63" t="str">
        <f>HLOOKUP($D$2,Sales_Fact[[Product_ID]:[Payment_Type]],2,0)</f>
        <v>PROD74</v>
      </c>
    </row>
    <row r="1711" spans="1:14" x14ac:dyDescent="0.25">
      <c r="A1711" s="14" t="s">
        <v>3712</v>
      </c>
      <c r="B1711" s="15">
        <v>45492</v>
      </c>
      <c r="C1711" s="16" t="s">
        <v>731</v>
      </c>
      <c r="D1711" s="17" t="s">
        <v>1900</v>
      </c>
      <c r="E1711" s="17" t="s">
        <v>1939</v>
      </c>
      <c r="F1711" s="18">
        <v>1</v>
      </c>
      <c r="G1711" s="58">
        <v>773</v>
      </c>
      <c r="H1711" s="18">
        <v>0.26</v>
      </c>
      <c r="I1711" s="55">
        <v>572.02</v>
      </c>
      <c r="J1711" s="19" t="s">
        <v>1886</v>
      </c>
      <c r="L1711" s="63" t="str">
        <f>_xlfn.XLOOKUP(D1711,Product_Dim[Product_ID],Product_Dim[Cost])</f>
        <v>461</v>
      </c>
      <c r="M1711" s="63" t="str">
        <f>VLOOKUP("PROD97",Sales_Fact[[Product_ID]:[Payment_Type]],2,0)</f>
        <v>STORE3</v>
      </c>
      <c r="N1711" s="63" t="str">
        <f>HLOOKUP($D$2,Sales_Fact[[Product_ID]:[Payment_Type]],2,0)</f>
        <v>PROD74</v>
      </c>
    </row>
    <row r="1712" spans="1:14" x14ac:dyDescent="0.25">
      <c r="A1712" s="14" t="s">
        <v>3713</v>
      </c>
      <c r="B1712" s="15">
        <v>45292</v>
      </c>
      <c r="C1712" s="16" t="s">
        <v>891</v>
      </c>
      <c r="D1712" s="17" t="s">
        <v>2011</v>
      </c>
      <c r="E1712" s="17" t="s">
        <v>1895</v>
      </c>
      <c r="F1712" s="18">
        <v>3</v>
      </c>
      <c r="G1712" s="58">
        <v>109</v>
      </c>
      <c r="H1712" s="18">
        <v>0.26</v>
      </c>
      <c r="I1712" s="55">
        <v>241.98</v>
      </c>
      <c r="J1712" s="19" t="s">
        <v>1892</v>
      </c>
      <c r="L1712" s="63" t="str">
        <f>_xlfn.XLOOKUP(D1712,Product_Dim[Product_ID],Product_Dim[Cost])</f>
        <v>21</v>
      </c>
      <c r="M1712" s="63" t="str">
        <f>VLOOKUP("PROD97",Sales_Fact[[Product_ID]:[Payment_Type]],2,0)</f>
        <v>STORE3</v>
      </c>
      <c r="N1712" s="63" t="str">
        <f>HLOOKUP($D$2,Sales_Fact[[Product_ID]:[Payment_Type]],2,0)</f>
        <v>PROD74</v>
      </c>
    </row>
    <row r="1713" spans="1:14" x14ac:dyDescent="0.25">
      <c r="A1713" s="14" t="s">
        <v>3714</v>
      </c>
      <c r="B1713" s="15">
        <v>45316</v>
      </c>
      <c r="C1713" s="16" t="s">
        <v>715</v>
      </c>
      <c r="D1713" s="17" t="s">
        <v>1966</v>
      </c>
      <c r="E1713" s="17" t="s">
        <v>1947</v>
      </c>
      <c r="F1713" s="18">
        <v>1</v>
      </c>
      <c r="G1713" s="58">
        <v>503</v>
      </c>
      <c r="H1713" s="18">
        <v>0</v>
      </c>
      <c r="I1713" s="55">
        <v>503</v>
      </c>
      <c r="J1713" s="19" t="s">
        <v>1886</v>
      </c>
      <c r="L1713" s="63" t="str">
        <f>_xlfn.XLOOKUP(D1713,Product_Dim[Product_ID],Product_Dim[Cost])</f>
        <v>229</v>
      </c>
      <c r="M1713" s="63" t="str">
        <f>VLOOKUP("PROD97",Sales_Fact[[Product_ID]:[Payment_Type]],2,0)</f>
        <v>STORE3</v>
      </c>
      <c r="N1713" s="63" t="str">
        <f>HLOOKUP($D$2,Sales_Fact[[Product_ID]:[Payment_Type]],2,0)</f>
        <v>PROD74</v>
      </c>
    </row>
    <row r="1714" spans="1:14" x14ac:dyDescent="0.25">
      <c r="A1714" s="14" t="s">
        <v>3715</v>
      </c>
      <c r="B1714" s="15">
        <v>45548</v>
      </c>
      <c r="C1714" s="16" t="s">
        <v>283</v>
      </c>
      <c r="D1714" s="17" t="s">
        <v>2046</v>
      </c>
      <c r="E1714" s="17" t="s">
        <v>1920</v>
      </c>
      <c r="F1714" s="18">
        <v>2</v>
      </c>
      <c r="G1714" s="58">
        <v>509</v>
      </c>
      <c r="H1714" s="18">
        <v>0.11</v>
      </c>
      <c r="I1714" s="55">
        <v>906.02</v>
      </c>
      <c r="J1714" s="19" t="s">
        <v>1892</v>
      </c>
      <c r="L1714" s="63" t="str">
        <f>_xlfn.XLOOKUP(D1714,Product_Dim[Product_ID],Product_Dim[Cost])</f>
        <v>343</v>
      </c>
      <c r="M1714" s="63" t="str">
        <f>VLOOKUP("PROD97",Sales_Fact[[Product_ID]:[Payment_Type]],2,0)</f>
        <v>STORE3</v>
      </c>
      <c r="N1714" s="63" t="str">
        <f>HLOOKUP($D$2,Sales_Fact[[Product_ID]:[Payment_Type]],2,0)</f>
        <v>PROD74</v>
      </c>
    </row>
    <row r="1715" spans="1:14" x14ac:dyDescent="0.25">
      <c r="A1715" s="14" t="s">
        <v>3716</v>
      </c>
      <c r="B1715" s="15">
        <v>45572</v>
      </c>
      <c r="C1715" s="16" t="s">
        <v>1454</v>
      </c>
      <c r="D1715" s="17" t="s">
        <v>1884</v>
      </c>
      <c r="E1715" s="17" t="s">
        <v>1881</v>
      </c>
      <c r="F1715" s="18">
        <v>1</v>
      </c>
      <c r="G1715" s="58">
        <v>492</v>
      </c>
      <c r="H1715" s="18">
        <v>0.26</v>
      </c>
      <c r="I1715" s="55">
        <v>364.08</v>
      </c>
      <c r="J1715" s="19" t="s">
        <v>1886</v>
      </c>
      <c r="L1715" s="63" t="str">
        <f>_xlfn.XLOOKUP(D1715,Product_Dim[Product_ID],Product_Dim[Cost])</f>
        <v>404</v>
      </c>
      <c r="M1715" s="63" t="str">
        <f>VLOOKUP("PROD97",Sales_Fact[[Product_ID]:[Payment_Type]],2,0)</f>
        <v>STORE3</v>
      </c>
      <c r="N1715" s="63" t="str">
        <f>HLOOKUP($D$2,Sales_Fact[[Product_ID]:[Payment_Type]],2,0)</f>
        <v>PROD74</v>
      </c>
    </row>
    <row r="1716" spans="1:14" x14ac:dyDescent="0.25">
      <c r="A1716" s="14" t="s">
        <v>3717</v>
      </c>
      <c r="B1716" s="15">
        <v>45347</v>
      </c>
      <c r="C1716" s="16" t="s">
        <v>1503</v>
      </c>
      <c r="D1716" s="17" t="s">
        <v>2265</v>
      </c>
      <c r="E1716" s="17" t="s">
        <v>1912</v>
      </c>
      <c r="F1716" s="18">
        <v>4</v>
      </c>
      <c r="G1716" s="58">
        <v>747</v>
      </c>
      <c r="H1716" s="18">
        <v>0.02</v>
      </c>
      <c r="I1716" s="55">
        <v>2928.24</v>
      </c>
      <c r="J1716" s="19" t="s">
        <v>1882</v>
      </c>
      <c r="L1716" s="63" t="str">
        <f>_xlfn.XLOOKUP(D1716,Product_Dim[Product_ID],Product_Dim[Cost])</f>
        <v>353</v>
      </c>
      <c r="M1716" s="63" t="str">
        <f>VLOOKUP("PROD97",Sales_Fact[[Product_ID]:[Payment_Type]],2,0)</f>
        <v>STORE3</v>
      </c>
      <c r="N1716" s="63" t="str">
        <f>HLOOKUP($D$2,Sales_Fact[[Product_ID]:[Payment_Type]],2,0)</f>
        <v>PROD74</v>
      </c>
    </row>
    <row r="1717" spans="1:14" x14ac:dyDescent="0.25">
      <c r="A1717" s="14" t="s">
        <v>3718</v>
      </c>
      <c r="B1717" s="15">
        <v>45823</v>
      </c>
      <c r="C1717" s="16" t="s">
        <v>1354</v>
      </c>
      <c r="D1717" s="17" t="s">
        <v>1944</v>
      </c>
      <c r="E1717" s="17" t="s">
        <v>1915</v>
      </c>
      <c r="F1717" s="18">
        <v>1</v>
      </c>
      <c r="G1717" s="58">
        <v>121</v>
      </c>
      <c r="H1717" s="18">
        <v>0.08</v>
      </c>
      <c r="I1717" s="55">
        <v>111.32</v>
      </c>
      <c r="J1717" s="19" t="s">
        <v>1882</v>
      </c>
      <c r="L1717" s="63" t="str">
        <f>_xlfn.XLOOKUP(D1717,Product_Dim[Product_ID],Product_Dim[Cost])</f>
        <v>116</v>
      </c>
      <c r="M1717" s="63" t="str">
        <f>VLOOKUP("PROD97",Sales_Fact[[Product_ID]:[Payment_Type]],2,0)</f>
        <v>STORE3</v>
      </c>
      <c r="N1717" s="63" t="str">
        <f>HLOOKUP($D$2,Sales_Fact[[Product_ID]:[Payment_Type]],2,0)</f>
        <v>PROD74</v>
      </c>
    </row>
    <row r="1718" spans="1:14" x14ac:dyDescent="0.25">
      <c r="A1718" s="14" t="s">
        <v>3719</v>
      </c>
      <c r="B1718" s="15">
        <v>45394</v>
      </c>
      <c r="C1718" s="16" t="s">
        <v>1254</v>
      </c>
      <c r="D1718" s="17" t="s">
        <v>1953</v>
      </c>
      <c r="E1718" s="17" t="s">
        <v>1939</v>
      </c>
      <c r="F1718" s="18">
        <v>2</v>
      </c>
      <c r="G1718" s="58">
        <v>69</v>
      </c>
      <c r="H1718" s="18">
        <v>0.28999999999999998</v>
      </c>
      <c r="I1718" s="55">
        <v>97.98</v>
      </c>
      <c r="J1718" s="19" t="s">
        <v>1892</v>
      </c>
      <c r="L1718" s="63" t="str">
        <f>_xlfn.XLOOKUP(D1718,Product_Dim[Product_ID],Product_Dim[Cost])</f>
        <v>481</v>
      </c>
      <c r="M1718" s="63" t="str">
        <f>VLOOKUP("PROD97",Sales_Fact[[Product_ID]:[Payment_Type]],2,0)</f>
        <v>STORE3</v>
      </c>
      <c r="N1718" s="63" t="str">
        <f>HLOOKUP($D$2,Sales_Fact[[Product_ID]:[Payment_Type]],2,0)</f>
        <v>PROD74</v>
      </c>
    </row>
    <row r="1719" spans="1:14" x14ac:dyDescent="0.25">
      <c r="A1719" s="14" t="s">
        <v>3720</v>
      </c>
      <c r="B1719" s="15">
        <v>45265</v>
      </c>
      <c r="C1719" s="16" t="s">
        <v>235</v>
      </c>
      <c r="D1719" s="17" t="s">
        <v>2074</v>
      </c>
      <c r="E1719" s="17" t="s">
        <v>1939</v>
      </c>
      <c r="F1719" s="18">
        <v>2</v>
      </c>
      <c r="G1719" s="58">
        <v>762</v>
      </c>
      <c r="H1719" s="18">
        <v>0.02</v>
      </c>
      <c r="I1719" s="55">
        <v>1493.52</v>
      </c>
      <c r="J1719" s="19" t="s">
        <v>1886</v>
      </c>
      <c r="L1719" s="63" t="str">
        <f>_xlfn.XLOOKUP(D1719,Product_Dim[Product_ID],Product_Dim[Cost])</f>
        <v>485</v>
      </c>
      <c r="M1719" s="63" t="str">
        <f>VLOOKUP("PROD97",Sales_Fact[[Product_ID]:[Payment_Type]],2,0)</f>
        <v>STORE3</v>
      </c>
      <c r="N1719" s="63" t="str">
        <f>HLOOKUP($D$2,Sales_Fact[[Product_ID]:[Payment_Type]],2,0)</f>
        <v>PROD74</v>
      </c>
    </row>
    <row r="1720" spans="1:14" x14ac:dyDescent="0.25">
      <c r="A1720" s="14" t="s">
        <v>3721</v>
      </c>
      <c r="B1720" s="15">
        <v>45261</v>
      </c>
      <c r="C1720" s="16" t="s">
        <v>249</v>
      </c>
      <c r="D1720" s="17" t="s">
        <v>1985</v>
      </c>
      <c r="E1720" s="17" t="s">
        <v>1881</v>
      </c>
      <c r="F1720" s="18">
        <v>4</v>
      </c>
      <c r="G1720" s="58">
        <v>347</v>
      </c>
      <c r="H1720" s="18">
        <v>0.18</v>
      </c>
      <c r="I1720" s="55">
        <v>1138.1600000000001</v>
      </c>
      <c r="J1720" s="19" t="s">
        <v>1892</v>
      </c>
      <c r="L1720" s="63" t="str">
        <f>_xlfn.XLOOKUP(D1720,Product_Dim[Product_ID],Product_Dim[Cost])</f>
        <v>325</v>
      </c>
      <c r="M1720" s="63" t="str">
        <f>VLOOKUP("PROD97",Sales_Fact[[Product_ID]:[Payment_Type]],2,0)</f>
        <v>STORE3</v>
      </c>
      <c r="N1720" s="63" t="str">
        <f>HLOOKUP($D$2,Sales_Fact[[Product_ID]:[Payment_Type]],2,0)</f>
        <v>PROD74</v>
      </c>
    </row>
    <row r="1721" spans="1:14" x14ac:dyDescent="0.25">
      <c r="A1721" s="14" t="s">
        <v>3722</v>
      </c>
      <c r="B1721" s="15">
        <v>45702</v>
      </c>
      <c r="C1721" s="16" t="s">
        <v>43</v>
      </c>
      <c r="D1721" s="17" t="s">
        <v>2137</v>
      </c>
      <c r="E1721" s="17" t="s">
        <v>1961</v>
      </c>
      <c r="F1721" s="18">
        <v>1</v>
      </c>
      <c r="G1721" s="58">
        <v>847</v>
      </c>
      <c r="H1721" s="18">
        <v>0.14000000000000001</v>
      </c>
      <c r="I1721" s="55">
        <v>728.42</v>
      </c>
      <c r="J1721" s="19" t="s">
        <v>1886</v>
      </c>
      <c r="L1721" s="63" t="str">
        <f>_xlfn.XLOOKUP(D1721,Product_Dim[Product_ID],Product_Dim[Cost])</f>
        <v>82</v>
      </c>
      <c r="M1721" s="63" t="str">
        <f>VLOOKUP("PROD97",Sales_Fact[[Product_ID]:[Payment_Type]],2,0)</f>
        <v>STORE3</v>
      </c>
      <c r="N1721" s="63" t="str">
        <f>HLOOKUP($D$2,Sales_Fact[[Product_ID]:[Payment_Type]],2,0)</f>
        <v>PROD74</v>
      </c>
    </row>
    <row r="1722" spans="1:14" x14ac:dyDescent="0.25">
      <c r="A1722" s="14" t="s">
        <v>3723</v>
      </c>
      <c r="B1722" s="15">
        <v>45624</v>
      </c>
      <c r="C1722" s="16" t="s">
        <v>1351</v>
      </c>
      <c r="D1722" s="17" t="s">
        <v>2255</v>
      </c>
      <c r="E1722" s="17" t="s">
        <v>1928</v>
      </c>
      <c r="F1722" s="18">
        <v>1</v>
      </c>
      <c r="G1722" s="58">
        <v>459</v>
      </c>
      <c r="H1722" s="18">
        <v>0.1</v>
      </c>
      <c r="I1722" s="55">
        <v>413.1</v>
      </c>
      <c r="J1722" s="19" t="s">
        <v>1886</v>
      </c>
      <c r="L1722" s="63" t="str">
        <f>_xlfn.XLOOKUP(D1722,Product_Dim[Product_ID],Product_Dim[Cost])</f>
        <v>112</v>
      </c>
      <c r="M1722" s="63" t="str">
        <f>VLOOKUP("PROD97",Sales_Fact[[Product_ID]:[Payment_Type]],2,0)</f>
        <v>STORE3</v>
      </c>
      <c r="N1722" s="63" t="str">
        <f>HLOOKUP($D$2,Sales_Fact[[Product_ID]:[Payment_Type]],2,0)</f>
        <v>PROD74</v>
      </c>
    </row>
    <row r="1723" spans="1:14" x14ac:dyDescent="0.25">
      <c r="A1723" s="14" t="s">
        <v>3724</v>
      </c>
      <c r="B1723" s="15">
        <v>45736</v>
      </c>
      <c r="C1723" s="16" t="s">
        <v>927</v>
      </c>
      <c r="D1723" s="17" t="s">
        <v>1938</v>
      </c>
      <c r="E1723" s="17" t="s">
        <v>1898</v>
      </c>
      <c r="F1723" s="18">
        <v>2</v>
      </c>
      <c r="G1723" s="58">
        <v>537</v>
      </c>
      <c r="H1723" s="18">
        <v>0.14000000000000001</v>
      </c>
      <c r="I1723" s="55">
        <v>923.64</v>
      </c>
      <c r="J1723" s="19" t="s">
        <v>1882</v>
      </c>
      <c r="L1723" s="63" t="str">
        <f>_xlfn.XLOOKUP(D1723,Product_Dim[Product_ID],Product_Dim[Cost])</f>
        <v>253</v>
      </c>
      <c r="M1723" s="63" t="str">
        <f>VLOOKUP("PROD97",Sales_Fact[[Product_ID]:[Payment_Type]],2,0)</f>
        <v>STORE3</v>
      </c>
      <c r="N1723" s="63" t="str">
        <f>HLOOKUP($D$2,Sales_Fact[[Product_ID]:[Payment_Type]],2,0)</f>
        <v>PROD74</v>
      </c>
    </row>
    <row r="1724" spans="1:14" x14ac:dyDescent="0.25">
      <c r="A1724" s="14" t="s">
        <v>3725</v>
      </c>
      <c r="B1724" s="15">
        <v>45709</v>
      </c>
      <c r="C1724" s="16" t="s">
        <v>1315</v>
      </c>
      <c r="D1724" s="17" t="s">
        <v>2223</v>
      </c>
      <c r="E1724" s="17" t="s">
        <v>1909</v>
      </c>
      <c r="F1724" s="18">
        <v>3</v>
      </c>
      <c r="G1724" s="58">
        <v>131</v>
      </c>
      <c r="H1724" s="18">
        <v>0.14000000000000001</v>
      </c>
      <c r="I1724" s="55">
        <v>337.98</v>
      </c>
      <c r="J1724" s="19" t="s">
        <v>1886</v>
      </c>
      <c r="L1724" s="63" t="str">
        <f>_xlfn.XLOOKUP(D1724,Product_Dim[Product_ID],Product_Dim[Cost])</f>
        <v>114</v>
      </c>
      <c r="M1724" s="63" t="str">
        <f>VLOOKUP("PROD97",Sales_Fact[[Product_ID]:[Payment_Type]],2,0)</f>
        <v>STORE3</v>
      </c>
      <c r="N1724" s="63" t="str">
        <f>HLOOKUP($D$2,Sales_Fact[[Product_ID]:[Payment_Type]],2,0)</f>
        <v>PROD74</v>
      </c>
    </row>
    <row r="1725" spans="1:14" x14ac:dyDescent="0.25">
      <c r="A1725" s="14" t="s">
        <v>3726</v>
      </c>
      <c r="B1725" s="15">
        <v>45738</v>
      </c>
      <c r="C1725" s="16" t="s">
        <v>1535</v>
      </c>
      <c r="D1725" s="17" t="s">
        <v>1997</v>
      </c>
      <c r="E1725" s="17" t="s">
        <v>1961</v>
      </c>
      <c r="F1725" s="18">
        <v>4</v>
      </c>
      <c r="G1725" s="58">
        <v>707</v>
      </c>
      <c r="H1725" s="18">
        <v>0.01</v>
      </c>
      <c r="I1725" s="55">
        <v>2799.72</v>
      </c>
      <c r="J1725" s="19" t="s">
        <v>1882</v>
      </c>
      <c r="L1725" s="63" t="str">
        <f>_xlfn.XLOOKUP(D1725,Product_Dim[Product_ID],Product_Dim[Cost])</f>
        <v>183</v>
      </c>
      <c r="M1725" s="63" t="str">
        <f>VLOOKUP("PROD97",Sales_Fact[[Product_ID]:[Payment_Type]],2,0)</f>
        <v>STORE3</v>
      </c>
      <c r="N1725" s="63" t="str">
        <f>HLOOKUP($D$2,Sales_Fact[[Product_ID]:[Payment_Type]],2,0)</f>
        <v>PROD74</v>
      </c>
    </row>
    <row r="1726" spans="1:14" x14ac:dyDescent="0.25">
      <c r="A1726" s="14" t="s">
        <v>3727</v>
      </c>
      <c r="B1726" s="15">
        <v>45685</v>
      </c>
      <c r="C1726" s="16" t="s">
        <v>1234</v>
      </c>
      <c r="D1726" s="17" t="s">
        <v>1930</v>
      </c>
      <c r="E1726" s="17" t="s">
        <v>1881</v>
      </c>
      <c r="F1726" s="18">
        <v>3</v>
      </c>
      <c r="G1726" s="58">
        <v>524</v>
      </c>
      <c r="H1726" s="18">
        <v>0.17</v>
      </c>
      <c r="I1726" s="55">
        <v>1304.76</v>
      </c>
      <c r="J1726" s="19" t="s">
        <v>1882</v>
      </c>
      <c r="L1726" s="63" t="str">
        <f>_xlfn.XLOOKUP(D1726,Product_Dim[Product_ID],Product_Dim[Cost])</f>
        <v>239</v>
      </c>
      <c r="M1726" s="63" t="str">
        <f>VLOOKUP("PROD97",Sales_Fact[[Product_ID]:[Payment_Type]],2,0)</f>
        <v>STORE3</v>
      </c>
      <c r="N1726" s="63" t="str">
        <f>HLOOKUP($D$2,Sales_Fact[[Product_ID]:[Payment_Type]],2,0)</f>
        <v>PROD74</v>
      </c>
    </row>
    <row r="1727" spans="1:14" x14ac:dyDescent="0.25">
      <c r="A1727" s="14" t="s">
        <v>3728</v>
      </c>
      <c r="B1727" s="15">
        <v>45701</v>
      </c>
      <c r="C1727" s="16" t="s">
        <v>52</v>
      </c>
      <c r="D1727" s="17" t="s">
        <v>2038</v>
      </c>
      <c r="E1727" s="17" t="s">
        <v>1939</v>
      </c>
      <c r="F1727" s="18">
        <v>3</v>
      </c>
      <c r="G1727" s="58">
        <v>483</v>
      </c>
      <c r="H1727" s="18">
        <v>0.23</v>
      </c>
      <c r="I1727" s="55">
        <v>1115.73</v>
      </c>
      <c r="J1727" s="19" t="s">
        <v>1892</v>
      </c>
      <c r="L1727" s="63" t="str">
        <f>_xlfn.XLOOKUP(D1727,Product_Dim[Product_ID],Product_Dim[Cost])</f>
        <v>438</v>
      </c>
      <c r="M1727" s="63" t="str">
        <f>VLOOKUP("PROD97",Sales_Fact[[Product_ID]:[Payment_Type]],2,0)</f>
        <v>STORE3</v>
      </c>
      <c r="N1727" s="63" t="str">
        <f>HLOOKUP($D$2,Sales_Fact[[Product_ID]:[Payment_Type]],2,0)</f>
        <v>PROD74</v>
      </c>
    </row>
    <row r="1728" spans="1:14" x14ac:dyDescent="0.25">
      <c r="A1728" s="14" t="s">
        <v>3729</v>
      </c>
      <c r="B1728" s="15">
        <v>45745</v>
      </c>
      <c r="C1728" s="16" t="s">
        <v>434</v>
      </c>
      <c r="D1728" s="17" t="s">
        <v>2170</v>
      </c>
      <c r="E1728" s="17" t="s">
        <v>1895</v>
      </c>
      <c r="F1728" s="18">
        <v>4</v>
      </c>
      <c r="G1728" s="58">
        <v>689</v>
      </c>
      <c r="H1728" s="18">
        <v>0.02</v>
      </c>
      <c r="I1728" s="55">
        <v>2700.88</v>
      </c>
      <c r="J1728" s="19" t="s">
        <v>1892</v>
      </c>
      <c r="L1728" s="63" t="str">
        <f>_xlfn.XLOOKUP(D1728,Product_Dim[Product_ID],Product_Dim[Cost])</f>
        <v>267</v>
      </c>
      <c r="M1728" s="63" t="str">
        <f>VLOOKUP("PROD97",Sales_Fact[[Product_ID]:[Payment_Type]],2,0)</f>
        <v>STORE3</v>
      </c>
      <c r="N1728" s="63" t="str">
        <f>HLOOKUP($D$2,Sales_Fact[[Product_ID]:[Payment_Type]],2,0)</f>
        <v>PROD74</v>
      </c>
    </row>
    <row r="1729" spans="1:14" x14ac:dyDescent="0.25">
      <c r="A1729" s="14" t="s">
        <v>3730</v>
      </c>
      <c r="B1729" s="15">
        <v>45214</v>
      </c>
      <c r="C1729" s="16" t="s">
        <v>105</v>
      </c>
      <c r="D1729" s="17" t="s">
        <v>1944</v>
      </c>
      <c r="E1729" s="17" t="s">
        <v>1909</v>
      </c>
      <c r="F1729" s="18">
        <v>1</v>
      </c>
      <c r="G1729" s="58">
        <v>146</v>
      </c>
      <c r="H1729" s="18">
        <v>0.1</v>
      </c>
      <c r="I1729" s="55">
        <v>131.4</v>
      </c>
      <c r="J1729" s="19" t="s">
        <v>1892</v>
      </c>
      <c r="L1729" s="63" t="str">
        <f>_xlfn.XLOOKUP(D1729,Product_Dim[Product_ID],Product_Dim[Cost])</f>
        <v>116</v>
      </c>
      <c r="M1729" s="63" t="str">
        <f>VLOOKUP("PROD97",Sales_Fact[[Product_ID]:[Payment_Type]],2,0)</f>
        <v>STORE3</v>
      </c>
      <c r="N1729" s="63" t="str">
        <f>HLOOKUP($D$2,Sales_Fact[[Product_ID]:[Payment_Type]],2,0)</f>
        <v>PROD74</v>
      </c>
    </row>
    <row r="1730" spans="1:14" x14ac:dyDescent="0.25">
      <c r="A1730" s="14" t="s">
        <v>3731</v>
      </c>
      <c r="B1730" s="15">
        <v>45547</v>
      </c>
      <c r="C1730" s="16" t="s">
        <v>203</v>
      </c>
      <c r="D1730" s="17" t="s">
        <v>2009</v>
      </c>
      <c r="E1730" s="17" t="s">
        <v>1988</v>
      </c>
      <c r="F1730" s="18">
        <v>4</v>
      </c>
      <c r="G1730" s="58">
        <v>863</v>
      </c>
      <c r="H1730" s="18">
        <v>0.28000000000000003</v>
      </c>
      <c r="I1730" s="55">
        <v>2485.44</v>
      </c>
      <c r="J1730" s="19" t="s">
        <v>1886</v>
      </c>
      <c r="L1730" s="63" t="str">
        <f>_xlfn.XLOOKUP(D1730,Product_Dim[Product_ID],Product_Dim[Cost])</f>
        <v>204</v>
      </c>
      <c r="M1730" s="63" t="str">
        <f>VLOOKUP("PROD97",Sales_Fact[[Product_ID]:[Payment_Type]],2,0)</f>
        <v>STORE3</v>
      </c>
      <c r="N1730" s="63" t="str">
        <f>HLOOKUP($D$2,Sales_Fact[[Product_ID]:[Payment_Type]],2,0)</f>
        <v>PROD74</v>
      </c>
    </row>
    <row r="1731" spans="1:14" x14ac:dyDescent="0.25">
      <c r="A1731" s="14" t="s">
        <v>3732</v>
      </c>
      <c r="B1731" s="15">
        <v>45296</v>
      </c>
      <c r="C1731" s="16" t="s">
        <v>936</v>
      </c>
      <c r="D1731" s="17" t="s">
        <v>2046</v>
      </c>
      <c r="E1731" s="17" t="s">
        <v>1912</v>
      </c>
      <c r="F1731" s="18">
        <v>4</v>
      </c>
      <c r="G1731" s="58">
        <v>147</v>
      </c>
      <c r="H1731" s="18">
        <v>0.12</v>
      </c>
      <c r="I1731" s="55">
        <v>517.44000000000005</v>
      </c>
      <c r="J1731" s="19" t="s">
        <v>1892</v>
      </c>
      <c r="L1731" s="63" t="str">
        <f>_xlfn.XLOOKUP(D1731,Product_Dim[Product_ID],Product_Dim[Cost])</f>
        <v>343</v>
      </c>
      <c r="M1731" s="63" t="str">
        <f>VLOOKUP("PROD97",Sales_Fact[[Product_ID]:[Payment_Type]],2,0)</f>
        <v>STORE3</v>
      </c>
      <c r="N1731" s="63" t="str">
        <f>HLOOKUP($D$2,Sales_Fact[[Product_ID]:[Payment_Type]],2,0)</f>
        <v>PROD74</v>
      </c>
    </row>
    <row r="1732" spans="1:14" x14ac:dyDescent="0.25">
      <c r="A1732" s="14" t="s">
        <v>3733</v>
      </c>
      <c r="B1732" s="15">
        <v>45549</v>
      </c>
      <c r="C1732" s="16" t="s">
        <v>1483</v>
      </c>
      <c r="D1732" s="17" t="s">
        <v>2009</v>
      </c>
      <c r="E1732" s="17" t="s">
        <v>1939</v>
      </c>
      <c r="F1732" s="18">
        <v>2</v>
      </c>
      <c r="G1732" s="58">
        <v>696</v>
      </c>
      <c r="H1732" s="18">
        <v>0.3</v>
      </c>
      <c r="I1732" s="55">
        <v>974.4</v>
      </c>
      <c r="J1732" s="19" t="s">
        <v>1892</v>
      </c>
      <c r="L1732" s="63" t="str">
        <f>_xlfn.XLOOKUP(D1732,Product_Dim[Product_ID],Product_Dim[Cost])</f>
        <v>204</v>
      </c>
      <c r="M1732" s="63" t="str">
        <f>VLOOKUP("PROD97",Sales_Fact[[Product_ID]:[Payment_Type]],2,0)</f>
        <v>STORE3</v>
      </c>
      <c r="N1732" s="63" t="str">
        <f>HLOOKUP($D$2,Sales_Fact[[Product_ID]:[Payment_Type]],2,0)</f>
        <v>PROD74</v>
      </c>
    </row>
    <row r="1733" spans="1:14" x14ac:dyDescent="0.25">
      <c r="A1733" s="14" t="s">
        <v>3734</v>
      </c>
      <c r="B1733" s="15">
        <v>45231</v>
      </c>
      <c r="C1733" s="16" t="s">
        <v>718</v>
      </c>
      <c r="D1733" s="17" t="s">
        <v>1974</v>
      </c>
      <c r="E1733" s="17" t="s">
        <v>1942</v>
      </c>
      <c r="F1733" s="18">
        <v>2</v>
      </c>
      <c r="G1733" s="58">
        <v>887</v>
      </c>
      <c r="H1733" s="18">
        <v>0.24</v>
      </c>
      <c r="I1733" s="55">
        <v>1348.24</v>
      </c>
      <c r="J1733" s="19" t="s">
        <v>1886</v>
      </c>
      <c r="L1733" s="63" t="str">
        <f>_xlfn.XLOOKUP(D1733,Product_Dim[Product_ID],Product_Dim[Cost])</f>
        <v>358</v>
      </c>
      <c r="M1733" s="63" t="str">
        <f>VLOOKUP("PROD97",Sales_Fact[[Product_ID]:[Payment_Type]],2,0)</f>
        <v>STORE3</v>
      </c>
      <c r="N1733" s="63" t="str">
        <f>HLOOKUP($D$2,Sales_Fact[[Product_ID]:[Payment_Type]],2,0)</f>
        <v>PROD74</v>
      </c>
    </row>
    <row r="1734" spans="1:14" x14ac:dyDescent="0.25">
      <c r="A1734" s="14" t="s">
        <v>3735</v>
      </c>
      <c r="B1734" s="15">
        <v>45628</v>
      </c>
      <c r="C1734" s="16" t="s">
        <v>210</v>
      </c>
      <c r="D1734" s="17" t="s">
        <v>2119</v>
      </c>
      <c r="E1734" s="17" t="s">
        <v>1939</v>
      </c>
      <c r="F1734" s="18">
        <v>2</v>
      </c>
      <c r="G1734" s="58">
        <v>865</v>
      </c>
      <c r="H1734" s="18">
        <v>0.06</v>
      </c>
      <c r="I1734" s="55">
        <v>1626.2</v>
      </c>
      <c r="J1734" s="19" t="s">
        <v>1892</v>
      </c>
      <c r="L1734" s="63" t="str">
        <f>_xlfn.XLOOKUP(D1734,Product_Dim[Product_ID],Product_Dim[Cost])</f>
        <v>340</v>
      </c>
      <c r="M1734" s="63" t="str">
        <f>VLOOKUP("PROD97",Sales_Fact[[Product_ID]:[Payment_Type]],2,0)</f>
        <v>STORE3</v>
      </c>
      <c r="N1734" s="63" t="str">
        <f>HLOOKUP($D$2,Sales_Fact[[Product_ID]:[Payment_Type]],2,0)</f>
        <v>PROD74</v>
      </c>
    </row>
    <row r="1735" spans="1:14" x14ac:dyDescent="0.25">
      <c r="A1735" s="14" t="s">
        <v>3736</v>
      </c>
      <c r="B1735" s="15">
        <v>45862</v>
      </c>
      <c r="C1735" s="16" t="s">
        <v>25</v>
      </c>
      <c r="D1735" s="17" t="s">
        <v>1944</v>
      </c>
      <c r="E1735" s="17" t="s">
        <v>1925</v>
      </c>
      <c r="F1735" s="18">
        <v>1</v>
      </c>
      <c r="G1735" s="58">
        <v>438</v>
      </c>
      <c r="H1735" s="18">
        <v>0.02</v>
      </c>
      <c r="I1735" s="55">
        <v>429.24</v>
      </c>
      <c r="J1735" s="19" t="s">
        <v>1886</v>
      </c>
      <c r="L1735" s="63" t="str">
        <f>_xlfn.XLOOKUP(D1735,Product_Dim[Product_ID],Product_Dim[Cost])</f>
        <v>116</v>
      </c>
      <c r="M1735" s="63" t="str">
        <f>VLOOKUP("PROD97",Sales_Fact[[Product_ID]:[Payment_Type]],2,0)</f>
        <v>STORE3</v>
      </c>
      <c r="N1735" s="63" t="str">
        <f>HLOOKUP($D$2,Sales_Fact[[Product_ID]:[Payment_Type]],2,0)</f>
        <v>PROD74</v>
      </c>
    </row>
    <row r="1736" spans="1:14" x14ac:dyDescent="0.25">
      <c r="A1736" s="14" t="s">
        <v>3737</v>
      </c>
      <c r="B1736" s="15">
        <v>45843</v>
      </c>
      <c r="C1736" s="16" t="s">
        <v>667</v>
      </c>
      <c r="D1736" s="17" t="s">
        <v>1924</v>
      </c>
      <c r="E1736" s="17" t="s">
        <v>1934</v>
      </c>
      <c r="F1736" s="18">
        <v>2</v>
      </c>
      <c r="G1736" s="58">
        <v>209</v>
      </c>
      <c r="H1736" s="18">
        <v>0.27</v>
      </c>
      <c r="I1736" s="55">
        <v>305.14</v>
      </c>
      <c r="J1736" s="19" t="s">
        <v>1882</v>
      </c>
      <c r="L1736" s="63" t="str">
        <f>_xlfn.XLOOKUP(D1736,Product_Dim[Product_ID],Product_Dim[Cost])</f>
        <v>223</v>
      </c>
      <c r="M1736" s="63" t="str">
        <f>VLOOKUP("PROD97",Sales_Fact[[Product_ID]:[Payment_Type]],2,0)</f>
        <v>STORE3</v>
      </c>
      <c r="N1736" s="63" t="str">
        <f>HLOOKUP($D$2,Sales_Fact[[Product_ID]:[Payment_Type]],2,0)</f>
        <v>PROD74</v>
      </c>
    </row>
    <row r="1737" spans="1:14" x14ac:dyDescent="0.25">
      <c r="A1737" s="14" t="s">
        <v>3738</v>
      </c>
      <c r="B1737" s="15">
        <v>45482</v>
      </c>
      <c r="C1737" s="16" t="s">
        <v>210</v>
      </c>
      <c r="D1737" s="17" t="s">
        <v>2013</v>
      </c>
      <c r="E1737" s="17" t="s">
        <v>1885</v>
      </c>
      <c r="F1737" s="18">
        <v>4</v>
      </c>
      <c r="G1737" s="58">
        <v>826</v>
      </c>
      <c r="H1737" s="18">
        <v>0.02</v>
      </c>
      <c r="I1737" s="55">
        <v>3237.92</v>
      </c>
      <c r="J1737" s="19" t="s">
        <v>1882</v>
      </c>
      <c r="L1737" s="63" t="str">
        <f>_xlfn.XLOOKUP(D1737,Product_Dim[Product_ID],Product_Dim[Cost])</f>
        <v>378</v>
      </c>
      <c r="M1737" s="63" t="str">
        <f>VLOOKUP("PROD97",Sales_Fact[[Product_ID]:[Payment_Type]],2,0)</f>
        <v>STORE3</v>
      </c>
      <c r="N1737" s="63" t="str">
        <f>HLOOKUP($D$2,Sales_Fact[[Product_ID]:[Payment_Type]],2,0)</f>
        <v>PROD74</v>
      </c>
    </row>
    <row r="1738" spans="1:14" x14ac:dyDescent="0.25">
      <c r="A1738" s="14" t="s">
        <v>3739</v>
      </c>
      <c r="B1738" s="15">
        <v>45313</v>
      </c>
      <c r="C1738" s="16" t="s">
        <v>410</v>
      </c>
      <c r="D1738" s="17" t="s">
        <v>2065</v>
      </c>
      <c r="E1738" s="17" t="s">
        <v>1885</v>
      </c>
      <c r="F1738" s="18">
        <v>3</v>
      </c>
      <c r="G1738" s="58">
        <v>850</v>
      </c>
      <c r="H1738" s="18">
        <v>0.12</v>
      </c>
      <c r="I1738" s="55">
        <v>2244</v>
      </c>
      <c r="J1738" s="19" t="s">
        <v>1886</v>
      </c>
      <c r="L1738" s="63" t="str">
        <f>_xlfn.XLOOKUP(D1738,Product_Dim[Product_ID],Product_Dim[Cost])</f>
        <v>174</v>
      </c>
      <c r="M1738" s="63" t="str">
        <f>VLOOKUP("PROD97",Sales_Fact[[Product_ID]:[Payment_Type]],2,0)</f>
        <v>STORE3</v>
      </c>
      <c r="N1738" s="63" t="str">
        <f>HLOOKUP($D$2,Sales_Fact[[Product_ID]:[Payment_Type]],2,0)</f>
        <v>PROD74</v>
      </c>
    </row>
    <row r="1739" spans="1:14" x14ac:dyDescent="0.25">
      <c r="A1739" s="14" t="s">
        <v>3740</v>
      </c>
      <c r="B1739" s="15">
        <v>45314</v>
      </c>
      <c r="C1739" s="16" t="s">
        <v>1090</v>
      </c>
      <c r="D1739" s="17" t="s">
        <v>1933</v>
      </c>
      <c r="E1739" s="17" t="s">
        <v>1901</v>
      </c>
      <c r="F1739" s="18">
        <v>1</v>
      </c>
      <c r="G1739" s="58">
        <v>89</v>
      </c>
      <c r="H1739" s="18">
        <v>0.18</v>
      </c>
      <c r="I1739" s="55">
        <v>72.98</v>
      </c>
      <c r="J1739" s="19" t="s">
        <v>1882</v>
      </c>
      <c r="L1739" s="63" t="str">
        <f>_xlfn.XLOOKUP(D1739,Product_Dim[Product_ID],Product_Dim[Cost])</f>
        <v>483</v>
      </c>
      <c r="M1739" s="63" t="str">
        <f>VLOOKUP("PROD97",Sales_Fact[[Product_ID]:[Payment_Type]],2,0)</f>
        <v>STORE3</v>
      </c>
      <c r="N1739" s="63" t="str">
        <f>HLOOKUP($D$2,Sales_Fact[[Product_ID]:[Payment_Type]],2,0)</f>
        <v>PROD74</v>
      </c>
    </row>
    <row r="1740" spans="1:14" x14ac:dyDescent="0.25">
      <c r="A1740" s="14" t="s">
        <v>3741</v>
      </c>
      <c r="B1740" s="15">
        <v>45526</v>
      </c>
      <c r="C1740" s="16" t="s">
        <v>635</v>
      </c>
      <c r="D1740" s="17" t="s">
        <v>1985</v>
      </c>
      <c r="E1740" s="17" t="s">
        <v>1901</v>
      </c>
      <c r="F1740" s="18">
        <v>4</v>
      </c>
      <c r="G1740" s="58">
        <v>508</v>
      </c>
      <c r="H1740" s="18">
        <v>0.14000000000000001</v>
      </c>
      <c r="I1740" s="55">
        <v>1747.52</v>
      </c>
      <c r="J1740" s="19" t="s">
        <v>1886</v>
      </c>
      <c r="L1740" s="63" t="str">
        <f>_xlfn.XLOOKUP(D1740,Product_Dim[Product_ID],Product_Dim[Cost])</f>
        <v>325</v>
      </c>
      <c r="M1740" s="63" t="str">
        <f>VLOOKUP("PROD97",Sales_Fact[[Product_ID]:[Payment_Type]],2,0)</f>
        <v>STORE3</v>
      </c>
      <c r="N1740" s="63" t="str">
        <f>HLOOKUP($D$2,Sales_Fact[[Product_ID]:[Payment_Type]],2,0)</f>
        <v>PROD74</v>
      </c>
    </row>
    <row r="1741" spans="1:14" x14ac:dyDescent="0.25">
      <c r="A1741" s="14" t="s">
        <v>3742</v>
      </c>
      <c r="B1741" s="15">
        <v>45887</v>
      </c>
      <c r="C1741" s="16" t="s">
        <v>1006</v>
      </c>
      <c r="D1741" s="17" t="s">
        <v>2592</v>
      </c>
      <c r="E1741" s="17" t="s">
        <v>1909</v>
      </c>
      <c r="F1741" s="18">
        <v>3</v>
      </c>
      <c r="G1741" s="58">
        <v>331</v>
      </c>
      <c r="H1741" s="18">
        <v>0.11</v>
      </c>
      <c r="I1741" s="55">
        <v>883.77</v>
      </c>
      <c r="J1741" s="19" t="s">
        <v>1882</v>
      </c>
      <c r="L1741" s="63" t="str">
        <f>_xlfn.XLOOKUP(D1741,Product_Dim[Product_ID],Product_Dim[Cost])</f>
        <v>358</v>
      </c>
      <c r="M1741" s="63" t="str">
        <f>VLOOKUP("PROD97",Sales_Fact[[Product_ID]:[Payment_Type]],2,0)</f>
        <v>STORE3</v>
      </c>
      <c r="N1741" s="63" t="str">
        <f>HLOOKUP($D$2,Sales_Fact[[Product_ID]:[Payment_Type]],2,0)</f>
        <v>PROD74</v>
      </c>
    </row>
    <row r="1742" spans="1:14" x14ac:dyDescent="0.25">
      <c r="A1742" s="14" t="s">
        <v>3743</v>
      </c>
      <c r="B1742" s="15">
        <v>45562</v>
      </c>
      <c r="C1742" s="16" t="s">
        <v>200</v>
      </c>
      <c r="D1742" s="17" t="s">
        <v>2265</v>
      </c>
      <c r="E1742" s="17" t="s">
        <v>1928</v>
      </c>
      <c r="F1742" s="18">
        <v>4</v>
      </c>
      <c r="G1742" s="58">
        <v>443</v>
      </c>
      <c r="H1742" s="18">
        <v>0.08</v>
      </c>
      <c r="I1742" s="55">
        <v>1630.24</v>
      </c>
      <c r="J1742" s="19" t="s">
        <v>1882</v>
      </c>
      <c r="L1742" s="63" t="str">
        <f>_xlfn.XLOOKUP(D1742,Product_Dim[Product_ID],Product_Dim[Cost])</f>
        <v>353</v>
      </c>
      <c r="M1742" s="63" t="str">
        <f>VLOOKUP("PROD97",Sales_Fact[[Product_ID]:[Payment_Type]],2,0)</f>
        <v>STORE3</v>
      </c>
      <c r="N1742" s="63" t="str">
        <f>HLOOKUP($D$2,Sales_Fact[[Product_ID]:[Payment_Type]],2,0)</f>
        <v>PROD74</v>
      </c>
    </row>
    <row r="1743" spans="1:14" x14ac:dyDescent="0.25">
      <c r="A1743" s="14" t="s">
        <v>3744</v>
      </c>
      <c r="B1743" s="15">
        <v>45880</v>
      </c>
      <c r="C1743" s="16" t="s">
        <v>52</v>
      </c>
      <c r="D1743" s="17" t="s">
        <v>2592</v>
      </c>
      <c r="E1743" s="17" t="s">
        <v>1956</v>
      </c>
      <c r="F1743" s="18">
        <v>2</v>
      </c>
      <c r="G1743" s="58">
        <v>940</v>
      </c>
      <c r="H1743" s="18">
        <v>0.14000000000000001</v>
      </c>
      <c r="I1743" s="55">
        <v>1616.8</v>
      </c>
      <c r="J1743" s="19" t="s">
        <v>1886</v>
      </c>
      <c r="L1743" s="63" t="str">
        <f>_xlfn.XLOOKUP(D1743,Product_Dim[Product_ID],Product_Dim[Cost])</f>
        <v>358</v>
      </c>
      <c r="M1743" s="63" t="str">
        <f>VLOOKUP("PROD97",Sales_Fact[[Product_ID]:[Payment_Type]],2,0)</f>
        <v>STORE3</v>
      </c>
      <c r="N1743" s="63" t="str">
        <f>HLOOKUP($D$2,Sales_Fact[[Product_ID]:[Payment_Type]],2,0)</f>
        <v>PROD74</v>
      </c>
    </row>
    <row r="1744" spans="1:14" x14ac:dyDescent="0.25">
      <c r="A1744" s="14" t="s">
        <v>3745</v>
      </c>
      <c r="B1744" s="15">
        <v>45556</v>
      </c>
      <c r="C1744" s="16" t="s">
        <v>939</v>
      </c>
      <c r="D1744" s="17" t="s">
        <v>2144</v>
      </c>
      <c r="E1744" s="17" t="s">
        <v>1881</v>
      </c>
      <c r="F1744" s="18">
        <v>1</v>
      </c>
      <c r="G1744" s="58">
        <v>25</v>
      </c>
      <c r="H1744" s="18">
        <v>0</v>
      </c>
      <c r="I1744" s="55">
        <v>25</v>
      </c>
      <c r="J1744" s="19" t="s">
        <v>1882</v>
      </c>
      <c r="L1744" s="63" t="str">
        <f>_xlfn.XLOOKUP(D1744,Product_Dim[Product_ID],Product_Dim[Cost])</f>
        <v>107</v>
      </c>
      <c r="M1744" s="63" t="str">
        <f>VLOOKUP("PROD97",Sales_Fact[[Product_ID]:[Payment_Type]],2,0)</f>
        <v>STORE3</v>
      </c>
      <c r="N1744" s="63" t="str">
        <f>HLOOKUP($D$2,Sales_Fact[[Product_ID]:[Payment_Type]],2,0)</f>
        <v>PROD74</v>
      </c>
    </row>
    <row r="1745" spans="1:14" x14ac:dyDescent="0.25">
      <c r="A1745" s="14" t="s">
        <v>3746</v>
      </c>
      <c r="B1745" s="15">
        <v>45355</v>
      </c>
      <c r="C1745" s="16" t="s">
        <v>1150</v>
      </c>
      <c r="D1745" s="17" t="s">
        <v>2244</v>
      </c>
      <c r="E1745" s="17" t="s">
        <v>1881</v>
      </c>
      <c r="F1745" s="18">
        <v>3</v>
      </c>
      <c r="G1745" s="58">
        <v>240</v>
      </c>
      <c r="H1745" s="18">
        <v>0.28999999999999998</v>
      </c>
      <c r="I1745" s="55">
        <v>511.2</v>
      </c>
      <c r="J1745" s="19" t="s">
        <v>1892</v>
      </c>
      <c r="L1745" s="63" t="str">
        <f>_xlfn.XLOOKUP(D1745,Product_Dim[Product_ID],Product_Dim[Cost])</f>
        <v>313</v>
      </c>
      <c r="M1745" s="63" t="str">
        <f>VLOOKUP("PROD97",Sales_Fact[[Product_ID]:[Payment_Type]],2,0)</f>
        <v>STORE3</v>
      </c>
      <c r="N1745" s="63" t="str">
        <f>HLOOKUP($D$2,Sales_Fact[[Product_ID]:[Payment_Type]],2,0)</f>
        <v>PROD74</v>
      </c>
    </row>
    <row r="1746" spans="1:14" x14ac:dyDescent="0.25">
      <c r="A1746" s="14" t="s">
        <v>3747</v>
      </c>
      <c r="B1746" s="15">
        <v>45244</v>
      </c>
      <c r="C1746" s="16" t="s">
        <v>1495</v>
      </c>
      <c r="D1746" s="17" t="s">
        <v>2042</v>
      </c>
      <c r="E1746" s="17" t="s">
        <v>1912</v>
      </c>
      <c r="F1746" s="18">
        <v>1</v>
      </c>
      <c r="G1746" s="58">
        <v>589</v>
      </c>
      <c r="H1746" s="18">
        <v>0.1</v>
      </c>
      <c r="I1746" s="55">
        <v>530.1</v>
      </c>
      <c r="J1746" s="19" t="s">
        <v>1882</v>
      </c>
      <c r="L1746" s="63" t="str">
        <f>_xlfn.XLOOKUP(D1746,Product_Dim[Product_ID],Product_Dim[Cost])</f>
        <v>167</v>
      </c>
      <c r="M1746" s="63" t="str">
        <f>VLOOKUP("PROD97",Sales_Fact[[Product_ID]:[Payment_Type]],2,0)</f>
        <v>STORE3</v>
      </c>
      <c r="N1746" s="63" t="str">
        <f>HLOOKUP($D$2,Sales_Fact[[Product_ID]:[Payment_Type]],2,0)</f>
        <v>PROD74</v>
      </c>
    </row>
    <row r="1747" spans="1:14" x14ac:dyDescent="0.25">
      <c r="A1747" s="14" t="s">
        <v>3748</v>
      </c>
      <c r="B1747" s="15">
        <v>45863</v>
      </c>
      <c r="C1747" s="16" t="s">
        <v>924</v>
      </c>
      <c r="D1747" s="17" t="s">
        <v>1933</v>
      </c>
      <c r="E1747" s="17" t="s">
        <v>1922</v>
      </c>
      <c r="F1747" s="18">
        <v>1</v>
      </c>
      <c r="G1747" s="58">
        <v>146</v>
      </c>
      <c r="H1747" s="18">
        <v>0.3</v>
      </c>
      <c r="I1747" s="55">
        <v>102.2</v>
      </c>
      <c r="J1747" s="19" t="s">
        <v>1882</v>
      </c>
      <c r="L1747" s="63" t="str">
        <f>_xlfn.XLOOKUP(D1747,Product_Dim[Product_ID],Product_Dim[Cost])</f>
        <v>483</v>
      </c>
      <c r="M1747" s="63" t="str">
        <f>VLOOKUP("PROD97",Sales_Fact[[Product_ID]:[Payment_Type]],2,0)</f>
        <v>STORE3</v>
      </c>
      <c r="N1747" s="63" t="str">
        <f>HLOOKUP($D$2,Sales_Fact[[Product_ID]:[Payment_Type]],2,0)</f>
        <v>PROD74</v>
      </c>
    </row>
    <row r="1748" spans="1:14" x14ac:dyDescent="0.25">
      <c r="A1748" s="14" t="s">
        <v>3749</v>
      </c>
      <c r="B1748" s="15">
        <v>45573</v>
      </c>
      <c r="C1748" s="16" t="s">
        <v>365</v>
      </c>
      <c r="D1748" s="17" t="s">
        <v>1903</v>
      </c>
      <c r="E1748" s="17" t="s">
        <v>1901</v>
      </c>
      <c r="F1748" s="18">
        <v>4</v>
      </c>
      <c r="G1748" s="58">
        <v>641</v>
      </c>
      <c r="H1748" s="18">
        <v>0.06</v>
      </c>
      <c r="I1748" s="55">
        <v>2410.16</v>
      </c>
      <c r="J1748" s="19" t="s">
        <v>1882</v>
      </c>
      <c r="L1748" s="63" t="str">
        <f>_xlfn.XLOOKUP(D1748,Product_Dim[Product_ID],Product_Dim[Cost])</f>
        <v>138</v>
      </c>
      <c r="M1748" s="63" t="str">
        <f>VLOOKUP("PROD97",Sales_Fact[[Product_ID]:[Payment_Type]],2,0)</f>
        <v>STORE3</v>
      </c>
      <c r="N1748" s="63" t="str">
        <f>HLOOKUP($D$2,Sales_Fact[[Product_ID]:[Payment_Type]],2,0)</f>
        <v>PROD74</v>
      </c>
    </row>
    <row r="1749" spans="1:14" x14ac:dyDescent="0.25">
      <c r="A1749" s="14" t="s">
        <v>3750</v>
      </c>
      <c r="B1749" s="15">
        <v>45792</v>
      </c>
      <c r="C1749" s="16" t="s">
        <v>169</v>
      </c>
      <c r="D1749" s="17" t="s">
        <v>2261</v>
      </c>
      <c r="E1749" s="17" t="s">
        <v>1988</v>
      </c>
      <c r="F1749" s="18">
        <v>3</v>
      </c>
      <c r="G1749" s="58">
        <v>774</v>
      </c>
      <c r="H1749" s="18">
        <v>0.22</v>
      </c>
      <c r="I1749" s="55">
        <v>1811.16</v>
      </c>
      <c r="J1749" s="19" t="s">
        <v>1882</v>
      </c>
      <c r="L1749" s="63" t="str">
        <f>_xlfn.XLOOKUP(D1749,Product_Dim[Product_ID],Product_Dim[Cost])</f>
        <v>299</v>
      </c>
      <c r="M1749" s="63" t="str">
        <f>VLOOKUP("PROD97",Sales_Fact[[Product_ID]:[Payment_Type]],2,0)</f>
        <v>STORE3</v>
      </c>
      <c r="N1749" s="63" t="str">
        <f>HLOOKUP($D$2,Sales_Fact[[Product_ID]:[Payment_Type]],2,0)</f>
        <v>PROD74</v>
      </c>
    </row>
    <row r="1750" spans="1:14" x14ac:dyDescent="0.25">
      <c r="A1750" s="14" t="s">
        <v>3751</v>
      </c>
      <c r="B1750" s="15">
        <v>45744</v>
      </c>
      <c r="C1750" s="16" t="s">
        <v>1439</v>
      </c>
      <c r="D1750" s="17" t="s">
        <v>2009</v>
      </c>
      <c r="E1750" s="17" t="s">
        <v>1922</v>
      </c>
      <c r="F1750" s="18">
        <v>2</v>
      </c>
      <c r="G1750" s="58">
        <v>32</v>
      </c>
      <c r="H1750" s="18">
        <v>0.2</v>
      </c>
      <c r="I1750" s="55">
        <v>51.2</v>
      </c>
      <c r="J1750" s="19" t="s">
        <v>1892</v>
      </c>
      <c r="L1750" s="63" t="str">
        <f>_xlfn.XLOOKUP(D1750,Product_Dim[Product_ID],Product_Dim[Cost])</f>
        <v>204</v>
      </c>
      <c r="M1750" s="63" t="str">
        <f>VLOOKUP("PROD97",Sales_Fact[[Product_ID]:[Payment_Type]],2,0)</f>
        <v>STORE3</v>
      </c>
      <c r="N1750" s="63" t="str">
        <f>HLOOKUP($D$2,Sales_Fact[[Product_ID]:[Payment_Type]],2,0)</f>
        <v>PROD74</v>
      </c>
    </row>
    <row r="1751" spans="1:14" x14ac:dyDescent="0.25">
      <c r="A1751" s="14" t="s">
        <v>3752</v>
      </c>
      <c r="B1751" s="15">
        <v>45842</v>
      </c>
      <c r="C1751" s="16" t="s">
        <v>1177</v>
      </c>
      <c r="D1751" s="17" t="s">
        <v>2125</v>
      </c>
      <c r="E1751" s="17" t="s">
        <v>1947</v>
      </c>
      <c r="F1751" s="18">
        <v>4</v>
      </c>
      <c r="G1751" s="58">
        <v>390</v>
      </c>
      <c r="H1751" s="18">
        <v>0.18</v>
      </c>
      <c r="I1751" s="55">
        <v>1279.2</v>
      </c>
      <c r="J1751" s="19" t="s">
        <v>1882</v>
      </c>
      <c r="L1751" s="63" t="str">
        <f>_xlfn.XLOOKUP(D1751,Product_Dim[Product_ID],Product_Dim[Cost])</f>
        <v>153</v>
      </c>
      <c r="M1751" s="63" t="str">
        <f>VLOOKUP("PROD97",Sales_Fact[[Product_ID]:[Payment_Type]],2,0)</f>
        <v>STORE3</v>
      </c>
      <c r="N1751" s="63" t="str">
        <f>HLOOKUP($D$2,Sales_Fact[[Product_ID]:[Payment_Type]],2,0)</f>
        <v>PROD74</v>
      </c>
    </row>
    <row r="1752" spans="1:14" x14ac:dyDescent="0.25">
      <c r="A1752" s="14" t="s">
        <v>3753</v>
      </c>
      <c r="B1752" s="15">
        <v>45502</v>
      </c>
      <c r="C1752" s="16" t="s">
        <v>75</v>
      </c>
      <c r="D1752" s="17" t="s">
        <v>2261</v>
      </c>
      <c r="E1752" s="17" t="s">
        <v>1922</v>
      </c>
      <c r="F1752" s="18">
        <v>3</v>
      </c>
      <c r="G1752" s="58">
        <v>544</v>
      </c>
      <c r="H1752" s="18">
        <v>0.13</v>
      </c>
      <c r="I1752" s="55">
        <v>1419.84</v>
      </c>
      <c r="J1752" s="19" t="s">
        <v>1886</v>
      </c>
      <c r="L1752" s="63" t="str">
        <f>_xlfn.XLOOKUP(D1752,Product_Dim[Product_ID],Product_Dim[Cost])</f>
        <v>299</v>
      </c>
      <c r="M1752" s="63" t="str">
        <f>VLOOKUP("PROD97",Sales_Fact[[Product_ID]:[Payment_Type]],2,0)</f>
        <v>STORE3</v>
      </c>
      <c r="N1752" s="63" t="str">
        <f>HLOOKUP($D$2,Sales_Fact[[Product_ID]:[Payment_Type]],2,0)</f>
        <v>PROD74</v>
      </c>
    </row>
    <row r="1753" spans="1:14" x14ac:dyDescent="0.25">
      <c r="A1753" s="14" t="s">
        <v>3754</v>
      </c>
      <c r="B1753" s="15">
        <v>45296</v>
      </c>
      <c r="C1753" s="16" t="s">
        <v>831</v>
      </c>
      <c r="D1753" s="17" t="s">
        <v>1880</v>
      </c>
      <c r="E1753" s="17" t="s">
        <v>1928</v>
      </c>
      <c r="F1753" s="18">
        <v>4</v>
      </c>
      <c r="G1753" s="58">
        <v>716</v>
      </c>
      <c r="H1753" s="18">
        <v>0.28999999999999998</v>
      </c>
      <c r="I1753" s="55">
        <v>2033.44</v>
      </c>
      <c r="J1753" s="19" t="s">
        <v>1886</v>
      </c>
      <c r="L1753" s="63" t="str">
        <f>_xlfn.XLOOKUP(D1753,Product_Dim[Product_ID],Product_Dim[Cost])</f>
        <v>246</v>
      </c>
      <c r="M1753" s="63" t="str">
        <f>VLOOKUP("PROD97",Sales_Fact[[Product_ID]:[Payment_Type]],2,0)</f>
        <v>STORE3</v>
      </c>
      <c r="N1753" s="63" t="str">
        <f>HLOOKUP($D$2,Sales_Fact[[Product_ID]:[Payment_Type]],2,0)</f>
        <v>PROD74</v>
      </c>
    </row>
    <row r="1754" spans="1:14" x14ac:dyDescent="0.25">
      <c r="A1754" s="14" t="s">
        <v>3755</v>
      </c>
      <c r="B1754" s="15">
        <v>45886</v>
      </c>
      <c r="C1754" s="16" t="s">
        <v>200</v>
      </c>
      <c r="D1754" s="17" t="s">
        <v>1944</v>
      </c>
      <c r="E1754" s="17" t="s">
        <v>1901</v>
      </c>
      <c r="F1754" s="18">
        <v>4</v>
      </c>
      <c r="G1754" s="58">
        <v>677</v>
      </c>
      <c r="H1754" s="18">
        <v>0.11</v>
      </c>
      <c r="I1754" s="55">
        <v>2410.12</v>
      </c>
      <c r="J1754" s="19" t="s">
        <v>1892</v>
      </c>
      <c r="L1754" s="63" t="str">
        <f>_xlfn.XLOOKUP(D1754,Product_Dim[Product_ID],Product_Dim[Cost])</f>
        <v>116</v>
      </c>
      <c r="M1754" s="63" t="str">
        <f>VLOOKUP("PROD97",Sales_Fact[[Product_ID]:[Payment_Type]],2,0)</f>
        <v>STORE3</v>
      </c>
      <c r="N1754" s="63" t="str">
        <f>HLOOKUP($D$2,Sales_Fact[[Product_ID]:[Payment_Type]],2,0)</f>
        <v>PROD74</v>
      </c>
    </row>
    <row r="1755" spans="1:14" x14ac:dyDescent="0.25">
      <c r="A1755" s="14" t="s">
        <v>3756</v>
      </c>
      <c r="B1755" s="15">
        <v>45425</v>
      </c>
      <c r="C1755" s="16" t="s">
        <v>326</v>
      </c>
      <c r="D1755" s="17" t="s">
        <v>1914</v>
      </c>
      <c r="E1755" s="17" t="s">
        <v>1915</v>
      </c>
      <c r="F1755" s="18">
        <v>4</v>
      </c>
      <c r="G1755" s="58">
        <v>353</v>
      </c>
      <c r="H1755" s="18">
        <v>0.25</v>
      </c>
      <c r="I1755" s="55">
        <v>1059</v>
      </c>
      <c r="J1755" s="19" t="s">
        <v>1882</v>
      </c>
      <c r="L1755" s="63" t="str">
        <f>_xlfn.XLOOKUP(D1755,Product_Dim[Product_ID],Product_Dim[Cost])</f>
        <v>326</v>
      </c>
      <c r="M1755" s="63" t="str">
        <f>VLOOKUP("PROD97",Sales_Fact[[Product_ID]:[Payment_Type]],2,0)</f>
        <v>STORE3</v>
      </c>
      <c r="N1755" s="63" t="str">
        <f>HLOOKUP($D$2,Sales_Fact[[Product_ID]:[Payment_Type]],2,0)</f>
        <v>PROD74</v>
      </c>
    </row>
    <row r="1756" spans="1:14" x14ac:dyDescent="0.25">
      <c r="A1756" s="14" t="s">
        <v>3757</v>
      </c>
      <c r="B1756" s="15">
        <v>45797</v>
      </c>
      <c r="C1756" s="16" t="s">
        <v>581</v>
      </c>
      <c r="D1756" s="17" t="s">
        <v>2132</v>
      </c>
      <c r="E1756" s="17" t="s">
        <v>1961</v>
      </c>
      <c r="F1756" s="18">
        <v>1</v>
      </c>
      <c r="G1756" s="58">
        <v>471</v>
      </c>
      <c r="H1756" s="18">
        <v>0.19</v>
      </c>
      <c r="I1756" s="55">
        <v>381.51</v>
      </c>
      <c r="J1756" s="19" t="s">
        <v>1886</v>
      </c>
      <c r="L1756" s="63" t="str">
        <f>_xlfn.XLOOKUP(D1756,Product_Dim[Product_ID],Product_Dim[Cost])</f>
        <v>449</v>
      </c>
      <c r="M1756" s="63" t="str">
        <f>VLOOKUP("PROD97",Sales_Fact[[Product_ID]:[Payment_Type]],2,0)</f>
        <v>STORE3</v>
      </c>
      <c r="N1756" s="63" t="str">
        <f>HLOOKUP($D$2,Sales_Fact[[Product_ID]:[Payment_Type]],2,0)</f>
        <v>PROD74</v>
      </c>
    </row>
    <row r="1757" spans="1:14" x14ac:dyDescent="0.25">
      <c r="A1757" s="14" t="s">
        <v>3758</v>
      </c>
      <c r="B1757" s="15">
        <v>45898</v>
      </c>
      <c r="C1757" s="16" t="s">
        <v>750</v>
      </c>
      <c r="D1757" s="17" t="s">
        <v>2119</v>
      </c>
      <c r="E1757" s="17" t="s">
        <v>1988</v>
      </c>
      <c r="F1757" s="18">
        <v>1</v>
      </c>
      <c r="G1757" s="58">
        <v>892</v>
      </c>
      <c r="H1757" s="18">
        <v>0.03</v>
      </c>
      <c r="I1757" s="55">
        <v>865.24</v>
      </c>
      <c r="J1757" s="19" t="s">
        <v>1882</v>
      </c>
      <c r="L1757" s="63" t="str">
        <f>_xlfn.XLOOKUP(D1757,Product_Dim[Product_ID],Product_Dim[Cost])</f>
        <v>340</v>
      </c>
      <c r="M1757" s="63" t="str">
        <f>VLOOKUP("PROD97",Sales_Fact[[Product_ID]:[Payment_Type]],2,0)</f>
        <v>STORE3</v>
      </c>
      <c r="N1757" s="63" t="str">
        <f>HLOOKUP($D$2,Sales_Fact[[Product_ID]:[Payment_Type]],2,0)</f>
        <v>PROD74</v>
      </c>
    </row>
    <row r="1758" spans="1:14" x14ac:dyDescent="0.25">
      <c r="A1758" s="14" t="s">
        <v>3759</v>
      </c>
      <c r="B1758" s="15">
        <v>45390</v>
      </c>
      <c r="C1758" s="16" t="s">
        <v>1102</v>
      </c>
      <c r="D1758" s="17" t="s">
        <v>1997</v>
      </c>
      <c r="E1758" s="17" t="s">
        <v>1885</v>
      </c>
      <c r="F1758" s="18">
        <v>2</v>
      </c>
      <c r="G1758" s="58">
        <v>434</v>
      </c>
      <c r="H1758" s="18">
        <v>0.25</v>
      </c>
      <c r="I1758" s="55">
        <v>651</v>
      </c>
      <c r="J1758" s="19" t="s">
        <v>1892</v>
      </c>
      <c r="L1758" s="63" t="str">
        <f>_xlfn.XLOOKUP(D1758,Product_Dim[Product_ID],Product_Dim[Cost])</f>
        <v>183</v>
      </c>
      <c r="M1758" s="63" t="str">
        <f>VLOOKUP("PROD97",Sales_Fact[[Product_ID]:[Payment_Type]],2,0)</f>
        <v>STORE3</v>
      </c>
      <c r="N1758" s="63" t="str">
        <f>HLOOKUP($D$2,Sales_Fact[[Product_ID]:[Payment_Type]],2,0)</f>
        <v>PROD74</v>
      </c>
    </row>
    <row r="1759" spans="1:14" x14ac:dyDescent="0.25">
      <c r="A1759" s="14" t="s">
        <v>3760</v>
      </c>
      <c r="B1759" s="15">
        <v>45355</v>
      </c>
      <c r="C1759" s="16" t="s">
        <v>63</v>
      </c>
      <c r="D1759" s="17" t="s">
        <v>2119</v>
      </c>
      <c r="E1759" s="17" t="s">
        <v>1928</v>
      </c>
      <c r="F1759" s="18">
        <v>3</v>
      </c>
      <c r="G1759" s="58">
        <v>627</v>
      </c>
      <c r="H1759" s="18">
        <v>7.0000000000000007E-2</v>
      </c>
      <c r="I1759" s="55">
        <v>1749.33</v>
      </c>
      <c r="J1759" s="19" t="s">
        <v>1892</v>
      </c>
      <c r="L1759" s="63" t="str">
        <f>_xlfn.XLOOKUP(D1759,Product_Dim[Product_ID],Product_Dim[Cost])</f>
        <v>340</v>
      </c>
      <c r="M1759" s="63" t="str">
        <f>VLOOKUP("PROD97",Sales_Fact[[Product_ID]:[Payment_Type]],2,0)</f>
        <v>STORE3</v>
      </c>
      <c r="N1759" s="63" t="str">
        <f>HLOOKUP($D$2,Sales_Fact[[Product_ID]:[Payment_Type]],2,0)</f>
        <v>PROD74</v>
      </c>
    </row>
    <row r="1760" spans="1:14" x14ac:dyDescent="0.25">
      <c r="A1760" s="14" t="s">
        <v>3761</v>
      </c>
      <c r="B1760" s="15">
        <v>45916</v>
      </c>
      <c r="C1760" s="16" t="s">
        <v>283</v>
      </c>
      <c r="D1760" s="17" t="s">
        <v>1924</v>
      </c>
      <c r="E1760" s="17" t="s">
        <v>1909</v>
      </c>
      <c r="F1760" s="18">
        <v>2</v>
      </c>
      <c r="G1760" s="58">
        <v>325</v>
      </c>
      <c r="H1760" s="18">
        <v>0.06</v>
      </c>
      <c r="I1760" s="55">
        <v>611</v>
      </c>
      <c r="J1760" s="19" t="s">
        <v>1892</v>
      </c>
      <c r="L1760" s="63" t="str">
        <f>_xlfn.XLOOKUP(D1760,Product_Dim[Product_ID],Product_Dim[Cost])</f>
        <v>223</v>
      </c>
      <c r="M1760" s="63" t="str">
        <f>VLOOKUP("PROD97",Sales_Fact[[Product_ID]:[Payment_Type]],2,0)</f>
        <v>STORE3</v>
      </c>
      <c r="N1760" s="63" t="str">
        <f>HLOOKUP($D$2,Sales_Fact[[Product_ID]:[Payment_Type]],2,0)</f>
        <v>PROD74</v>
      </c>
    </row>
    <row r="1761" spans="1:14" x14ac:dyDescent="0.25">
      <c r="A1761" s="14" t="s">
        <v>3762</v>
      </c>
      <c r="B1761" s="15">
        <v>45448</v>
      </c>
      <c r="C1761" s="16" t="s">
        <v>67</v>
      </c>
      <c r="D1761" s="17" t="s">
        <v>2094</v>
      </c>
      <c r="E1761" s="17" t="s">
        <v>1885</v>
      </c>
      <c r="F1761" s="18">
        <v>4</v>
      </c>
      <c r="G1761" s="58">
        <v>840</v>
      </c>
      <c r="H1761" s="18">
        <v>0.13</v>
      </c>
      <c r="I1761" s="55">
        <v>2923.2</v>
      </c>
      <c r="J1761" s="19" t="s">
        <v>1886</v>
      </c>
      <c r="L1761" s="63" t="str">
        <f>_xlfn.XLOOKUP(D1761,Product_Dim[Product_ID],Product_Dim[Cost])</f>
        <v>48</v>
      </c>
      <c r="M1761" s="63" t="str">
        <f>VLOOKUP("PROD97",Sales_Fact[[Product_ID]:[Payment_Type]],2,0)</f>
        <v>STORE3</v>
      </c>
      <c r="N1761" s="63" t="str">
        <f>HLOOKUP($D$2,Sales_Fact[[Product_ID]:[Payment_Type]],2,0)</f>
        <v>PROD74</v>
      </c>
    </row>
    <row r="1762" spans="1:14" x14ac:dyDescent="0.25">
      <c r="A1762" s="14" t="s">
        <v>3763</v>
      </c>
      <c r="B1762" s="15">
        <v>45402</v>
      </c>
      <c r="C1762" s="16" t="s">
        <v>530</v>
      </c>
      <c r="D1762" s="17" t="s">
        <v>2191</v>
      </c>
      <c r="E1762" s="17" t="s">
        <v>1922</v>
      </c>
      <c r="F1762" s="18">
        <v>3</v>
      </c>
      <c r="G1762" s="58">
        <v>253</v>
      </c>
      <c r="H1762" s="18">
        <v>0.28000000000000003</v>
      </c>
      <c r="I1762" s="55">
        <v>546.48</v>
      </c>
      <c r="J1762" s="19" t="s">
        <v>1882</v>
      </c>
      <c r="L1762" s="63" t="str">
        <f>_xlfn.XLOOKUP(D1762,Product_Dim[Product_ID],Product_Dim[Cost])</f>
        <v>86</v>
      </c>
      <c r="M1762" s="63" t="str">
        <f>VLOOKUP("PROD97",Sales_Fact[[Product_ID]:[Payment_Type]],2,0)</f>
        <v>STORE3</v>
      </c>
      <c r="N1762" s="63" t="str">
        <f>HLOOKUP($D$2,Sales_Fact[[Product_ID]:[Payment_Type]],2,0)</f>
        <v>PROD74</v>
      </c>
    </row>
    <row r="1763" spans="1:14" x14ac:dyDescent="0.25">
      <c r="A1763" s="14" t="s">
        <v>3764</v>
      </c>
      <c r="B1763" s="15">
        <v>45581</v>
      </c>
      <c r="C1763" s="16" t="s">
        <v>825</v>
      </c>
      <c r="D1763" s="17" t="s">
        <v>1966</v>
      </c>
      <c r="E1763" s="17" t="s">
        <v>1928</v>
      </c>
      <c r="F1763" s="18">
        <v>2</v>
      </c>
      <c r="G1763" s="58">
        <v>61</v>
      </c>
      <c r="H1763" s="18">
        <v>0.18</v>
      </c>
      <c r="I1763" s="55">
        <v>100.04</v>
      </c>
      <c r="J1763" s="19" t="s">
        <v>1882</v>
      </c>
      <c r="L1763" s="63" t="str">
        <f>_xlfn.XLOOKUP(D1763,Product_Dim[Product_ID],Product_Dim[Cost])</f>
        <v>229</v>
      </c>
      <c r="M1763" s="63" t="str">
        <f>VLOOKUP("PROD97",Sales_Fact[[Product_ID]:[Payment_Type]],2,0)</f>
        <v>STORE3</v>
      </c>
      <c r="N1763" s="63" t="str">
        <f>HLOOKUP($D$2,Sales_Fact[[Product_ID]:[Payment_Type]],2,0)</f>
        <v>PROD74</v>
      </c>
    </row>
    <row r="1764" spans="1:14" x14ac:dyDescent="0.25">
      <c r="A1764" s="14" t="s">
        <v>3765</v>
      </c>
      <c r="B1764" s="15">
        <v>45610</v>
      </c>
      <c r="C1764" s="16" t="s">
        <v>210</v>
      </c>
      <c r="D1764" s="17" t="s">
        <v>2282</v>
      </c>
      <c r="E1764" s="17" t="s">
        <v>1934</v>
      </c>
      <c r="F1764" s="18">
        <v>4</v>
      </c>
      <c r="G1764" s="58">
        <v>342</v>
      </c>
      <c r="H1764" s="18">
        <v>0.25</v>
      </c>
      <c r="I1764" s="55">
        <v>1026</v>
      </c>
      <c r="J1764" s="19" t="s">
        <v>1882</v>
      </c>
      <c r="L1764" s="63" t="str">
        <f>_xlfn.XLOOKUP(D1764,Product_Dim[Product_ID],Product_Dim[Cost])</f>
        <v>388</v>
      </c>
      <c r="M1764" s="63" t="str">
        <f>VLOOKUP("PROD97",Sales_Fact[[Product_ID]:[Payment_Type]],2,0)</f>
        <v>STORE3</v>
      </c>
      <c r="N1764" s="63" t="str">
        <f>HLOOKUP($D$2,Sales_Fact[[Product_ID]:[Payment_Type]],2,0)</f>
        <v>PROD74</v>
      </c>
    </row>
    <row r="1765" spans="1:14" x14ac:dyDescent="0.25">
      <c r="A1765" s="14" t="s">
        <v>3766</v>
      </c>
      <c r="B1765" s="15">
        <v>45438</v>
      </c>
      <c r="C1765" s="16" t="s">
        <v>909</v>
      </c>
      <c r="D1765" s="17" t="s">
        <v>2074</v>
      </c>
      <c r="E1765" s="17" t="s">
        <v>1920</v>
      </c>
      <c r="F1765" s="18">
        <v>4</v>
      </c>
      <c r="G1765" s="58">
        <v>301</v>
      </c>
      <c r="H1765" s="18">
        <v>0.05</v>
      </c>
      <c r="I1765" s="55">
        <v>1143.8</v>
      </c>
      <c r="J1765" s="19" t="s">
        <v>1886</v>
      </c>
      <c r="L1765" s="63" t="str">
        <f>_xlfn.XLOOKUP(D1765,Product_Dim[Product_ID],Product_Dim[Cost])</f>
        <v>485</v>
      </c>
      <c r="M1765" s="63" t="str">
        <f>VLOOKUP("PROD97",Sales_Fact[[Product_ID]:[Payment_Type]],2,0)</f>
        <v>STORE3</v>
      </c>
      <c r="N1765" s="63" t="str">
        <f>HLOOKUP($D$2,Sales_Fact[[Product_ID]:[Payment_Type]],2,0)</f>
        <v>PROD74</v>
      </c>
    </row>
    <row r="1766" spans="1:14" x14ac:dyDescent="0.25">
      <c r="A1766" s="14" t="s">
        <v>3767</v>
      </c>
      <c r="B1766" s="15">
        <v>45705</v>
      </c>
      <c r="C1766" s="16" t="s">
        <v>407</v>
      </c>
      <c r="D1766" s="17" t="s">
        <v>2139</v>
      </c>
      <c r="E1766" s="17" t="s">
        <v>1885</v>
      </c>
      <c r="F1766" s="18">
        <v>2</v>
      </c>
      <c r="G1766" s="58">
        <v>290</v>
      </c>
      <c r="H1766" s="18">
        <v>0.12</v>
      </c>
      <c r="I1766" s="55">
        <v>510.4</v>
      </c>
      <c r="J1766" s="19" t="s">
        <v>1892</v>
      </c>
      <c r="L1766" s="63" t="str">
        <f>_xlfn.XLOOKUP(D1766,Product_Dim[Product_ID],Product_Dim[Cost])</f>
        <v>39</v>
      </c>
      <c r="M1766" s="63" t="str">
        <f>VLOOKUP("PROD97",Sales_Fact[[Product_ID]:[Payment_Type]],2,0)</f>
        <v>STORE3</v>
      </c>
      <c r="N1766" s="63" t="str">
        <f>HLOOKUP($D$2,Sales_Fact[[Product_ID]:[Payment_Type]],2,0)</f>
        <v>PROD74</v>
      </c>
    </row>
    <row r="1767" spans="1:14" x14ac:dyDescent="0.25">
      <c r="A1767" s="14" t="s">
        <v>3768</v>
      </c>
      <c r="B1767" s="15">
        <v>45695</v>
      </c>
      <c r="C1767" s="16" t="s">
        <v>180</v>
      </c>
      <c r="D1767" s="17" t="s">
        <v>2065</v>
      </c>
      <c r="E1767" s="17" t="s">
        <v>1909</v>
      </c>
      <c r="F1767" s="18">
        <v>2</v>
      </c>
      <c r="G1767" s="58">
        <v>597</v>
      </c>
      <c r="H1767" s="18">
        <v>0.01</v>
      </c>
      <c r="I1767" s="55">
        <v>1182.06</v>
      </c>
      <c r="J1767" s="19" t="s">
        <v>1886</v>
      </c>
      <c r="L1767" s="63" t="str">
        <f>_xlfn.XLOOKUP(D1767,Product_Dim[Product_ID],Product_Dim[Cost])</f>
        <v>174</v>
      </c>
      <c r="M1767" s="63" t="str">
        <f>VLOOKUP("PROD97",Sales_Fact[[Product_ID]:[Payment_Type]],2,0)</f>
        <v>STORE3</v>
      </c>
      <c r="N1767" s="63" t="str">
        <f>HLOOKUP($D$2,Sales_Fact[[Product_ID]:[Payment_Type]],2,0)</f>
        <v>PROD74</v>
      </c>
    </row>
    <row r="1768" spans="1:14" x14ac:dyDescent="0.25">
      <c r="A1768" s="14" t="s">
        <v>3769</v>
      </c>
      <c r="B1768" s="15">
        <v>45571</v>
      </c>
      <c r="C1768" s="16" t="s">
        <v>1363</v>
      </c>
      <c r="D1768" s="17" t="s">
        <v>2011</v>
      </c>
      <c r="E1768" s="17" t="s">
        <v>1889</v>
      </c>
      <c r="F1768" s="18">
        <v>4</v>
      </c>
      <c r="G1768" s="58">
        <v>467</v>
      </c>
      <c r="H1768" s="18">
        <v>0.16</v>
      </c>
      <c r="I1768" s="55">
        <v>1569.12</v>
      </c>
      <c r="J1768" s="19" t="s">
        <v>1882</v>
      </c>
      <c r="L1768" s="63" t="str">
        <f>_xlfn.XLOOKUP(D1768,Product_Dim[Product_ID],Product_Dim[Cost])</f>
        <v>21</v>
      </c>
      <c r="M1768" s="63" t="str">
        <f>VLOOKUP("PROD97",Sales_Fact[[Product_ID]:[Payment_Type]],2,0)</f>
        <v>STORE3</v>
      </c>
      <c r="N1768" s="63" t="str">
        <f>HLOOKUP($D$2,Sales_Fact[[Product_ID]:[Payment_Type]],2,0)</f>
        <v>PROD74</v>
      </c>
    </row>
    <row r="1769" spans="1:14" x14ac:dyDescent="0.25">
      <c r="A1769" s="14" t="s">
        <v>3770</v>
      </c>
      <c r="B1769" s="15">
        <v>45544</v>
      </c>
      <c r="C1769" s="16" t="s">
        <v>816</v>
      </c>
      <c r="D1769" s="17" t="s">
        <v>1955</v>
      </c>
      <c r="E1769" s="17" t="s">
        <v>1920</v>
      </c>
      <c r="F1769" s="18">
        <v>2</v>
      </c>
      <c r="G1769" s="58">
        <v>331</v>
      </c>
      <c r="H1769" s="18">
        <v>0.14000000000000001</v>
      </c>
      <c r="I1769" s="55">
        <v>569.32000000000005</v>
      </c>
      <c r="J1769" s="19" t="s">
        <v>1882</v>
      </c>
      <c r="L1769" s="63" t="str">
        <f>_xlfn.XLOOKUP(D1769,Product_Dim[Product_ID],Product_Dim[Cost])</f>
        <v>242</v>
      </c>
      <c r="M1769" s="63" t="str">
        <f>VLOOKUP("PROD97",Sales_Fact[[Product_ID]:[Payment_Type]],2,0)</f>
        <v>STORE3</v>
      </c>
      <c r="N1769" s="63" t="str">
        <f>HLOOKUP($D$2,Sales_Fact[[Product_ID]:[Payment_Type]],2,0)</f>
        <v>PROD74</v>
      </c>
    </row>
    <row r="1770" spans="1:14" x14ac:dyDescent="0.25">
      <c r="A1770" s="14" t="s">
        <v>3771</v>
      </c>
      <c r="B1770" s="15">
        <v>45654</v>
      </c>
      <c r="C1770" s="16" t="s">
        <v>1527</v>
      </c>
      <c r="D1770" s="17" t="s">
        <v>2074</v>
      </c>
      <c r="E1770" s="17" t="s">
        <v>1947</v>
      </c>
      <c r="F1770" s="18">
        <v>2</v>
      </c>
      <c r="G1770" s="58">
        <v>617</v>
      </c>
      <c r="H1770" s="18">
        <v>0.02</v>
      </c>
      <c r="I1770" s="55">
        <v>1209.32</v>
      </c>
      <c r="J1770" s="19" t="s">
        <v>1892</v>
      </c>
      <c r="L1770" s="63" t="str">
        <f>_xlfn.XLOOKUP(D1770,Product_Dim[Product_ID],Product_Dim[Cost])</f>
        <v>485</v>
      </c>
      <c r="M1770" s="63" t="str">
        <f>VLOOKUP("PROD97",Sales_Fact[[Product_ID]:[Payment_Type]],2,0)</f>
        <v>STORE3</v>
      </c>
      <c r="N1770" s="63" t="str">
        <f>HLOOKUP($D$2,Sales_Fact[[Product_ID]:[Payment_Type]],2,0)</f>
        <v>PROD74</v>
      </c>
    </row>
    <row r="1771" spans="1:14" x14ac:dyDescent="0.25">
      <c r="A1771" s="14" t="s">
        <v>3772</v>
      </c>
      <c r="B1771" s="15">
        <v>45589</v>
      </c>
      <c r="C1771" s="16" t="s">
        <v>1265</v>
      </c>
      <c r="D1771" s="17" t="s">
        <v>2170</v>
      </c>
      <c r="E1771" s="17" t="s">
        <v>1947</v>
      </c>
      <c r="F1771" s="18">
        <v>3</v>
      </c>
      <c r="G1771" s="58">
        <v>196</v>
      </c>
      <c r="H1771" s="18">
        <v>0.16</v>
      </c>
      <c r="I1771" s="55">
        <v>493.92</v>
      </c>
      <c r="J1771" s="19" t="s">
        <v>1886</v>
      </c>
      <c r="L1771" s="63" t="str">
        <f>_xlfn.XLOOKUP(D1771,Product_Dim[Product_ID],Product_Dim[Cost])</f>
        <v>267</v>
      </c>
      <c r="M1771" s="63" t="str">
        <f>VLOOKUP("PROD97",Sales_Fact[[Product_ID]:[Payment_Type]],2,0)</f>
        <v>STORE3</v>
      </c>
      <c r="N1771" s="63" t="str">
        <f>HLOOKUP($D$2,Sales_Fact[[Product_ID]:[Payment_Type]],2,0)</f>
        <v>PROD74</v>
      </c>
    </row>
    <row r="1772" spans="1:14" x14ac:dyDescent="0.25">
      <c r="A1772" s="14" t="s">
        <v>3773</v>
      </c>
      <c r="B1772" s="15">
        <v>45487</v>
      </c>
      <c r="C1772" s="16" t="s">
        <v>1087</v>
      </c>
      <c r="D1772" s="17" t="s">
        <v>2181</v>
      </c>
      <c r="E1772" s="17" t="s">
        <v>1942</v>
      </c>
      <c r="F1772" s="18">
        <v>4</v>
      </c>
      <c r="G1772" s="58">
        <v>615</v>
      </c>
      <c r="H1772" s="18">
        <v>0.16</v>
      </c>
      <c r="I1772" s="55">
        <v>2066.4</v>
      </c>
      <c r="J1772" s="19" t="s">
        <v>1882</v>
      </c>
      <c r="L1772" s="63" t="str">
        <f>_xlfn.XLOOKUP(D1772,Product_Dim[Product_ID],Product_Dim[Cost])</f>
        <v>219</v>
      </c>
      <c r="M1772" s="63" t="str">
        <f>VLOOKUP("PROD97",Sales_Fact[[Product_ID]:[Payment_Type]],2,0)</f>
        <v>STORE3</v>
      </c>
      <c r="N1772" s="63" t="str">
        <f>HLOOKUP($D$2,Sales_Fact[[Product_ID]:[Payment_Type]],2,0)</f>
        <v>PROD74</v>
      </c>
    </row>
    <row r="1773" spans="1:14" x14ac:dyDescent="0.25">
      <c r="A1773" s="14" t="s">
        <v>3774</v>
      </c>
      <c r="B1773" s="15">
        <v>45418</v>
      </c>
      <c r="C1773" s="16" t="s">
        <v>1268</v>
      </c>
      <c r="D1773" s="17" t="s">
        <v>1966</v>
      </c>
      <c r="E1773" s="17" t="s">
        <v>1898</v>
      </c>
      <c r="F1773" s="18">
        <v>1</v>
      </c>
      <c r="G1773" s="58">
        <v>225</v>
      </c>
      <c r="H1773" s="18">
        <v>0.11</v>
      </c>
      <c r="I1773" s="55">
        <v>200.25</v>
      </c>
      <c r="J1773" s="19" t="s">
        <v>1886</v>
      </c>
      <c r="L1773" s="63" t="str">
        <f>_xlfn.XLOOKUP(D1773,Product_Dim[Product_ID],Product_Dim[Cost])</f>
        <v>229</v>
      </c>
      <c r="M1773" s="63" t="str">
        <f>VLOOKUP("PROD97",Sales_Fact[[Product_ID]:[Payment_Type]],2,0)</f>
        <v>STORE3</v>
      </c>
      <c r="N1773" s="63" t="str">
        <f>HLOOKUP($D$2,Sales_Fact[[Product_ID]:[Payment_Type]],2,0)</f>
        <v>PROD74</v>
      </c>
    </row>
    <row r="1774" spans="1:14" x14ac:dyDescent="0.25">
      <c r="A1774" s="14" t="s">
        <v>3775</v>
      </c>
      <c r="B1774" s="15">
        <v>45338</v>
      </c>
      <c r="C1774" s="16" t="s">
        <v>1126</v>
      </c>
      <c r="D1774" s="17" t="s">
        <v>2137</v>
      </c>
      <c r="E1774" s="17" t="s">
        <v>1961</v>
      </c>
      <c r="F1774" s="18">
        <v>1</v>
      </c>
      <c r="G1774" s="58">
        <v>968</v>
      </c>
      <c r="H1774" s="18">
        <v>0.09</v>
      </c>
      <c r="I1774" s="55">
        <v>880.88</v>
      </c>
      <c r="J1774" s="19" t="s">
        <v>1882</v>
      </c>
      <c r="L1774" s="63" t="str">
        <f>_xlfn.XLOOKUP(D1774,Product_Dim[Product_ID],Product_Dim[Cost])</f>
        <v>82</v>
      </c>
      <c r="M1774" s="63" t="str">
        <f>VLOOKUP("PROD97",Sales_Fact[[Product_ID]:[Payment_Type]],2,0)</f>
        <v>STORE3</v>
      </c>
      <c r="N1774" s="63" t="str">
        <f>HLOOKUP($D$2,Sales_Fact[[Product_ID]:[Payment_Type]],2,0)</f>
        <v>PROD74</v>
      </c>
    </row>
    <row r="1775" spans="1:14" x14ac:dyDescent="0.25">
      <c r="A1775" s="14" t="s">
        <v>3776</v>
      </c>
      <c r="B1775" s="15">
        <v>45507</v>
      </c>
      <c r="C1775" s="16" t="s">
        <v>252</v>
      </c>
      <c r="D1775" s="17" t="s">
        <v>2244</v>
      </c>
      <c r="E1775" s="17" t="s">
        <v>1928</v>
      </c>
      <c r="F1775" s="18">
        <v>2</v>
      </c>
      <c r="G1775" s="58">
        <v>57</v>
      </c>
      <c r="H1775" s="18">
        <v>0.17</v>
      </c>
      <c r="I1775" s="55">
        <v>94.62</v>
      </c>
      <c r="J1775" s="19" t="s">
        <v>1886</v>
      </c>
      <c r="L1775" s="63" t="str">
        <f>_xlfn.XLOOKUP(D1775,Product_Dim[Product_ID],Product_Dim[Cost])</f>
        <v>313</v>
      </c>
      <c r="M1775" s="63" t="str">
        <f>VLOOKUP("PROD97",Sales_Fact[[Product_ID]:[Payment_Type]],2,0)</f>
        <v>STORE3</v>
      </c>
      <c r="N1775" s="63" t="str">
        <f>HLOOKUP($D$2,Sales_Fact[[Product_ID]:[Payment_Type]],2,0)</f>
        <v>PROD74</v>
      </c>
    </row>
    <row r="1776" spans="1:14" x14ac:dyDescent="0.25">
      <c r="A1776" s="14" t="s">
        <v>3777</v>
      </c>
      <c r="B1776" s="15">
        <v>45275</v>
      </c>
      <c r="C1776" s="16" t="s">
        <v>1518</v>
      </c>
      <c r="D1776" s="17" t="s">
        <v>1946</v>
      </c>
      <c r="E1776" s="17" t="s">
        <v>1915</v>
      </c>
      <c r="F1776" s="18">
        <v>4</v>
      </c>
      <c r="G1776" s="58">
        <v>922</v>
      </c>
      <c r="H1776" s="18">
        <v>0.04</v>
      </c>
      <c r="I1776" s="55">
        <v>3540.48</v>
      </c>
      <c r="J1776" s="19" t="s">
        <v>1882</v>
      </c>
      <c r="L1776" s="63" t="str">
        <f>_xlfn.XLOOKUP(D1776,Product_Dim[Product_ID],Product_Dim[Cost])</f>
        <v>349</v>
      </c>
      <c r="M1776" s="63" t="str">
        <f>VLOOKUP("PROD97",Sales_Fact[[Product_ID]:[Payment_Type]],2,0)</f>
        <v>STORE3</v>
      </c>
      <c r="N1776" s="63" t="str">
        <f>HLOOKUP($D$2,Sales_Fact[[Product_ID]:[Payment_Type]],2,0)</f>
        <v>PROD74</v>
      </c>
    </row>
    <row r="1777" spans="1:14" x14ac:dyDescent="0.25">
      <c r="A1777" s="14" t="s">
        <v>3778</v>
      </c>
      <c r="B1777" s="15">
        <v>45319</v>
      </c>
      <c r="C1777" s="16" t="s">
        <v>1042</v>
      </c>
      <c r="D1777" s="17" t="s">
        <v>2052</v>
      </c>
      <c r="E1777" s="17" t="s">
        <v>1920</v>
      </c>
      <c r="F1777" s="18">
        <v>3</v>
      </c>
      <c r="G1777" s="58">
        <v>739</v>
      </c>
      <c r="H1777" s="18">
        <v>0.28000000000000003</v>
      </c>
      <c r="I1777" s="55">
        <v>1596.24</v>
      </c>
      <c r="J1777" s="19" t="s">
        <v>1882</v>
      </c>
      <c r="L1777" s="63" t="str">
        <f>_xlfn.XLOOKUP(D1777,Product_Dim[Product_ID],Product_Dim[Cost])</f>
        <v>176</v>
      </c>
      <c r="M1777" s="63" t="str">
        <f>VLOOKUP("PROD97",Sales_Fact[[Product_ID]:[Payment_Type]],2,0)</f>
        <v>STORE3</v>
      </c>
      <c r="N1777" s="63" t="str">
        <f>HLOOKUP($D$2,Sales_Fact[[Product_ID]:[Payment_Type]],2,0)</f>
        <v>PROD74</v>
      </c>
    </row>
    <row r="1778" spans="1:14" x14ac:dyDescent="0.25">
      <c r="A1778" s="14" t="s">
        <v>3779</v>
      </c>
      <c r="B1778" s="15">
        <v>45620</v>
      </c>
      <c r="C1778" s="16" t="s">
        <v>1042</v>
      </c>
      <c r="D1778" s="17" t="s">
        <v>1949</v>
      </c>
      <c r="E1778" s="17" t="s">
        <v>1909</v>
      </c>
      <c r="F1778" s="18">
        <v>4</v>
      </c>
      <c r="G1778" s="58">
        <v>478</v>
      </c>
      <c r="H1778" s="18">
        <v>0.05</v>
      </c>
      <c r="I1778" s="55">
        <v>1816.4</v>
      </c>
      <c r="J1778" s="19" t="s">
        <v>1892</v>
      </c>
      <c r="L1778" s="63" t="str">
        <f>_xlfn.XLOOKUP(D1778,Product_Dim[Product_ID],Product_Dim[Cost])</f>
        <v>261</v>
      </c>
      <c r="M1778" s="63" t="str">
        <f>VLOOKUP("PROD97",Sales_Fact[[Product_ID]:[Payment_Type]],2,0)</f>
        <v>STORE3</v>
      </c>
      <c r="N1778" s="63" t="str">
        <f>HLOOKUP($D$2,Sales_Fact[[Product_ID]:[Payment_Type]],2,0)</f>
        <v>PROD74</v>
      </c>
    </row>
    <row r="1779" spans="1:14" x14ac:dyDescent="0.25">
      <c r="A1779" s="14" t="s">
        <v>3780</v>
      </c>
      <c r="B1779" s="15">
        <v>45831</v>
      </c>
      <c r="C1779" s="16" t="s">
        <v>566</v>
      </c>
      <c r="D1779" s="17" t="s">
        <v>2077</v>
      </c>
      <c r="E1779" s="17" t="s">
        <v>1961</v>
      </c>
      <c r="F1779" s="18">
        <v>3</v>
      </c>
      <c r="G1779" s="58">
        <v>606</v>
      </c>
      <c r="H1779" s="18">
        <v>0.28000000000000003</v>
      </c>
      <c r="I1779" s="55">
        <v>1308.96</v>
      </c>
      <c r="J1779" s="19" t="s">
        <v>1892</v>
      </c>
      <c r="L1779" s="63" t="str">
        <f>_xlfn.XLOOKUP(D1779,Product_Dim[Product_ID],Product_Dim[Cost])</f>
        <v>451</v>
      </c>
      <c r="M1779" s="63" t="str">
        <f>VLOOKUP("PROD97",Sales_Fact[[Product_ID]:[Payment_Type]],2,0)</f>
        <v>STORE3</v>
      </c>
      <c r="N1779" s="63" t="str">
        <f>HLOOKUP($D$2,Sales_Fact[[Product_ID]:[Payment_Type]],2,0)</f>
        <v>PROD74</v>
      </c>
    </row>
    <row r="1780" spans="1:14" x14ac:dyDescent="0.25">
      <c r="A1780" s="14" t="s">
        <v>3781</v>
      </c>
      <c r="B1780" s="15">
        <v>45373</v>
      </c>
      <c r="C1780" s="16" t="s">
        <v>252</v>
      </c>
      <c r="D1780" s="17" t="s">
        <v>1938</v>
      </c>
      <c r="E1780" s="17" t="s">
        <v>1881</v>
      </c>
      <c r="F1780" s="18">
        <v>2</v>
      </c>
      <c r="G1780" s="58">
        <v>522</v>
      </c>
      <c r="H1780" s="18">
        <v>0.25</v>
      </c>
      <c r="I1780" s="55">
        <v>783</v>
      </c>
      <c r="J1780" s="19" t="s">
        <v>1892</v>
      </c>
      <c r="L1780" s="63" t="str">
        <f>_xlfn.XLOOKUP(D1780,Product_Dim[Product_ID],Product_Dim[Cost])</f>
        <v>253</v>
      </c>
      <c r="M1780" s="63" t="str">
        <f>VLOOKUP("PROD97",Sales_Fact[[Product_ID]:[Payment_Type]],2,0)</f>
        <v>STORE3</v>
      </c>
      <c r="N1780" s="63" t="str">
        <f>HLOOKUP($D$2,Sales_Fact[[Product_ID]:[Payment_Type]],2,0)</f>
        <v>PROD74</v>
      </c>
    </row>
    <row r="1781" spans="1:14" x14ac:dyDescent="0.25">
      <c r="A1781" s="14" t="s">
        <v>3782</v>
      </c>
      <c r="B1781" s="15">
        <v>45863</v>
      </c>
      <c r="C1781" s="16" t="s">
        <v>1177</v>
      </c>
      <c r="D1781" s="17" t="s">
        <v>1971</v>
      </c>
      <c r="E1781" s="17" t="s">
        <v>1898</v>
      </c>
      <c r="F1781" s="18">
        <v>4</v>
      </c>
      <c r="G1781" s="58">
        <v>500</v>
      </c>
      <c r="H1781" s="18">
        <v>0.06</v>
      </c>
      <c r="I1781" s="55">
        <v>1880</v>
      </c>
      <c r="J1781" s="19" t="s">
        <v>1882</v>
      </c>
      <c r="L1781" s="63" t="str">
        <f>_xlfn.XLOOKUP(D1781,Product_Dim[Product_ID],Product_Dim[Cost])</f>
        <v>299</v>
      </c>
      <c r="M1781" s="63" t="str">
        <f>VLOOKUP("PROD97",Sales_Fact[[Product_ID]:[Payment_Type]],2,0)</f>
        <v>STORE3</v>
      </c>
      <c r="N1781" s="63" t="str">
        <f>HLOOKUP($D$2,Sales_Fact[[Product_ID]:[Payment_Type]],2,0)</f>
        <v>PROD74</v>
      </c>
    </row>
    <row r="1782" spans="1:14" x14ac:dyDescent="0.25">
      <c r="A1782" s="14" t="s">
        <v>3783</v>
      </c>
      <c r="B1782" s="15">
        <v>45758</v>
      </c>
      <c r="C1782" s="16" t="s">
        <v>521</v>
      </c>
      <c r="D1782" s="17" t="s">
        <v>2175</v>
      </c>
      <c r="E1782" s="17" t="s">
        <v>1939</v>
      </c>
      <c r="F1782" s="18">
        <v>4</v>
      </c>
      <c r="G1782" s="58">
        <v>300</v>
      </c>
      <c r="H1782" s="18">
        <v>0.18</v>
      </c>
      <c r="I1782" s="55">
        <v>984</v>
      </c>
      <c r="J1782" s="19" t="s">
        <v>1892</v>
      </c>
      <c r="L1782" s="63" t="str">
        <f>_xlfn.XLOOKUP(D1782,Product_Dim[Product_ID],Product_Dim[Cost])</f>
        <v>306</v>
      </c>
      <c r="M1782" s="63" t="str">
        <f>VLOOKUP("PROD97",Sales_Fact[[Product_ID]:[Payment_Type]],2,0)</f>
        <v>STORE3</v>
      </c>
      <c r="N1782" s="63" t="str">
        <f>HLOOKUP($D$2,Sales_Fact[[Product_ID]:[Payment_Type]],2,0)</f>
        <v>PROD74</v>
      </c>
    </row>
    <row r="1783" spans="1:14" x14ac:dyDescent="0.25">
      <c r="A1783" s="14" t="s">
        <v>3784</v>
      </c>
      <c r="B1783" s="15">
        <v>45285</v>
      </c>
      <c r="C1783" s="16" t="s">
        <v>1422</v>
      </c>
      <c r="D1783" s="17" t="s">
        <v>1914</v>
      </c>
      <c r="E1783" s="17" t="s">
        <v>1909</v>
      </c>
      <c r="F1783" s="18">
        <v>1</v>
      </c>
      <c r="G1783" s="58">
        <v>610</v>
      </c>
      <c r="H1783" s="18">
        <v>0.15</v>
      </c>
      <c r="I1783" s="55">
        <v>518.5</v>
      </c>
      <c r="J1783" s="19" t="s">
        <v>1882</v>
      </c>
      <c r="L1783" s="63" t="str">
        <f>_xlfn.XLOOKUP(D1783,Product_Dim[Product_ID],Product_Dim[Cost])</f>
        <v>326</v>
      </c>
      <c r="M1783" s="63" t="str">
        <f>VLOOKUP("PROD97",Sales_Fact[[Product_ID]:[Payment_Type]],2,0)</f>
        <v>STORE3</v>
      </c>
      <c r="N1783" s="63" t="str">
        <f>HLOOKUP($D$2,Sales_Fact[[Product_ID]:[Payment_Type]],2,0)</f>
        <v>PROD74</v>
      </c>
    </row>
    <row r="1784" spans="1:14" x14ac:dyDescent="0.25">
      <c r="A1784" s="14" t="s">
        <v>3785</v>
      </c>
      <c r="B1784" s="15">
        <v>45656</v>
      </c>
      <c r="C1784" s="16" t="s">
        <v>365</v>
      </c>
      <c r="D1784" s="17" t="s">
        <v>2317</v>
      </c>
      <c r="E1784" s="17" t="s">
        <v>1889</v>
      </c>
      <c r="F1784" s="18">
        <v>1</v>
      </c>
      <c r="G1784" s="58">
        <v>214</v>
      </c>
      <c r="H1784" s="18">
        <v>7.0000000000000007E-2</v>
      </c>
      <c r="I1784" s="55">
        <v>199.02</v>
      </c>
      <c r="J1784" s="19" t="s">
        <v>1892</v>
      </c>
      <c r="L1784" s="63" t="str">
        <f>_xlfn.XLOOKUP(D1784,Product_Dim[Product_ID],Product_Dim[Cost])</f>
        <v>239</v>
      </c>
      <c r="M1784" s="63" t="str">
        <f>VLOOKUP("PROD97",Sales_Fact[[Product_ID]:[Payment_Type]],2,0)</f>
        <v>STORE3</v>
      </c>
      <c r="N1784" s="63" t="str">
        <f>HLOOKUP($D$2,Sales_Fact[[Product_ID]:[Payment_Type]],2,0)</f>
        <v>PROD74</v>
      </c>
    </row>
    <row r="1785" spans="1:14" x14ac:dyDescent="0.25">
      <c r="A1785" s="14" t="s">
        <v>3786</v>
      </c>
      <c r="B1785" s="15">
        <v>45718</v>
      </c>
      <c r="C1785" s="16" t="s">
        <v>521</v>
      </c>
      <c r="D1785" s="17" t="s">
        <v>2137</v>
      </c>
      <c r="E1785" s="17" t="s">
        <v>1920</v>
      </c>
      <c r="F1785" s="18">
        <v>4</v>
      </c>
      <c r="G1785" s="58">
        <v>614</v>
      </c>
      <c r="H1785" s="18">
        <v>0.26</v>
      </c>
      <c r="I1785" s="55">
        <v>1817.44</v>
      </c>
      <c r="J1785" s="19" t="s">
        <v>1882</v>
      </c>
      <c r="L1785" s="63" t="str">
        <f>_xlfn.XLOOKUP(D1785,Product_Dim[Product_ID],Product_Dim[Cost])</f>
        <v>82</v>
      </c>
      <c r="M1785" s="63" t="str">
        <f>VLOOKUP("PROD97",Sales_Fact[[Product_ID]:[Payment_Type]],2,0)</f>
        <v>STORE3</v>
      </c>
      <c r="N1785" s="63" t="str">
        <f>HLOOKUP($D$2,Sales_Fact[[Product_ID]:[Payment_Type]],2,0)</f>
        <v>PROD74</v>
      </c>
    </row>
    <row r="1786" spans="1:14" x14ac:dyDescent="0.25">
      <c r="A1786" s="14" t="s">
        <v>3787</v>
      </c>
      <c r="B1786" s="15">
        <v>45293</v>
      </c>
      <c r="C1786" s="16" t="s">
        <v>1129</v>
      </c>
      <c r="D1786" s="17" t="s">
        <v>1894</v>
      </c>
      <c r="E1786" s="17" t="s">
        <v>1988</v>
      </c>
      <c r="F1786" s="18">
        <v>2</v>
      </c>
      <c r="G1786" s="58">
        <v>688</v>
      </c>
      <c r="H1786" s="18">
        <v>7.0000000000000007E-2</v>
      </c>
      <c r="I1786" s="55">
        <v>1279.68</v>
      </c>
      <c r="J1786" s="19" t="s">
        <v>1892</v>
      </c>
      <c r="L1786" s="63" t="str">
        <f>_xlfn.XLOOKUP(D1786,Product_Dim[Product_ID],Product_Dim[Cost])</f>
        <v>17</v>
      </c>
      <c r="M1786" s="63" t="str">
        <f>VLOOKUP("PROD97",Sales_Fact[[Product_ID]:[Payment_Type]],2,0)</f>
        <v>STORE3</v>
      </c>
      <c r="N1786" s="63" t="str">
        <f>HLOOKUP($D$2,Sales_Fact[[Product_ID]:[Payment_Type]],2,0)</f>
        <v>PROD74</v>
      </c>
    </row>
    <row r="1787" spans="1:14" x14ac:dyDescent="0.25">
      <c r="A1787" s="14" t="s">
        <v>3788</v>
      </c>
      <c r="B1787" s="15">
        <v>45915</v>
      </c>
      <c r="C1787" s="16" t="s">
        <v>1036</v>
      </c>
      <c r="D1787" s="17" t="s">
        <v>1946</v>
      </c>
      <c r="E1787" s="17" t="s">
        <v>1934</v>
      </c>
      <c r="F1787" s="18">
        <v>3</v>
      </c>
      <c r="G1787" s="58">
        <v>116</v>
      </c>
      <c r="H1787" s="18">
        <v>0.02</v>
      </c>
      <c r="I1787" s="55">
        <v>341.04</v>
      </c>
      <c r="J1787" s="19" t="s">
        <v>1886</v>
      </c>
      <c r="L1787" s="63" t="str">
        <f>_xlfn.XLOOKUP(D1787,Product_Dim[Product_ID],Product_Dim[Cost])</f>
        <v>349</v>
      </c>
      <c r="M1787" s="63" t="str">
        <f>VLOOKUP("PROD97",Sales_Fact[[Product_ID]:[Payment_Type]],2,0)</f>
        <v>STORE3</v>
      </c>
      <c r="N1787" s="63" t="str">
        <f>HLOOKUP($D$2,Sales_Fact[[Product_ID]:[Payment_Type]],2,0)</f>
        <v>PROD74</v>
      </c>
    </row>
    <row r="1788" spans="1:14" x14ac:dyDescent="0.25">
      <c r="A1788" s="14" t="s">
        <v>3789</v>
      </c>
      <c r="B1788" s="15">
        <v>45359</v>
      </c>
      <c r="C1788" s="16" t="s">
        <v>599</v>
      </c>
      <c r="D1788" s="17" t="s">
        <v>1911</v>
      </c>
      <c r="E1788" s="17" t="s">
        <v>1961</v>
      </c>
      <c r="F1788" s="18">
        <v>2</v>
      </c>
      <c r="G1788" s="58">
        <v>723</v>
      </c>
      <c r="H1788" s="18">
        <v>7.0000000000000007E-2</v>
      </c>
      <c r="I1788" s="55">
        <v>1344.78</v>
      </c>
      <c r="J1788" s="19" t="s">
        <v>1882</v>
      </c>
      <c r="L1788" s="63" t="str">
        <f>_xlfn.XLOOKUP(D1788,Product_Dim[Product_ID],Product_Dim[Cost])</f>
        <v>166</v>
      </c>
      <c r="M1788" s="63" t="str">
        <f>VLOOKUP("PROD97",Sales_Fact[[Product_ID]:[Payment_Type]],2,0)</f>
        <v>STORE3</v>
      </c>
      <c r="N1788" s="63" t="str">
        <f>HLOOKUP($D$2,Sales_Fact[[Product_ID]:[Payment_Type]],2,0)</f>
        <v>PROD74</v>
      </c>
    </row>
    <row r="1789" spans="1:14" x14ac:dyDescent="0.25">
      <c r="A1789" s="14" t="s">
        <v>3790</v>
      </c>
      <c r="B1789" s="15">
        <v>45652</v>
      </c>
      <c r="C1789" s="16" t="s">
        <v>1330</v>
      </c>
      <c r="D1789" s="17" t="s">
        <v>2181</v>
      </c>
      <c r="E1789" s="17" t="s">
        <v>1922</v>
      </c>
      <c r="F1789" s="18">
        <v>1</v>
      </c>
      <c r="G1789" s="58">
        <v>385</v>
      </c>
      <c r="H1789" s="18">
        <v>0.06</v>
      </c>
      <c r="I1789" s="55">
        <v>361.9</v>
      </c>
      <c r="J1789" s="19" t="s">
        <v>1886</v>
      </c>
      <c r="L1789" s="63" t="str">
        <f>_xlfn.XLOOKUP(D1789,Product_Dim[Product_ID],Product_Dim[Cost])</f>
        <v>219</v>
      </c>
      <c r="M1789" s="63" t="str">
        <f>VLOOKUP("PROD97",Sales_Fact[[Product_ID]:[Payment_Type]],2,0)</f>
        <v>STORE3</v>
      </c>
      <c r="N1789" s="63" t="str">
        <f>HLOOKUP($D$2,Sales_Fact[[Product_ID]:[Payment_Type]],2,0)</f>
        <v>PROD74</v>
      </c>
    </row>
    <row r="1790" spans="1:14" x14ac:dyDescent="0.25">
      <c r="A1790" s="14" t="s">
        <v>3791</v>
      </c>
      <c r="B1790" s="15">
        <v>45735</v>
      </c>
      <c r="C1790" s="16" t="s">
        <v>691</v>
      </c>
      <c r="D1790" s="17" t="s">
        <v>2096</v>
      </c>
      <c r="E1790" s="17" t="s">
        <v>1934</v>
      </c>
      <c r="F1790" s="18">
        <v>2</v>
      </c>
      <c r="G1790" s="58">
        <v>195</v>
      </c>
      <c r="H1790" s="18">
        <v>0.18</v>
      </c>
      <c r="I1790" s="55">
        <v>319.8</v>
      </c>
      <c r="J1790" s="19" t="s">
        <v>1886</v>
      </c>
      <c r="L1790" s="63" t="str">
        <f>_xlfn.XLOOKUP(D1790,Product_Dim[Product_ID],Product_Dim[Cost])</f>
        <v>439</v>
      </c>
      <c r="M1790" s="63" t="str">
        <f>VLOOKUP("PROD97",Sales_Fact[[Product_ID]:[Payment_Type]],2,0)</f>
        <v>STORE3</v>
      </c>
      <c r="N1790" s="63" t="str">
        <f>HLOOKUP($D$2,Sales_Fact[[Product_ID]:[Payment_Type]],2,0)</f>
        <v>PROD74</v>
      </c>
    </row>
    <row r="1791" spans="1:14" x14ac:dyDescent="0.25">
      <c r="A1791" s="14" t="s">
        <v>3792</v>
      </c>
      <c r="B1791" s="15">
        <v>45579</v>
      </c>
      <c r="C1791" s="16" t="s">
        <v>578</v>
      </c>
      <c r="D1791" s="17" t="s">
        <v>1917</v>
      </c>
      <c r="E1791" s="17" t="s">
        <v>1881</v>
      </c>
      <c r="F1791" s="18">
        <v>2</v>
      </c>
      <c r="G1791" s="58">
        <v>404</v>
      </c>
      <c r="H1791" s="18">
        <v>7.0000000000000007E-2</v>
      </c>
      <c r="I1791" s="55">
        <v>751.44</v>
      </c>
      <c r="J1791" s="19" t="s">
        <v>1882</v>
      </c>
      <c r="L1791" s="63" t="str">
        <f>_xlfn.XLOOKUP(D1791,Product_Dim[Product_ID],Product_Dim[Cost])</f>
        <v>131</v>
      </c>
      <c r="M1791" s="63" t="str">
        <f>VLOOKUP("PROD97",Sales_Fact[[Product_ID]:[Payment_Type]],2,0)</f>
        <v>STORE3</v>
      </c>
      <c r="N1791" s="63" t="str">
        <f>HLOOKUP($D$2,Sales_Fact[[Product_ID]:[Payment_Type]],2,0)</f>
        <v>PROD74</v>
      </c>
    </row>
    <row r="1792" spans="1:14" x14ac:dyDescent="0.25">
      <c r="A1792" s="14" t="s">
        <v>3793</v>
      </c>
      <c r="B1792" s="15">
        <v>45721</v>
      </c>
      <c r="C1792" s="16" t="s">
        <v>283</v>
      </c>
      <c r="D1792" s="17" t="s">
        <v>2040</v>
      </c>
      <c r="E1792" s="17" t="s">
        <v>1912</v>
      </c>
      <c r="F1792" s="18">
        <v>1</v>
      </c>
      <c r="G1792" s="58">
        <v>879</v>
      </c>
      <c r="H1792" s="18">
        <v>0.3</v>
      </c>
      <c r="I1792" s="55">
        <v>615.29999999999995</v>
      </c>
      <c r="J1792" s="19" t="s">
        <v>1886</v>
      </c>
      <c r="L1792" s="63" t="str">
        <f>_xlfn.XLOOKUP(D1792,Product_Dim[Product_ID],Product_Dim[Cost])</f>
        <v>145</v>
      </c>
      <c r="M1792" s="63" t="str">
        <f>VLOOKUP("PROD97",Sales_Fact[[Product_ID]:[Payment_Type]],2,0)</f>
        <v>STORE3</v>
      </c>
      <c r="N1792" s="63" t="str">
        <f>HLOOKUP($D$2,Sales_Fact[[Product_ID]:[Payment_Type]],2,0)</f>
        <v>PROD74</v>
      </c>
    </row>
    <row r="1793" spans="1:14" x14ac:dyDescent="0.25">
      <c r="A1793" s="14" t="s">
        <v>3794</v>
      </c>
      <c r="B1793" s="15">
        <v>45446</v>
      </c>
      <c r="C1793" s="16" t="s">
        <v>1201</v>
      </c>
      <c r="D1793" s="17" t="s">
        <v>1908</v>
      </c>
      <c r="E1793" s="17" t="s">
        <v>1922</v>
      </c>
      <c r="F1793" s="18">
        <v>1</v>
      </c>
      <c r="G1793" s="58">
        <v>162</v>
      </c>
      <c r="H1793" s="18">
        <v>0.05</v>
      </c>
      <c r="I1793" s="55">
        <v>153.9</v>
      </c>
      <c r="J1793" s="19" t="s">
        <v>1882</v>
      </c>
      <c r="L1793" s="63" t="str">
        <f>_xlfn.XLOOKUP(D1793,Product_Dim[Product_ID],Product_Dim[Cost])</f>
        <v>180</v>
      </c>
      <c r="M1793" s="63" t="str">
        <f>VLOOKUP("PROD97",Sales_Fact[[Product_ID]:[Payment_Type]],2,0)</f>
        <v>STORE3</v>
      </c>
      <c r="N1793" s="63" t="str">
        <f>HLOOKUP($D$2,Sales_Fact[[Product_ID]:[Payment_Type]],2,0)</f>
        <v>PROD74</v>
      </c>
    </row>
    <row r="1794" spans="1:14" x14ac:dyDescent="0.25">
      <c r="A1794" s="14" t="s">
        <v>3795</v>
      </c>
      <c r="B1794" s="15">
        <v>45387</v>
      </c>
      <c r="C1794" s="16" t="s">
        <v>703</v>
      </c>
      <c r="D1794" s="17" t="s">
        <v>2144</v>
      </c>
      <c r="E1794" s="17" t="s">
        <v>1912</v>
      </c>
      <c r="F1794" s="18">
        <v>2</v>
      </c>
      <c r="G1794" s="58">
        <v>721</v>
      </c>
      <c r="H1794" s="18">
        <v>0.22</v>
      </c>
      <c r="I1794" s="55">
        <v>1124.76</v>
      </c>
      <c r="J1794" s="19" t="s">
        <v>1892</v>
      </c>
      <c r="L1794" s="63" t="str">
        <f>_xlfn.XLOOKUP(D1794,Product_Dim[Product_ID],Product_Dim[Cost])</f>
        <v>107</v>
      </c>
      <c r="M1794" s="63" t="str">
        <f>VLOOKUP("PROD97",Sales_Fact[[Product_ID]:[Payment_Type]],2,0)</f>
        <v>STORE3</v>
      </c>
      <c r="N1794" s="63" t="str">
        <f>HLOOKUP($D$2,Sales_Fact[[Product_ID]:[Payment_Type]],2,0)</f>
        <v>PROD74</v>
      </c>
    </row>
    <row r="1795" spans="1:14" x14ac:dyDescent="0.25">
      <c r="A1795" s="14" t="s">
        <v>3796</v>
      </c>
      <c r="B1795" s="15">
        <v>45222</v>
      </c>
      <c r="C1795" s="16" t="s">
        <v>1099</v>
      </c>
      <c r="D1795" s="17" t="s">
        <v>1976</v>
      </c>
      <c r="E1795" s="17" t="s">
        <v>1889</v>
      </c>
      <c r="F1795" s="18">
        <v>1</v>
      </c>
      <c r="G1795" s="58">
        <v>362</v>
      </c>
      <c r="H1795" s="18">
        <v>0.02</v>
      </c>
      <c r="I1795" s="55">
        <v>354.76</v>
      </c>
      <c r="J1795" s="19" t="s">
        <v>1892</v>
      </c>
      <c r="L1795" s="63" t="str">
        <f>_xlfn.XLOOKUP(D1795,Product_Dim[Product_ID],Product_Dim[Cost])</f>
        <v>322</v>
      </c>
      <c r="M1795" s="63" t="str">
        <f>VLOOKUP("PROD97",Sales_Fact[[Product_ID]:[Payment_Type]],2,0)</f>
        <v>STORE3</v>
      </c>
      <c r="N1795" s="63" t="str">
        <f>HLOOKUP($D$2,Sales_Fact[[Product_ID]:[Payment_Type]],2,0)</f>
        <v>PROD74</v>
      </c>
    </row>
    <row r="1796" spans="1:14" x14ac:dyDescent="0.25">
      <c r="A1796" s="14" t="s">
        <v>3797</v>
      </c>
      <c r="B1796" s="15">
        <v>45402</v>
      </c>
      <c r="C1796" s="16" t="s">
        <v>750</v>
      </c>
      <c r="D1796" s="17" t="s">
        <v>2498</v>
      </c>
      <c r="E1796" s="17" t="s">
        <v>1947</v>
      </c>
      <c r="F1796" s="18">
        <v>1</v>
      </c>
      <c r="G1796" s="58">
        <v>780</v>
      </c>
      <c r="H1796" s="18">
        <v>0.28999999999999998</v>
      </c>
      <c r="I1796" s="55">
        <v>553.79999999999995</v>
      </c>
      <c r="J1796" s="19" t="s">
        <v>1886</v>
      </c>
      <c r="L1796" s="63" t="str">
        <f>_xlfn.XLOOKUP(D1796,Product_Dim[Product_ID],Product_Dim[Cost])</f>
        <v>61</v>
      </c>
      <c r="M1796" s="63" t="str">
        <f>VLOOKUP("PROD97",Sales_Fact[[Product_ID]:[Payment_Type]],2,0)</f>
        <v>STORE3</v>
      </c>
      <c r="N1796" s="63" t="str">
        <f>HLOOKUP($D$2,Sales_Fact[[Product_ID]:[Payment_Type]],2,0)</f>
        <v>PROD74</v>
      </c>
    </row>
    <row r="1797" spans="1:14" x14ac:dyDescent="0.25">
      <c r="A1797" s="14" t="s">
        <v>3798</v>
      </c>
      <c r="B1797" s="15">
        <v>45455</v>
      </c>
      <c r="C1797" s="16" t="s">
        <v>30</v>
      </c>
      <c r="D1797" s="17" t="s">
        <v>2592</v>
      </c>
      <c r="E1797" s="17" t="s">
        <v>1901</v>
      </c>
      <c r="F1797" s="18">
        <v>2</v>
      </c>
      <c r="G1797" s="58">
        <v>650</v>
      </c>
      <c r="H1797" s="18">
        <v>0.17</v>
      </c>
      <c r="I1797" s="55">
        <v>1079</v>
      </c>
      <c r="J1797" s="19" t="s">
        <v>1892</v>
      </c>
      <c r="L1797" s="63" t="str">
        <f>_xlfn.XLOOKUP(D1797,Product_Dim[Product_ID],Product_Dim[Cost])</f>
        <v>358</v>
      </c>
      <c r="M1797" s="63" t="str">
        <f>VLOOKUP("PROD97",Sales_Fact[[Product_ID]:[Payment_Type]],2,0)</f>
        <v>STORE3</v>
      </c>
      <c r="N1797" s="63" t="str">
        <f>HLOOKUP($D$2,Sales_Fact[[Product_ID]:[Payment_Type]],2,0)</f>
        <v>PROD74</v>
      </c>
    </row>
    <row r="1798" spans="1:14" x14ac:dyDescent="0.25">
      <c r="A1798" s="14" t="s">
        <v>3799</v>
      </c>
      <c r="B1798" s="15">
        <v>45877</v>
      </c>
      <c r="C1798" s="16" t="s">
        <v>673</v>
      </c>
      <c r="D1798" s="17" t="s">
        <v>1960</v>
      </c>
      <c r="E1798" s="17" t="s">
        <v>1947</v>
      </c>
      <c r="F1798" s="18">
        <v>1</v>
      </c>
      <c r="G1798" s="58">
        <v>953</v>
      </c>
      <c r="H1798" s="18">
        <v>0.17</v>
      </c>
      <c r="I1798" s="55">
        <v>790.99</v>
      </c>
      <c r="J1798" s="19" t="s">
        <v>1882</v>
      </c>
      <c r="L1798" s="63" t="str">
        <f>_xlfn.XLOOKUP(D1798,Product_Dim[Product_ID],Product_Dim[Cost])</f>
        <v>387</v>
      </c>
      <c r="M1798" s="63" t="str">
        <f>VLOOKUP("PROD97",Sales_Fact[[Product_ID]:[Payment_Type]],2,0)</f>
        <v>STORE3</v>
      </c>
      <c r="N1798" s="63" t="str">
        <f>HLOOKUP($D$2,Sales_Fact[[Product_ID]:[Payment_Type]],2,0)</f>
        <v>PROD74</v>
      </c>
    </row>
    <row r="1799" spans="1:14" x14ac:dyDescent="0.25">
      <c r="A1799" s="14" t="s">
        <v>3800</v>
      </c>
      <c r="B1799" s="15">
        <v>45875</v>
      </c>
      <c r="C1799" s="16" t="s">
        <v>309</v>
      </c>
      <c r="D1799" s="17" t="s">
        <v>1905</v>
      </c>
      <c r="E1799" s="17" t="s">
        <v>1920</v>
      </c>
      <c r="F1799" s="18">
        <v>4</v>
      </c>
      <c r="G1799" s="58">
        <v>821</v>
      </c>
      <c r="H1799" s="18">
        <v>0.25</v>
      </c>
      <c r="I1799" s="55">
        <v>2463</v>
      </c>
      <c r="J1799" s="19" t="s">
        <v>1882</v>
      </c>
      <c r="L1799" s="63" t="str">
        <f>_xlfn.XLOOKUP(D1799,Product_Dim[Product_ID],Product_Dim[Cost])</f>
        <v>201</v>
      </c>
      <c r="M1799" s="63" t="str">
        <f>VLOOKUP("PROD97",Sales_Fact[[Product_ID]:[Payment_Type]],2,0)</f>
        <v>STORE3</v>
      </c>
      <c r="N1799" s="63" t="str">
        <f>HLOOKUP($D$2,Sales_Fact[[Product_ID]:[Payment_Type]],2,0)</f>
        <v>PROD74</v>
      </c>
    </row>
    <row r="1800" spans="1:14" x14ac:dyDescent="0.25">
      <c r="A1800" s="14" t="s">
        <v>3801</v>
      </c>
      <c r="B1800" s="15">
        <v>45592</v>
      </c>
      <c r="C1800" s="16" t="s">
        <v>1084</v>
      </c>
      <c r="D1800" s="17" t="s">
        <v>2024</v>
      </c>
      <c r="E1800" s="17" t="s">
        <v>1881</v>
      </c>
      <c r="F1800" s="18">
        <v>4</v>
      </c>
      <c r="G1800" s="58">
        <v>248</v>
      </c>
      <c r="H1800" s="18">
        <v>0.05</v>
      </c>
      <c r="I1800" s="55">
        <v>942.4</v>
      </c>
      <c r="J1800" s="19" t="s">
        <v>1882</v>
      </c>
      <c r="L1800" s="63" t="str">
        <f>_xlfn.XLOOKUP(D1800,Product_Dim[Product_ID],Product_Dim[Cost])</f>
        <v>136</v>
      </c>
      <c r="M1800" s="63" t="str">
        <f>VLOOKUP("PROD97",Sales_Fact[[Product_ID]:[Payment_Type]],2,0)</f>
        <v>STORE3</v>
      </c>
      <c r="N1800" s="63" t="str">
        <f>HLOOKUP($D$2,Sales_Fact[[Product_ID]:[Payment_Type]],2,0)</f>
        <v>PROD74</v>
      </c>
    </row>
    <row r="1801" spans="1:14" x14ac:dyDescent="0.25">
      <c r="A1801" s="14" t="s">
        <v>3802</v>
      </c>
      <c r="B1801" s="15">
        <v>45369</v>
      </c>
      <c r="C1801" s="16" t="s">
        <v>742</v>
      </c>
      <c r="D1801" s="17" t="s">
        <v>1905</v>
      </c>
      <c r="E1801" s="17" t="s">
        <v>1889</v>
      </c>
      <c r="F1801" s="18">
        <v>3</v>
      </c>
      <c r="G1801" s="58">
        <v>562</v>
      </c>
      <c r="H1801" s="18">
        <v>0.2</v>
      </c>
      <c r="I1801" s="55">
        <v>1348.8</v>
      </c>
      <c r="J1801" s="19" t="s">
        <v>1892</v>
      </c>
      <c r="L1801" s="63" t="str">
        <f>_xlfn.XLOOKUP(D1801,Product_Dim[Product_ID],Product_Dim[Cost])</f>
        <v>201</v>
      </c>
      <c r="M1801" s="63" t="str">
        <f>VLOOKUP("PROD97",Sales_Fact[[Product_ID]:[Payment_Type]],2,0)</f>
        <v>STORE3</v>
      </c>
      <c r="N1801" s="63" t="str">
        <f>HLOOKUP($D$2,Sales_Fact[[Product_ID]:[Payment_Type]],2,0)</f>
        <v>PROD74</v>
      </c>
    </row>
    <row r="1802" spans="1:14" x14ac:dyDescent="0.25">
      <c r="A1802" s="14" t="s">
        <v>3803</v>
      </c>
      <c r="B1802" s="15">
        <v>45249</v>
      </c>
      <c r="C1802" s="16" t="s">
        <v>903</v>
      </c>
      <c r="D1802" s="17" t="s">
        <v>1936</v>
      </c>
      <c r="E1802" s="17" t="s">
        <v>1889</v>
      </c>
      <c r="F1802" s="18">
        <v>4</v>
      </c>
      <c r="G1802" s="58">
        <v>215</v>
      </c>
      <c r="H1802" s="18">
        <v>0.11</v>
      </c>
      <c r="I1802" s="55">
        <v>765.4</v>
      </c>
      <c r="J1802" s="19" t="s">
        <v>1892</v>
      </c>
      <c r="L1802" s="63" t="str">
        <f>_xlfn.XLOOKUP(D1802,Product_Dim[Product_ID],Product_Dim[Cost])</f>
        <v>478</v>
      </c>
      <c r="M1802" s="63" t="str">
        <f>VLOOKUP("PROD97",Sales_Fact[[Product_ID]:[Payment_Type]],2,0)</f>
        <v>STORE3</v>
      </c>
      <c r="N1802" s="63" t="str">
        <f>HLOOKUP($D$2,Sales_Fact[[Product_ID]:[Payment_Type]],2,0)</f>
        <v>PROD74</v>
      </c>
    </row>
    <row r="1803" spans="1:14" x14ac:dyDescent="0.25">
      <c r="A1803" s="14" t="s">
        <v>3804</v>
      </c>
      <c r="B1803" s="15">
        <v>45741</v>
      </c>
      <c r="C1803" s="16" t="s">
        <v>1306</v>
      </c>
      <c r="D1803" s="17" t="s">
        <v>2040</v>
      </c>
      <c r="E1803" s="17" t="s">
        <v>1920</v>
      </c>
      <c r="F1803" s="18">
        <v>3</v>
      </c>
      <c r="G1803" s="58">
        <v>124</v>
      </c>
      <c r="H1803" s="18">
        <v>0.23</v>
      </c>
      <c r="I1803" s="55">
        <v>286.44</v>
      </c>
      <c r="J1803" s="19" t="s">
        <v>1886</v>
      </c>
      <c r="L1803" s="63" t="str">
        <f>_xlfn.XLOOKUP(D1803,Product_Dim[Product_ID],Product_Dim[Cost])</f>
        <v>145</v>
      </c>
      <c r="M1803" s="63" t="str">
        <f>VLOOKUP("PROD97",Sales_Fact[[Product_ID]:[Payment_Type]],2,0)</f>
        <v>STORE3</v>
      </c>
      <c r="N1803" s="63" t="str">
        <f>HLOOKUP($D$2,Sales_Fact[[Product_ID]:[Payment_Type]],2,0)</f>
        <v>PROD74</v>
      </c>
    </row>
    <row r="1804" spans="1:14" x14ac:dyDescent="0.25">
      <c r="A1804" s="14" t="s">
        <v>3805</v>
      </c>
      <c r="B1804" s="15">
        <v>45427</v>
      </c>
      <c r="C1804" s="16" t="s">
        <v>67</v>
      </c>
      <c r="D1804" s="17" t="s">
        <v>1946</v>
      </c>
      <c r="E1804" s="17" t="s">
        <v>1988</v>
      </c>
      <c r="F1804" s="18">
        <v>4</v>
      </c>
      <c r="G1804" s="58">
        <v>646</v>
      </c>
      <c r="H1804" s="18">
        <v>0.1</v>
      </c>
      <c r="I1804" s="55">
        <v>2325.6</v>
      </c>
      <c r="J1804" s="19" t="s">
        <v>1886</v>
      </c>
      <c r="L1804" s="63" t="str">
        <f>_xlfn.XLOOKUP(D1804,Product_Dim[Product_ID],Product_Dim[Cost])</f>
        <v>349</v>
      </c>
      <c r="M1804" s="63" t="str">
        <f>VLOOKUP("PROD97",Sales_Fact[[Product_ID]:[Payment_Type]],2,0)</f>
        <v>STORE3</v>
      </c>
      <c r="N1804" s="63" t="str">
        <f>HLOOKUP($D$2,Sales_Fact[[Product_ID]:[Payment_Type]],2,0)</f>
        <v>PROD74</v>
      </c>
    </row>
    <row r="1805" spans="1:14" x14ac:dyDescent="0.25">
      <c r="A1805" s="14" t="s">
        <v>3806</v>
      </c>
      <c r="B1805" s="15">
        <v>45736</v>
      </c>
      <c r="C1805" s="16" t="s">
        <v>139</v>
      </c>
      <c r="D1805" s="17" t="s">
        <v>1992</v>
      </c>
      <c r="E1805" s="17" t="s">
        <v>1961</v>
      </c>
      <c r="F1805" s="18">
        <v>3</v>
      </c>
      <c r="G1805" s="58">
        <v>588</v>
      </c>
      <c r="H1805" s="18">
        <v>0.3</v>
      </c>
      <c r="I1805" s="55">
        <v>1234.8</v>
      </c>
      <c r="J1805" s="19" t="s">
        <v>1882</v>
      </c>
      <c r="L1805" s="63" t="str">
        <f>_xlfn.XLOOKUP(D1805,Product_Dim[Product_ID],Product_Dim[Cost])</f>
        <v>123</v>
      </c>
      <c r="M1805" s="63" t="str">
        <f>VLOOKUP("PROD97",Sales_Fact[[Product_ID]:[Payment_Type]],2,0)</f>
        <v>STORE3</v>
      </c>
      <c r="N1805" s="63" t="str">
        <f>HLOOKUP($D$2,Sales_Fact[[Product_ID]:[Payment_Type]],2,0)</f>
        <v>PROD74</v>
      </c>
    </row>
    <row r="1806" spans="1:14" x14ac:dyDescent="0.25">
      <c r="A1806" s="14" t="s">
        <v>3807</v>
      </c>
      <c r="B1806" s="15">
        <v>45941</v>
      </c>
      <c r="C1806" s="16" t="s">
        <v>783</v>
      </c>
      <c r="D1806" s="17" t="s">
        <v>2065</v>
      </c>
      <c r="E1806" s="17" t="s">
        <v>1939</v>
      </c>
      <c r="F1806" s="18">
        <v>1</v>
      </c>
      <c r="G1806" s="58">
        <v>402</v>
      </c>
      <c r="H1806" s="18">
        <v>0.15</v>
      </c>
      <c r="I1806" s="55">
        <v>341.7</v>
      </c>
      <c r="J1806" s="19" t="s">
        <v>1892</v>
      </c>
      <c r="L1806" s="63" t="str">
        <f>_xlfn.XLOOKUP(D1806,Product_Dim[Product_ID],Product_Dim[Cost])</f>
        <v>174</v>
      </c>
      <c r="M1806" s="63" t="str">
        <f>VLOOKUP("PROD97",Sales_Fact[[Product_ID]:[Payment_Type]],2,0)</f>
        <v>STORE3</v>
      </c>
      <c r="N1806" s="63" t="str">
        <f>HLOOKUP($D$2,Sales_Fact[[Product_ID]:[Payment_Type]],2,0)</f>
        <v>PROD74</v>
      </c>
    </row>
    <row r="1807" spans="1:14" x14ac:dyDescent="0.25">
      <c r="A1807" s="14" t="s">
        <v>3808</v>
      </c>
      <c r="B1807" s="15">
        <v>45486</v>
      </c>
      <c r="C1807" s="16" t="s">
        <v>1156</v>
      </c>
      <c r="D1807" s="17" t="s">
        <v>2223</v>
      </c>
      <c r="E1807" s="17" t="s">
        <v>1939</v>
      </c>
      <c r="F1807" s="18">
        <v>3</v>
      </c>
      <c r="G1807" s="58">
        <v>659</v>
      </c>
      <c r="H1807" s="18">
        <v>0.12</v>
      </c>
      <c r="I1807" s="55">
        <v>1739.76</v>
      </c>
      <c r="J1807" s="19" t="s">
        <v>1892</v>
      </c>
      <c r="L1807" s="63" t="str">
        <f>_xlfn.XLOOKUP(D1807,Product_Dim[Product_ID],Product_Dim[Cost])</f>
        <v>114</v>
      </c>
      <c r="M1807" s="63" t="str">
        <f>VLOOKUP("PROD97",Sales_Fact[[Product_ID]:[Payment_Type]],2,0)</f>
        <v>STORE3</v>
      </c>
      <c r="N1807" s="63" t="str">
        <f>HLOOKUP($D$2,Sales_Fact[[Product_ID]:[Payment_Type]],2,0)</f>
        <v>PROD74</v>
      </c>
    </row>
    <row r="1808" spans="1:14" x14ac:dyDescent="0.25">
      <c r="A1808" s="14" t="s">
        <v>3809</v>
      </c>
      <c r="B1808" s="15">
        <v>45474</v>
      </c>
      <c r="C1808" s="16" t="s">
        <v>664</v>
      </c>
      <c r="D1808" s="17" t="s">
        <v>1888</v>
      </c>
      <c r="E1808" s="17" t="s">
        <v>1988</v>
      </c>
      <c r="F1808" s="18">
        <v>4</v>
      </c>
      <c r="G1808" s="58">
        <v>451</v>
      </c>
      <c r="H1808" s="18">
        <v>0.02</v>
      </c>
      <c r="I1808" s="55">
        <v>1767.92</v>
      </c>
      <c r="J1808" s="19" t="s">
        <v>1882</v>
      </c>
      <c r="L1808" s="63" t="str">
        <f>_xlfn.XLOOKUP(D1808,Product_Dim[Product_ID],Product_Dim[Cost])</f>
        <v>43</v>
      </c>
      <c r="M1808" s="63" t="str">
        <f>VLOOKUP("PROD97",Sales_Fact[[Product_ID]:[Payment_Type]],2,0)</f>
        <v>STORE3</v>
      </c>
      <c r="N1808" s="63" t="str">
        <f>HLOOKUP($D$2,Sales_Fact[[Product_ID]:[Payment_Type]],2,0)</f>
        <v>PROD74</v>
      </c>
    </row>
    <row r="1809" spans="1:14" x14ac:dyDescent="0.25">
      <c r="A1809" s="14" t="s">
        <v>3810</v>
      </c>
      <c r="B1809" s="15">
        <v>45757</v>
      </c>
      <c r="C1809" s="16" t="s">
        <v>497</v>
      </c>
      <c r="D1809" s="17" t="s">
        <v>1974</v>
      </c>
      <c r="E1809" s="17" t="s">
        <v>1942</v>
      </c>
      <c r="F1809" s="18">
        <v>4</v>
      </c>
      <c r="G1809" s="58">
        <v>34</v>
      </c>
      <c r="H1809" s="18">
        <v>0.05</v>
      </c>
      <c r="I1809" s="55">
        <v>129.19999999999999</v>
      </c>
      <c r="J1809" s="19" t="s">
        <v>1882</v>
      </c>
      <c r="L1809" s="63" t="str">
        <f>_xlfn.XLOOKUP(D1809,Product_Dim[Product_ID],Product_Dim[Cost])</f>
        <v>358</v>
      </c>
      <c r="M1809" s="63" t="str">
        <f>VLOOKUP("PROD97",Sales_Fact[[Product_ID]:[Payment_Type]],2,0)</f>
        <v>STORE3</v>
      </c>
      <c r="N1809" s="63" t="str">
        <f>HLOOKUP($D$2,Sales_Fact[[Product_ID]:[Payment_Type]],2,0)</f>
        <v>PROD74</v>
      </c>
    </row>
    <row r="1810" spans="1:14" x14ac:dyDescent="0.25">
      <c r="A1810" s="14" t="s">
        <v>3811</v>
      </c>
      <c r="B1810" s="15">
        <v>45475</v>
      </c>
      <c r="C1810" s="16" t="s">
        <v>146</v>
      </c>
      <c r="D1810" s="17" t="s">
        <v>1968</v>
      </c>
      <c r="E1810" s="17" t="s">
        <v>1909</v>
      </c>
      <c r="F1810" s="18">
        <v>3</v>
      </c>
      <c r="G1810" s="58">
        <v>169</v>
      </c>
      <c r="H1810" s="18">
        <v>0.03</v>
      </c>
      <c r="I1810" s="55">
        <v>491.79</v>
      </c>
      <c r="J1810" s="19" t="s">
        <v>1892</v>
      </c>
      <c r="L1810" s="63" t="str">
        <f>_xlfn.XLOOKUP(D1810,Product_Dim[Product_ID],Product_Dim[Cost])</f>
        <v>337</v>
      </c>
      <c r="M1810" s="63" t="str">
        <f>VLOOKUP("PROD97",Sales_Fact[[Product_ID]:[Payment_Type]],2,0)</f>
        <v>STORE3</v>
      </c>
      <c r="N1810" s="63" t="str">
        <f>HLOOKUP($D$2,Sales_Fact[[Product_ID]:[Payment_Type]],2,0)</f>
        <v>PROD74</v>
      </c>
    </row>
    <row r="1811" spans="1:14" x14ac:dyDescent="0.25">
      <c r="A1811" s="14" t="s">
        <v>3812</v>
      </c>
      <c r="B1811" s="15">
        <v>45546</v>
      </c>
      <c r="C1811" s="16" t="s">
        <v>346</v>
      </c>
      <c r="D1811" s="17" t="s">
        <v>1933</v>
      </c>
      <c r="E1811" s="17" t="s">
        <v>1988</v>
      </c>
      <c r="F1811" s="18">
        <v>1</v>
      </c>
      <c r="G1811" s="58">
        <v>142</v>
      </c>
      <c r="H1811" s="18">
        <v>0.06</v>
      </c>
      <c r="I1811" s="55">
        <v>133.47999999999999</v>
      </c>
      <c r="J1811" s="19" t="s">
        <v>1886</v>
      </c>
      <c r="L1811" s="63" t="str">
        <f>_xlfn.XLOOKUP(D1811,Product_Dim[Product_ID],Product_Dim[Cost])</f>
        <v>483</v>
      </c>
      <c r="M1811" s="63" t="str">
        <f>VLOOKUP("PROD97",Sales_Fact[[Product_ID]:[Payment_Type]],2,0)</f>
        <v>STORE3</v>
      </c>
      <c r="N1811" s="63" t="str">
        <f>HLOOKUP($D$2,Sales_Fact[[Product_ID]:[Payment_Type]],2,0)</f>
        <v>PROD74</v>
      </c>
    </row>
    <row r="1812" spans="1:14" x14ac:dyDescent="0.25">
      <c r="A1812" s="14" t="s">
        <v>3813</v>
      </c>
      <c r="B1812" s="15">
        <v>45520</v>
      </c>
      <c r="C1812" s="16" t="s">
        <v>976</v>
      </c>
      <c r="D1812" s="17" t="s">
        <v>2098</v>
      </c>
      <c r="E1812" s="17" t="s">
        <v>1898</v>
      </c>
      <c r="F1812" s="18">
        <v>1</v>
      </c>
      <c r="G1812" s="58">
        <v>618</v>
      </c>
      <c r="H1812" s="18">
        <v>0.21</v>
      </c>
      <c r="I1812" s="55">
        <v>488.22</v>
      </c>
      <c r="J1812" s="19" t="s">
        <v>1882</v>
      </c>
      <c r="L1812" s="63" t="str">
        <f>_xlfn.XLOOKUP(D1812,Product_Dim[Product_ID],Product_Dim[Cost])</f>
        <v>382</v>
      </c>
      <c r="M1812" s="63" t="str">
        <f>VLOOKUP("PROD97",Sales_Fact[[Product_ID]:[Payment_Type]],2,0)</f>
        <v>STORE3</v>
      </c>
      <c r="N1812" s="63" t="str">
        <f>HLOOKUP($D$2,Sales_Fact[[Product_ID]:[Payment_Type]],2,0)</f>
        <v>PROD74</v>
      </c>
    </row>
    <row r="1813" spans="1:14" x14ac:dyDescent="0.25">
      <c r="A1813" s="14" t="s">
        <v>3814</v>
      </c>
      <c r="B1813" s="15">
        <v>45534</v>
      </c>
      <c r="C1813" s="16" t="s">
        <v>503</v>
      </c>
      <c r="D1813" s="17" t="s">
        <v>1960</v>
      </c>
      <c r="E1813" s="17" t="s">
        <v>1915</v>
      </c>
      <c r="F1813" s="18">
        <v>3</v>
      </c>
      <c r="G1813" s="58">
        <v>842</v>
      </c>
      <c r="H1813" s="18">
        <v>0.15</v>
      </c>
      <c r="I1813" s="55">
        <v>2147.1</v>
      </c>
      <c r="J1813" s="19" t="s">
        <v>1892</v>
      </c>
      <c r="L1813" s="63" t="str">
        <f>_xlfn.XLOOKUP(D1813,Product_Dim[Product_ID],Product_Dim[Cost])</f>
        <v>387</v>
      </c>
      <c r="M1813" s="63" t="str">
        <f>VLOOKUP("PROD97",Sales_Fact[[Product_ID]:[Payment_Type]],2,0)</f>
        <v>STORE3</v>
      </c>
      <c r="N1813" s="63" t="str">
        <f>HLOOKUP($D$2,Sales_Fact[[Product_ID]:[Payment_Type]],2,0)</f>
        <v>PROD74</v>
      </c>
    </row>
    <row r="1814" spans="1:14" x14ac:dyDescent="0.25">
      <c r="A1814" s="14" t="s">
        <v>3815</v>
      </c>
      <c r="B1814" s="15">
        <v>45334</v>
      </c>
      <c r="C1814" s="16" t="s">
        <v>226</v>
      </c>
      <c r="D1814" s="17" t="s">
        <v>1992</v>
      </c>
      <c r="E1814" s="17" t="s">
        <v>1934</v>
      </c>
      <c r="F1814" s="18">
        <v>2</v>
      </c>
      <c r="G1814" s="58">
        <v>961</v>
      </c>
      <c r="H1814" s="18">
        <v>0.18</v>
      </c>
      <c r="I1814" s="55">
        <v>1576.04</v>
      </c>
      <c r="J1814" s="19" t="s">
        <v>1882</v>
      </c>
      <c r="L1814" s="63" t="str">
        <f>_xlfn.XLOOKUP(D1814,Product_Dim[Product_ID],Product_Dim[Cost])</f>
        <v>123</v>
      </c>
      <c r="M1814" s="63" t="str">
        <f>VLOOKUP("PROD97",Sales_Fact[[Product_ID]:[Payment_Type]],2,0)</f>
        <v>STORE3</v>
      </c>
      <c r="N1814" s="63" t="str">
        <f>HLOOKUP($D$2,Sales_Fact[[Product_ID]:[Payment_Type]],2,0)</f>
        <v>PROD74</v>
      </c>
    </row>
    <row r="1815" spans="1:14" x14ac:dyDescent="0.25">
      <c r="A1815" s="14" t="s">
        <v>3816</v>
      </c>
      <c r="B1815" s="15">
        <v>45289</v>
      </c>
      <c r="C1815" s="16" t="s">
        <v>1406</v>
      </c>
      <c r="D1815" s="17" t="s">
        <v>1963</v>
      </c>
      <c r="E1815" s="17" t="s">
        <v>1939</v>
      </c>
      <c r="F1815" s="18">
        <v>3</v>
      </c>
      <c r="G1815" s="58">
        <v>718</v>
      </c>
      <c r="H1815" s="18">
        <v>0.24</v>
      </c>
      <c r="I1815" s="55">
        <v>1637.04</v>
      </c>
      <c r="J1815" s="19" t="s">
        <v>1886</v>
      </c>
      <c r="L1815" s="63" t="str">
        <f>_xlfn.XLOOKUP(D1815,Product_Dim[Product_ID],Product_Dim[Cost])</f>
        <v>158</v>
      </c>
      <c r="M1815" s="63" t="str">
        <f>VLOOKUP("PROD97",Sales_Fact[[Product_ID]:[Payment_Type]],2,0)</f>
        <v>STORE3</v>
      </c>
      <c r="N1815" s="63" t="str">
        <f>HLOOKUP($D$2,Sales_Fact[[Product_ID]:[Payment_Type]],2,0)</f>
        <v>PROD74</v>
      </c>
    </row>
    <row r="1816" spans="1:14" x14ac:dyDescent="0.25">
      <c r="A1816" s="14" t="s">
        <v>3817</v>
      </c>
      <c r="B1816" s="15">
        <v>45832</v>
      </c>
      <c r="C1816" s="16" t="s">
        <v>407</v>
      </c>
      <c r="D1816" s="17" t="s">
        <v>1944</v>
      </c>
      <c r="E1816" s="17" t="s">
        <v>1909</v>
      </c>
      <c r="F1816" s="18">
        <v>1</v>
      </c>
      <c r="G1816" s="58">
        <v>282</v>
      </c>
      <c r="H1816" s="18">
        <v>0.16</v>
      </c>
      <c r="I1816" s="55">
        <v>236.88</v>
      </c>
      <c r="J1816" s="19" t="s">
        <v>1892</v>
      </c>
      <c r="L1816" s="63" t="str">
        <f>_xlfn.XLOOKUP(D1816,Product_Dim[Product_ID],Product_Dim[Cost])</f>
        <v>116</v>
      </c>
      <c r="M1816" s="63" t="str">
        <f>VLOOKUP("PROD97",Sales_Fact[[Product_ID]:[Payment_Type]],2,0)</f>
        <v>STORE3</v>
      </c>
      <c r="N1816" s="63" t="str">
        <f>HLOOKUP($D$2,Sales_Fact[[Product_ID]:[Payment_Type]],2,0)</f>
        <v>PROD74</v>
      </c>
    </row>
    <row r="1817" spans="1:14" x14ac:dyDescent="0.25">
      <c r="A1817" s="14" t="s">
        <v>3818</v>
      </c>
      <c r="B1817" s="15">
        <v>45400</v>
      </c>
      <c r="C1817" s="16" t="s">
        <v>673</v>
      </c>
      <c r="D1817" s="17" t="s">
        <v>1894</v>
      </c>
      <c r="E1817" s="17" t="s">
        <v>1912</v>
      </c>
      <c r="F1817" s="18">
        <v>1</v>
      </c>
      <c r="G1817" s="58">
        <v>510</v>
      </c>
      <c r="H1817" s="18">
        <v>0.04</v>
      </c>
      <c r="I1817" s="55">
        <v>489.6</v>
      </c>
      <c r="J1817" s="19" t="s">
        <v>1886</v>
      </c>
      <c r="L1817" s="63" t="str">
        <f>_xlfn.XLOOKUP(D1817,Product_Dim[Product_ID],Product_Dim[Cost])</f>
        <v>17</v>
      </c>
      <c r="M1817" s="63" t="str">
        <f>VLOOKUP("PROD97",Sales_Fact[[Product_ID]:[Payment_Type]],2,0)</f>
        <v>STORE3</v>
      </c>
      <c r="N1817" s="63" t="str">
        <f>HLOOKUP($D$2,Sales_Fact[[Product_ID]:[Payment_Type]],2,0)</f>
        <v>PROD74</v>
      </c>
    </row>
    <row r="1818" spans="1:14" x14ac:dyDescent="0.25">
      <c r="A1818" s="14" t="s">
        <v>3819</v>
      </c>
      <c r="B1818" s="15">
        <v>45930</v>
      </c>
      <c r="C1818" s="16" t="s">
        <v>1257</v>
      </c>
      <c r="D1818" s="17" t="s">
        <v>2592</v>
      </c>
      <c r="E1818" s="17" t="s">
        <v>1956</v>
      </c>
      <c r="F1818" s="18">
        <v>4</v>
      </c>
      <c r="G1818" s="58">
        <v>828</v>
      </c>
      <c r="H1818" s="18">
        <v>0.3</v>
      </c>
      <c r="I1818" s="55">
        <v>2318.4</v>
      </c>
      <c r="J1818" s="19" t="s">
        <v>1882</v>
      </c>
      <c r="L1818" s="63" t="str">
        <f>_xlfn.XLOOKUP(D1818,Product_Dim[Product_ID],Product_Dim[Cost])</f>
        <v>358</v>
      </c>
      <c r="M1818" s="63" t="str">
        <f>VLOOKUP("PROD97",Sales_Fact[[Product_ID]:[Payment_Type]],2,0)</f>
        <v>STORE3</v>
      </c>
      <c r="N1818" s="63" t="str">
        <f>HLOOKUP($D$2,Sales_Fact[[Product_ID]:[Payment_Type]],2,0)</f>
        <v>PROD74</v>
      </c>
    </row>
    <row r="1819" spans="1:14" x14ac:dyDescent="0.25">
      <c r="A1819" s="14" t="s">
        <v>3820</v>
      </c>
      <c r="B1819" s="15">
        <v>45935</v>
      </c>
      <c r="C1819" s="16" t="s">
        <v>691</v>
      </c>
      <c r="D1819" s="17" t="s">
        <v>1980</v>
      </c>
      <c r="E1819" s="17" t="s">
        <v>1901</v>
      </c>
      <c r="F1819" s="18">
        <v>2</v>
      </c>
      <c r="G1819" s="58">
        <v>824</v>
      </c>
      <c r="H1819" s="18">
        <v>0.23</v>
      </c>
      <c r="I1819" s="55">
        <v>1268.96</v>
      </c>
      <c r="J1819" s="19" t="s">
        <v>1882</v>
      </c>
      <c r="L1819" s="63" t="str">
        <f>_xlfn.XLOOKUP(D1819,Product_Dim[Product_ID],Product_Dim[Cost])</f>
        <v>218</v>
      </c>
      <c r="M1819" s="63" t="str">
        <f>VLOOKUP("PROD97",Sales_Fact[[Product_ID]:[Payment_Type]],2,0)</f>
        <v>STORE3</v>
      </c>
      <c r="N1819" s="63" t="str">
        <f>HLOOKUP($D$2,Sales_Fact[[Product_ID]:[Payment_Type]],2,0)</f>
        <v>PROD74</v>
      </c>
    </row>
    <row r="1820" spans="1:14" x14ac:dyDescent="0.25">
      <c r="A1820" s="14" t="s">
        <v>3821</v>
      </c>
      <c r="B1820" s="15">
        <v>45814</v>
      </c>
      <c r="C1820" s="16" t="s">
        <v>474</v>
      </c>
      <c r="D1820" s="17" t="s">
        <v>1976</v>
      </c>
      <c r="E1820" s="17" t="s">
        <v>1895</v>
      </c>
      <c r="F1820" s="18">
        <v>4</v>
      </c>
      <c r="G1820" s="58">
        <v>283</v>
      </c>
      <c r="H1820" s="18">
        <v>0.13</v>
      </c>
      <c r="I1820" s="55">
        <v>984.84</v>
      </c>
      <c r="J1820" s="19" t="s">
        <v>1892</v>
      </c>
      <c r="L1820" s="63" t="str">
        <f>_xlfn.XLOOKUP(D1820,Product_Dim[Product_ID],Product_Dim[Cost])</f>
        <v>322</v>
      </c>
      <c r="M1820" s="63" t="str">
        <f>VLOOKUP("PROD97",Sales_Fact[[Product_ID]:[Payment_Type]],2,0)</f>
        <v>STORE3</v>
      </c>
      <c r="N1820" s="63" t="str">
        <f>HLOOKUP($D$2,Sales_Fact[[Product_ID]:[Payment_Type]],2,0)</f>
        <v>PROD74</v>
      </c>
    </row>
    <row r="1821" spans="1:14" x14ac:dyDescent="0.25">
      <c r="A1821" s="14" t="s">
        <v>3822</v>
      </c>
      <c r="B1821" s="15">
        <v>45323</v>
      </c>
      <c r="C1821" s="16" t="s">
        <v>578</v>
      </c>
      <c r="D1821" s="17" t="s">
        <v>1992</v>
      </c>
      <c r="E1821" s="17" t="s">
        <v>1915</v>
      </c>
      <c r="F1821" s="18">
        <v>1</v>
      </c>
      <c r="G1821" s="58">
        <v>487</v>
      </c>
      <c r="H1821" s="18">
        <v>0.09</v>
      </c>
      <c r="I1821" s="55">
        <v>443.17</v>
      </c>
      <c r="J1821" s="19" t="s">
        <v>1892</v>
      </c>
      <c r="L1821" s="63" t="str">
        <f>_xlfn.XLOOKUP(D1821,Product_Dim[Product_ID],Product_Dim[Cost])</f>
        <v>123</v>
      </c>
      <c r="M1821" s="63" t="str">
        <f>VLOOKUP("PROD97",Sales_Fact[[Product_ID]:[Payment_Type]],2,0)</f>
        <v>STORE3</v>
      </c>
      <c r="N1821" s="63" t="str">
        <f>HLOOKUP($D$2,Sales_Fact[[Product_ID]:[Payment_Type]],2,0)</f>
        <v>PROD74</v>
      </c>
    </row>
    <row r="1822" spans="1:14" x14ac:dyDescent="0.25">
      <c r="A1822" s="14" t="s">
        <v>3823</v>
      </c>
      <c r="B1822" s="15">
        <v>45312</v>
      </c>
      <c r="C1822" s="16" t="s">
        <v>177</v>
      </c>
      <c r="D1822" s="17" t="s">
        <v>2357</v>
      </c>
      <c r="E1822" s="17" t="s">
        <v>1881</v>
      </c>
      <c r="F1822" s="18">
        <v>2</v>
      </c>
      <c r="G1822" s="58">
        <v>604</v>
      </c>
      <c r="H1822" s="18">
        <v>0.18</v>
      </c>
      <c r="I1822" s="55">
        <v>990.56</v>
      </c>
      <c r="J1822" s="19" t="s">
        <v>1892</v>
      </c>
      <c r="L1822" s="63" t="str">
        <f>_xlfn.XLOOKUP(D1822,Product_Dim[Product_ID],Product_Dim[Cost])</f>
        <v>239</v>
      </c>
      <c r="M1822" s="63" t="str">
        <f>VLOOKUP("PROD97",Sales_Fact[[Product_ID]:[Payment_Type]],2,0)</f>
        <v>STORE3</v>
      </c>
      <c r="N1822" s="63" t="str">
        <f>HLOOKUP($D$2,Sales_Fact[[Product_ID]:[Payment_Type]],2,0)</f>
        <v>PROD74</v>
      </c>
    </row>
    <row r="1823" spans="1:14" x14ac:dyDescent="0.25">
      <c r="A1823" s="14" t="s">
        <v>3824</v>
      </c>
      <c r="B1823" s="15">
        <v>45554</v>
      </c>
      <c r="C1823" s="16" t="s">
        <v>503</v>
      </c>
      <c r="D1823" s="17" t="s">
        <v>2265</v>
      </c>
      <c r="E1823" s="17" t="s">
        <v>1889</v>
      </c>
      <c r="F1823" s="18">
        <v>3</v>
      </c>
      <c r="G1823" s="58">
        <v>205</v>
      </c>
      <c r="H1823" s="18">
        <v>0.1</v>
      </c>
      <c r="I1823" s="55">
        <v>553.5</v>
      </c>
      <c r="J1823" s="19" t="s">
        <v>1886</v>
      </c>
      <c r="L1823" s="63" t="str">
        <f>_xlfn.XLOOKUP(D1823,Product_Dim[Product_ID],Product_Dim[Cost])</f>
        <v>353</v>
      </c>
      <c r="M1823" s="63" t="str">
        <f>VLOOKUP("PROD97",Sales_Fact[[Product_ID]:[Payment_Type]],2,0)</f>
        <v>STORE3</v>
      </c>
      <c r="N1823" s="63" t="str">
        <f>HLOOKUP($D$2,Sales_Fact[[Product_ID]:[Payment_Type]],2,0)</f>
        <v>PROD74</v>
      </c>
    </row>
    <row r="1824" spans="1:14" x14ac:dyDescent="0.25">
      <c r="A1824" s="14" t="s">
        <v>3825</v>
      </c>
      <c r="B1824" s="15">
        <v>45310</v>
      </c>
      <c r="C1824" s="16" t="s">
        <v>474</v>
      </c>
      <c r="D1824" s="17" t="s">
        <v>2096</v>
      </c>
      <c r="E1824" s="17" t="s">
        <v>1922</v>
      </c>
      <c r="F1824" s="18">
        <v>1</v>
      </c>
      <c r="G1824" s="58">
        <v>44</v>
      </c>
      <c r="H1824" s="18">
        <v>0.01</v>
      </c>
      <c r="I1824" s="55">
        <v>43.56</v>
      </c>
      <c r="J1824" s="19" t="s">
        <v>1892</v>
      </c>
      <c r="L1824" s="63" t="str">
        <f>_xlfn.XLOOKUP(D1824,Product_Dim[Product_ID],Product_Dim[Cost])</f>
        <v>439</v>
      </c>
      <c r="M1824" s="63" t="str">
        <f>VLOOKUP("PROD97",Sales_Fact[[Product_ID]:[Payment_Type]],2,0)</f>
        <v>STORE3</v>
      </c>
      <c r="N1824" s="63" t="str">
        <f>HLOOKUP($D$2,Sales_Fact[[Product_ID]:[Payment_Type]],2,0)</f>
        <v>PROD74</v>
      </c>
    </row>
    <row r="1825" spans="1:14" x14ac:dyDescent="0.25">
      <c r="A1825" s="14" t="s">
        <v>3826</v>
      </c>
      <c r="B1825" s="15">
        <v>45594</v>
      </c>
      <c r="C1825" s="16" t="s">
        <v>1054</v>
      </c>
      <c r="D1825" s="17" t="s">
        <v>2005</v>
      </c>
      <c r="E1825" s="17" t="s">
        <v>1956</v>
      </c>
      <c r="F1825" s="18">
        <v>3</v>
      </c>
      <c r="G1825" s="58">
        <v>470</v>
      </c>
      <c r="H1825" s="18">
        <v>0.14000000000000001</v>
      </c>
      <c r="I1825" s="55">
        <v>1212.5999999999999</v>
      </c>
      <c r="J1825" s="19" t="s">
        <v>1886</v>
      </c>
      <c r="L1825" s="63" t="str">
        <f>_xlfn.XLOOKUP(D1825,Product_Dim[Product_ID],Product_Dim[Cost])</f>
        <v>239</v>
      </c>
      <c r="M1825" s="63" t="str">
        <f>VLOOKUP("PROD97",Sales_Fact[[Product_ID]:[Payment_Type]],2,0)</f>
        <v>STORE3</v>
      </c>
      <c r="N1825" s="63" t="str">
        <f>HLOOKUP($D$2,Sales_Fact[[Product_ID]:[Payment_Type]],2,0)</f>
        <v>PROD74</v>
      </c>
    </row>
    <row r="1826" spans="1:14" x14ac:dyDescent="0.25">
      <c r="A1826" s="14" t="s">
        <v>3827</v>
      </c>
      <c r="B1826" s="15">
        <v>45840</v>
      </c>
      <c r="C1826" s="16" t="s">
        <v>688</v>
      </c>
      <c r="D1826" s="17" t="s">
        <v>2096</v>
      </c>
      <c r="E1826" s="17" t="s">
        <v>1889</v>
      </c>
      <c r="F1826" s="18">
        <v>4</v>
      </c>
      <c r="G1826" s="58">
        <v>837</v>
      </c>
      <c r="H1826" s="18">
        <v>0.12</v>
      </c>
      <c r="I1826" s="55">
        <v>2946.24</v>
      </c>
      <c r="J1826" s="19" t="s">
        <v>1882</v>
      </c>
      <c r="L1826" s="63" t="str">
        <f>_xlfn.XLOOKUP(D1826,Product_Dim[Product_ID],Product_Dim[Cost])</f>
        <v>439</v>
      </c>
      <c r="M1826" s="63" t="str">
        <f>VLOOKUP("PROD97",Sales_Fact[[Product_ID]:[Payment_Type]],2,0)</f>
        <v>STORE3</v>
      </c>
      <c r="N1826" s="63" t="str">
        <f>HLOOKUP($D$2,Sales_Fact[[Product_ID]:[Payment_Type]],2,0)</f>
        <v>PROD74</v>
      </c>
    </row>
    <row r="1827" spans="1:14" x14ac:dyDescent="0.25">
      <c r="A1827" s="14" t="s">
        <v>3828</v>
      </c>
      <c r="B1827" s="15">
        <v>45549</v>
      </c>
      <c r="C1827" s="16" t="s">
        <v>596</v>
      </c>
      <c r="D1827" s="17" t="s">
        <v>1946</v>
      </c>
      <c r="E1827" s="17" t="s">
        <v>1928</v>
      </c>
      <c r="F1827" s="18">
        <v>2</v>
      </c>
      <c r="G1827" s="58">
        <v>662</v>
      </c>
      <c r="H1827" s="18">
        <v>0.2</v>
      </c>
      <c r="I1827" s="55">
        <v>1059.2</v>
      </c>
      <c r="J1827" s="19" t="s">
        <v>1886</v>
      </c>
      <c r="L1827" s="63" t="str">
        <f>_xlfn.XLOOKUP(D1827,Product_Dim[Product_ID],Product_Dim[Cost])</f>
        <v>349</v>
      </c>
      <c r="M1827" s="63" t="str">
        <f>VLOOKUP("PROD97",Sales_Fact[[Product_ID]:[Payment_Type]],2,0)</f>
        <v>STORE3</v>
      </c>
      <c r="N1827" s="63" t="str">
        <f>HLOOKUP($D$2,Sales_Fact[[Product_ID]:[Payment_Type]],2,0)</f>
        <v>PROD74</v>
      </c>
    </row>
    <row r="1828" spans="1:14" x14ac:dyDescent="0.25">
      <c r="A1828" s="14" t="s">
        <v>3829</v>
      </c>
      <c r="B1828" s="15">
        <v>45903</v>
      </c>
      <c r="C1828" s="16" t="s">
        <v>416</v>
      </c>
      <c r="D1828" s="17" t="s">
        <v>1900</v>
      </c>
      <c r="E1828" s="17" t="s">
        <v>1920</v>
      </c>
      <c r="F1828" s="18">
        <v>3</v>
      </c>
      <c r="G1828" s="58">
        <v>754</v>
      </c>
      <c r="H1828" s="18">
        <v>0.25</v>
      </c>
      <c r="I1828" s="55">
        <v>1696.5</v>
      </c>
      <c r="J1828" s="19" t="s">
        <v>1886</v>
      </c>
      <c r="L1828" s="63" t="str">
        <f>_xlfn.XLOOKUP(D1828,Product_Dim[Product_ID],Product_Dim[Cost])</f>
        <v>461</v>
      </c>
      <c r="M1828" s="63" t="str">
        <f>VLOOKUP("PROD97",Sales_Fact[[Product_ID]:[Payment_Type]],2,0)</f>
        <v>STORE3</v>
      </c>
      <c r="N1828" s="63" t="str">
        <f>HLOOKUP($D$2,Sales_Fact[[Product_ID]:[Payment_Type]],2,0)</f>
        <v>PROD74</v>
      </c>
    </row>
    <row r="1829" spans="1:14" x14ac:dyDescent="0.25">
      <c r="A1829" s="14" t="s">
        <v>3830</v>
      </c>
      <c r="B1829" s="15">
        <v>45673</v>
      </c>
      <c r="C1829" s="16" t="s">
        <v>530</v>
      </c>
      <c r="D1829" s="17" t="s">
        <v>2261</v>
      </c>
      <c r="E1829" s="17" t="s">
        <v>1909</v>
      </c>
      <c r="F1829" s="18">
        <v>3</v>
      </c>
      <c r="G1829" s="58">
        <v>714</v>
      </c>
      <c r="H1829" s="18">
        <v>0</v>
      </c>
      <c r="I1829" s="55">
        <v>2142</v>
      </c>
      <c r="J1829" s="19" t="s">
        <v>1882</v>
      </c>
      <c r="L1829" s="63" t="str">
        <f>_xlfn.XLOOKUP(D1829,Product_Dim[Product_ID],Product_Dim[Cost])</f>
        <v>299</v>
      </c>
      <c r="M1829" s="63" t="str">
        <f>VLOOKUP("PROD97",Sales_Fact[[Product_ID]:[Payment_Type]],2,0)</f>
        <v>STORE3</v>
      </c>
      <c r="N1829" s="63" t="str">
        <f>HLOOKUP($D$2,Sales_Fact[[Product_ID]:[Payment_Type]],2,0)</f>
        <v>PROD74</v>
      </c>
    </row>
    <row r="1830" spans="1:14" x14ac:dyDescent="0.25">
      <c r="A1830" s="14" t="s">
        <v>3831</v>
      </c>
      <c r="B1830" s="15">
        <v>45395</v>
      </c>
      <c r="C1830" s="16" t="s">
        <v>358</v>
      </c>
      <c r="D1830" s="17" t="s">
        <v>2132</v>
      </c>
      <c r="E1830" s="17" t="s">
        <v>1895</v>
      </c>
      <c r="F1830" s="18">
        <v>3</v>
      </c>
      <c r="G1830" s="58">
        <v>596</v>
      </c>
      <c r="H1830" s="18">
        <v>0.28000000000000003</v>
      </c>
      <c r="I1830" s="55">
        <v>1287.3599999999999</v>
      </c>
      <c r="J1830" s="19" t="s">
        <v>1892</v>
      </c>
      <c r="L1830" s="63" t="str">
        <f>_xlfn.XLOOKUP(D1830,Product_Dim[Product_ID],Product_Dim[Cost])</f>
        <v>449</v>
      </c>
      <c r="M1830" s="63" t="str">
        <f>VLOOKUP("PROD97",Sales_Fact[[Product_ID]:[Payment_Type]],2,0)</f>
        <v>STORE3</v>
      </c>
      <c r="N1830" s="63" t="str">
        <f>HLOOKUP($D$2,Sales_Fact[[Product_ID]:[Payment_Type]],2,0)</f>
        <v>PROD74</v>
      </c>
    </row>
    <row r="1831" spans="1:14" x14ac:dyDescent="0.25">
      <c r="A1831" s="14" t="s">
        <v>3832</v>
      </c>
      <c r="B1831" s="15">
        <v>45379</v>
      </c>
      <c r="C1831" s="16" t="s">
        <v>1060</v>
      </c>
      <c r="D1831" s="17" t="s">
        <v>2280</v>
      </c>
      <c r="E1831" s="17" t="s">
        <v>1925</v>
      </c>
      <c r="F1831" s="18">
        <v>2</v>
      </c>
      <c r="G1831" s="58">
        <v>170</v>
      </c>
      <c r="H1831" s="18">
        <v>0.03</v>
      </c>
      <c r="I1831" s="55">
        <v>329.8</v>
      </c>
      <c r="J1831" s="19" t="s">
        <v>1886</v>
      </c>
      <c r="L1831" s="63" t="str">
        <f>_xlfn.XLOOKUP(D1831,Product_Dim[Product_ID],Product_Dim[Cost])</f>
        <v>496</v>
      </c>
      <c r="M1831" s="63" t="str">
        <f>VLOOKUP("PROD97",Sales_Fact[[Product_ID]:[Payment_Type]],2,0)</f>
        <v>STORE3</v>
      </c>
      <c r="N1831" s="63" t="str">
        <f>HLOOKUP($D$2,Sales_Fact[[Product_ID]:[Payment_Type]],2,0)</f>
        <v>PROD74</v>
      </c>
    </row>
    <row r="1832" spans="1:14" x14ac:dyDescent="0.25">
      <c r="A1832" s="14" t="s">
        <v>3833</v>
      </c>
      <c r="B1832" s="15">
        <v>45860</v>
      </c>
      <c r="C1832" s="16" t="s">
        <v>958</v>
      </c>
      <c r="D1832" s="17" t="s">
        <v>1927</v>
      </c>
      <c r="E1832" s="17" t="s">
        <v>1912</v>
      </c>
      <c r="F1832" s="18">
        <v>4</v>
      </c>
      <c r="G1832" s="58">
        <v>612</v>
      </c>
      <c r="H1832" s="18">
        <v>0.2</v>
      </c>
      <c r="I1832" s="55">
        <v>1958.4</v>
      </c>
      <c r="J1832" s="19" t="s">
        <v>1886</v>
      </c>
      <c r="L1832" s="63" t="str">
        <f>_xlfn.XLOOKUP(D1832,Product_Dim[Product_ID],Product_Dim[Cost])</f>
        <v>241</v>
      </c>
      <c r="M1832" s="63" t="str">
        <f>VLOOKUP("PROD97",Sales_Fact[[Product_ID]:[Payment_Type]],2,0)</f>
        <v>STORE3</v>
      </c>
      <c r="N1832" s="63" t="str">
        <f>HLOOKUP($D$2,Sales_Fact[[Product_ID]:[Payment_Type]],2,0)</f>
        <v>PROD74</v>
      </c>
    </row>
    <row r="1833" spans="1:14" x14ac:dyDescent="0.25">
      <c r="A1833" s="14" t="s">
        <v>3834</v>
      </c>
      <c r="B1833" s="15">
        <v>45704</v>
      </c>
      <c r="C1833" s="16" t="s">
        <v>25</v>
      </c>
      <c r="D1833" s="17" t="s">
        <v>1884</v>
      </c>
      <c r="E1833" s="17" t="s">
        <v>1922</v>
      </c>
      <c r="F1833" s="18">
        <v>2</v>
      </c>
      <c r="G1833" s="58">
        <v>26</v>
      </c>
      <c r="H1833" s="18">
        <v>0.21</v>
      </c>
      <c r="I1833" s="55">
        <v>41.08</v>
      </c>
      <c r="J1833" s="19" t="s">
        <v>1882</v>
      </c>
      <c r="L1833" s="63" t="str">
        <f>_xlfn.XLOOKUP(D1833,Product_Dim[Product_ID],Product_Dim[Cost])</f>
        <v>404</v>
      </c>
      <c r="M1833" s="63" t="str">
        <f>VLOOKUP("PROD97",Sales_Fact[[Product_ID]:[Payment_Type]],2,0)</f>
        <v>STORE3</v>
      </c>
      <c r="N1833" s="63" t="str">
        <f>HLOOKUP($D$2,Sales_Fact[[Product_ID]:[Payment_Type]],2,0)</f>
        <v>PROD74</v>
      </c>
    </row>
    <row r="1834" spans="1:14" x14ac:dyDescent="0.25">
      <c r="A1834" s="14" t="s">
        <v>3835</v>
      </c>
      <c r="B1834" s="15">
        <v>45327</v>
      </c>
      <c r="C1834" s="16" t="s">
        <v>1354</v>
      </c>
      <c r="D1834" s="17" t="s">
        <v>2144</v>
      </c>
      <c r="E1834" s="17" t="s">
        <v>1942</v>
      </c>
      <c r="F1834" s="18">
        <v>4</v>
      </c>
      <c r="G1834" s="58">
        <v>167</v>
      </c>
      <c r="H1834" s="18">
        <v>0.02</v>
      </c>
      <c r="I1834" s="55">
        <v>654.64</v>
      </c>
      <c r="J1834" s="19" t="s">
        <v>1886</v>
      </c>
      <c r="L1834" s="63" t="str">
        <f>_xlfn.XLOOKUP(D1834,Product_Dim[Product_ID],Product_Dim[Cost])</f>
        <v>107</v>
      </c>
      <c r="M1834" s="63" t="str">
        <f>VLOOKUP("PROD97",Sales_Fact[[Product_ID]:[Payment_Type]],2,0)</f>
        <v>STORE3</v>
      </c>
      <c r="N1834" s="63" t="str">
        <f>HLOOKUP($D$2,Sales_Fact[[Product_ID]:[Payment_Type]],2,0)</f>
        <v>PROD74</v>
      </c>
    </row>
    <row r="1835" spans="1:14" x14ac:dyDescent="0.25">
      <c r="A1835" s="14" t="s">
        <v>3836</v>
      </c>
      <c r="B1835" s="15">
        <v>45721</v>
      </c>
      <c r="C1835" s="16" t="s">
        <v>900</v>
      </c>
      <c r="D1835" s="17" t="s">
        <v>1933</v>
      </c>
      <c r="E1835" s="17" t="s">
        <v>1988</v>
      </c>
      <c r="F1835" s="18">
        <v>4</v>
      </c>
      <c r="G1835" s="58">
        <v>862</v>
      </c>
      <c r="H1835" s="18">
        <v>0.12</v>
      </c>
      <c r="I1835" s="55">
        <v>3034.24</v>
      </c>
      <c r="J1835" s="19" t="s">
        <v>1882</v>
      </c>
      <c r="L1835" s="63" t="str">
        <f>_xlfn.XLOOKUP(D1835,Product_Dim[Product_ID],Product_Dim[Cost])</f>
        <v>483</v>
      </c>
      <c r="M1835" s="63" t="str">
        <f>VLOOKUP("PROD97",Sales_Fact[[Product_ID]:[Payment_Type]],2,0)</f>
        <v>STORE3</v>
      </c>
      <c r="N1835" s="63" t="str">
        <f>HLOOKUP($D$2,Sales_Fact[[Product_ID]:[Payment_Type]],2,0)</f>
        <v>PROD74</v>
      </c>
    </row>
    <row r="1836" spans="1:14" x14ac:dyDescent="0.25">
      <c r="A1836" s="14" t="s">
        <v>3837</v>
      </c>
      <c r="B1836" s="15">
        <v>45842</v>
      </c>
      <c r="C1836" s="16" t="s">
        <v>1138</v>
      </c>
      <c r="D1836" s="17" t="s">
        <v>1938</v>
      </c>
      <c r="E1836" s="17" t="s">
        <v>1895</v>
      </c>
      <c r="F1836" s="18">
        <v>3</v>
      </c>
      <c r="G1836" s="58">
        <v>57</v>
      </c>
      <c r="H1836" s="18">
        <v>0.01</v>
      </c>
      <c r="I1836" s="55">
        <v>169.29</v>
      </c>
      <c r="J1836" s="19" t="s">
        <v>1892</v>
      </c>
      <c r="L1836" s="63" t="str">
        <f>_xlfn.XLOOKUP(D1836,Product_Dim[Product_ID],Product_Dim[Cost])</f>
        <v>253</v>
      </c>
      <c r="M1836" s="63" t="str">
        <f>VLOOKUP("PROD97",Sales_Fact[[Product_ID]:[Payment_Type]],2,0)</f>
        <v>STORE3</v>
      </c>
      <c r="N1836" s="63" t="str">
        <f>HLOOKUP($D$2,Sales_Fact[[Product_ID]:[Payment_Type]],2,0)</f>
        <v>PROD74</v>
      </c>
    </row>
    <row r="1837" spans="1:14" x14ac:dyDescent="0.25">
      <c r="A1837" s="14" t="s">
        <v>3838</v>
      </c>
      <c r="B1837" s="15">
        <v>45862</v>
      </c>
      <c r="C1837" s="16" t="s">
        <v>859</v>
      </c>
      <c r="D1837" s="17" t="s">
        <v>1897</v>
      </c>
      <c r="E1837" s="17" t="s">
        <v>1928</v>
      </c>
      <c r="F1837" s="18">
        <v>1</v>
      </c>
      <c r="G1837" s="58">
        <v>583</v>
      </c>
      <c r="H1837" s="18">
        <v>0.2</v>
      </c>
      <c r="I1837" s="55">
        <v>466.4</v>
      </c>
      <c r="J1837" s="19" t="s">
        <v>1882</v>
      </c>
      <c r="L1837" s="63" t="str">
        <f>_xlfn.XLOOKUP(D1837,Product_Dim[Product_ID],Product_Dim[Cost])</f>
        <v>465</v>
      </c>
      <c r="M1837" s="63" t="str">
        <f>VLOOKUP("PROD97",Sales_Fact[[Product_ID]:[Payment_Type]],2,0)</f>
        <v>STORE3</v>
      </c>
      <c r="N1837" s="63" t="str">
        <f>HLOOKUP($D$2,Sales_Fact[[Product_ID]:[Payment_Type]],2,0)</f>
        <v>PROD74</v>
      </c>
    </row>
    <row r="1838" spans="1:14" x14ac:dyDescent="0.25">
      <c r="A1838" s="14" t="s">
        <v>3839</v>
      </c>
      <c r="B1838" s="15">
        <v>45681</v>
      </c>
      <c r="C1838" s="16" t="s">
        <v>843</v>
      </c>
      <c r="D1838" s="17" t="s">
        <v>2032</v>
      </c>
      <c r="E1838" s="17" t="s">
        <v>1909</v>
      </c>
      <c r="F1838" s="18">
        <v>3</v>
      </c>
      <c r="G1838" s="58">
        <v>64</v>
      </c>
      <c r="H1838" s="18">
        <v>0.02</v>
      </c>
      <c r="I1838" s="55">
        <v>188.16</v>
      </c>
      <c r="J1838" s="19" t="s">
        <v>1882</v>
      </c>
      <c r="L1838" s="63" t="str">
        <f>_xlfn.XLOOKUP(D1838,Product_Dim[Product_ID],Product_Dim[Cost])</f>
        <v>239</v>
      </c>
      <c r="M1838" s="63" t="str">
        <f>VLOOKUP("PROD97",Sales_Fact[[Product_ID]:[Payment_Type]],2,0)</f>
        <v>STORE3</v>
      </c>
      <c r="N1838" s="63" t="str">
        <f>HLOOKUP($D$2,Sales_Fact[[Product_ID]:[Payment_Type]],2,0)</f>
        <v>PROD74</v>
      </c>
    </row>
    <row r="1839" spans="1:14" x14ac:dyDescent="0.25">
      <c r="A1839" s="14" t="s">
        <v>3840</v>
      </c>
      <c r="B1839" s="15">
        <v>45392</v>
      </c>
      <c r="C1839" s="16" t="s">
        <v>246</v>
      </c>
      <c r="D1839" s="17" t="s">
        <v>2280</v>
      </c>
      <c r="E1839" s="17" t="s">
        <v>1961</v>
      </c>
      <c r="F1839" s="18">
        <v>1</v>
      </c>
      <c r="G1839" s="58">
        <v>830</v>
      </c>
      <c r="H1839" s="18">
        <v>0.26</v>
      </c>
      <c r="I1839" s="55">
        <v>614.20000000000005</v>
      </c>
      <c r="J1839" s="19" t="s">
        <v>1892</v>
      </c>
      <c r="L1839" s="63" t="str">
        <f>_xlfn.XLOOKUP(D1839,Product_Dim[Product_ID],Product_Dim[Cost])</f>
        <v>496</v>
      </c>
      <c r="M1839" s="63" t="str">
        <f>VLOOKUP("PROD97",Sales_Fact[[Product_ID]:[Payment_Type]],2,0)</f>
        <v>STORE3</v>
      </c>
      <c r="N1839" s="63" t="str">
        <f>HLOOKUP($D$2,Sales_Fact[[Product_ID]:[Payment_Type]],2,0)</f>
        <v>PROD74</v>
      </c>
    </row>
    <row r="1840" spans="1:14" x14ac:dyDescent="0.25">
      <c r="A1840" s="14" t="s">
        <v>3841</v>
      </c>
      <c r="B1840" s="15">
        <v>45586</v>
      </c>
      <c r="C1840" s="16" t="s">
        <v>1168</v>
      </c>
      <c r="D1840" s="17" t="s">
        <v>1919</v>
      </c>
      <c r="E1840" s="17" t="s">
        <v>1920</v>
      </c>
      <c r="F1840" s="18">
        <v>2</v>
      </c>
      <c r="G1840" s="58">
        <v>859</v>
      </c>
      <c r="H1840" s="18">
        <v>0.03</v>
      </c>
      <c r="I1840" s="55">
        <v>1666.46</v>
      </c>
      <c r="J1840" s="19" t="s">
        <v>1882</v>
      </c>
      <c r="L1840" s="63" t="str">
        <f>_xlfn.XLOOKUP(D1840,Product_Dim[Product_ID],Product_Dim[Cost])</f>
        <v>419</v>
      </c>
      <c r="M1840" s="63" t="str">
        <f>VLOOKUP("PROD97",Sales_Fact[[Product_ID]:[Payment_Type]],2,0)</f>
        <v>STORE3</v>
      </c>
      <c r="N1840" s="63" t="str">
        <f>HLOOKUP($D$2,Sales_Fact[[Product_ID]:[Payment_Type]],2,0)</f>
        <v>PROD74</v>
      </c>
    </row>
    <row r="1841" spans="1:14" x14ac:dyDescent="0.25">
      <c r="A1841" s="14" t="s">
        <v>3842</v>
      </c>
      <c r="B1841" s="15">
        <v>45340</v>
      </c>
      <c r="C1841" s="16" t="s">
        <v>1135</v>
      </c>
      <c r="D1841" s="17" t="s">
        <v>2144</v>
      </c>
      <c r="E1841" s="17" t="s">
        <v>1934</v>
      </c>
      <c r="F1841" s="18">
        <v>3</v>
      </c>
      <c r="G1841" s="58">
        <v>718</v>
      </c>
      <c r="H1841" s="18">
        <v>0.23</v>
      </c>
      <c r="I1841" s="55">
        <v>1658.58</v>
      </c>
      <c r="J1841" s="19" t="s">
        <v>1892</v>
      </c>
      <c r="L1841" s="63" t="str">
        <f>_xlfn.XLOOKUP(D1841,Product_Dim[Product_ID],Product_Dim[Cost])</f>
        <v>107</v>
      </c>
      <c r="M1841" s="63" t="str">
        <f>VLOOKUP("PROD97",Sales_Fact[[Product_ID]:[Payment_Type]],2,0)</f>
        <v>STORE3</v>
      </c>
      <c r="N1841" s="63" t="str">
        <f>HLOOKUP($D$2,Sales_Fact[[Product_ID]:[Payment_Type]],2,0)</f>
        <v>PROD74</v>
      </c>
    </row>
    <row r="1842" spans="1:14" x14ac:dyDescent="0.25">
      <c r="A1842" s="14" t="s">
        <v>3843</v>
      </c>
      <c r="B1842" s="15">
        <v>45853</v>
      </c>
      <c r="C1842" s="16" t="s">
        <v>1339</v>
      </c>
      <c r="D1842" s="17" t="s">
        <v>2032</v>
      </c>
      <c r="E1842" s="17" t="s">
        <v>1961</v>
      </c>
      <c r="F1842" s="18">
        <v>1</v>
      </c>
      <c r="G1842" s="58">
        <v>164</v>
      </c>
      <c r="H1842" s="18">
        <v>0.22</v>
      </c>
      <c r="I1842" s="55">
        <v>127.92</v>
      </c>
      <c r="J1842" s="19" t="s">
        <v>1886</v>
      </c>
      <c r="L1842" s="63" t="str">
        <f>_xlfn.XLOOKUP(D1842,Product_Dim[Product_ID],Product_Dim[Cost])</f>
        <v>239</v>
      </c>
      <c r="M1842" s="63" t="str">
        <f>VLOOKUP("PROD97",Sales_Fact[[Product_ID]:[Payment_Type]],2,0)</f>
        <v>STORE3</v>
      </c>
      <c r="N1842" s="63" t="str">
        <f>HLOOKUP($D$2,Sales_Fact[[Product_ID]:[Payment_Type]],2,0)</f>
        <v>PROD74</v>
      </c>
    </row>
    <row r="1843" spans="1:14" x14ac:dyDescent="0.25">
      <c r="A1843" s="14" t="s">
        <v>3844</v>
      </c>
      <c r="B1843" s="15">
        <v>45489</v>
      </c>
      <c r="C1843" s="16" t="s">
        <v>441</v>
      </c>
      <c r="D1843" s="17" t="s">
        <v>2173</v>
      </c>
      <c r="E1843" s="17" t="s">
        <v>1961</v>
      </c>
      <c r="F1843" s="18">
        <v>2</v>
      </c>
      <c r="G1843" s="58">
        <v>967</v>
      </c>
      <c r="H1843" s="18">
        <v>0.11</v>
      </c>
      <c r="I1843" s="55">
        <v>1721.26</v>
      </c>
      <c r="J1843" s="19" t="s">
        <v>1882</v>
      </c>
      <c r="L1843" s="63" t="str">
        <f>_xlfn.XLOOKUP(D1843,Product_Dim[Product_ID],Product_Dim[Cost])</f>
        <v>286</v>
      </c>
      <c r="M1843" s="63" t="str">
        <f>VLOOKUP("PROD97",Sales_Fact[[Product_ID]:[Payment_Type]],2,0)</f>
        <v>STORE3</v>
      </c>
      <c r="N1843" s="63" t="str">
        <f>HLOOKUP($D$2,Sales_Fact[[Product_ID]:[Payment_Type]],2,0)</f>
        <v>PROD74</v>
      </c>
    </row>
    <row r="1844" spans="1:14" x14ac:dyDescent="0.25">
      <c r="A1844" s="14" t="s">
        <v>3845</v>
      </c>
      <c r="B1844" s="15">
        <v>45761</v>
      </c>
      <c r="C1844" s="16" t="s">
        <v>1102</v>
      </c>
      <c r="D1844" s="17" t="s">
        <v>2098</v>
      </c>
      <c r="E1844" s="17" t="s">
        <v>1934</v>
      </c>
      <c r="F1844" s="18">
        <v>2</v>
      </c>
      <c r="G1844" s="58">
        <v>874</v>
      </c>
      <c r="H1844" s="18">
        <v>0.14000000000000001</v>
      </c>
      <c r="I1844" s="55">
        <v>1503.28</v>
      </c>
      <c r="J1844" s="19" t="s">
        <v>1892</v>
      </c>
      <c r="L1844" s="63" t="str">
        <f>_xlfn.XLOOKUP(D1844,Product_Dim[Product_ID],Product_Dim[Cost])</f>
        <v>382</v>
      </c>
      <c r="M1844" s="63" t="str">
        <f>VLOOKUP("PROD97",Sales_Fact[[Product_ID]:[Payment_Type]],2,0)</f>
        <v>STORE3</v>
      </c>
      <c r="N1844" s="63" t="str">
        <f>HLOOKUP($D$2,Sales_Fact[[Product_ID]:[Payment_Type]],2,0)</f>
        <v>PROD74</v>
      </c>
    </row>
    <row r="1845" spans="1:14" x14ac:dyDescent="0.25">
      <c r="A1845" s="14" t="s">
        <v>3846</v>
      </c>
      <c r="B1845" s="15">
        <v>45379</v>
      </c>
      <c r="C1845" s="16" t="s">
        <v>509</v>
      </c>
      <c r="D1845" s="17" t="s">
        <v>2255</v>
      </c>
      <c r="E1845" s="17" t="s">
        <v>1881</v>
      </c>
      <c r="F1845" s="18">
        <v>1</v>
      </c>
      <c r="G1845" s="58">
        <v>141</v>
      </c>
      <c r="H1845" s="18">
        <v>0.27</v>
      </c>
      <c r="I1845" s="55">
        <v>102.93</v>
      </c>
      <c r="J1845" s="19" t="s">
        <v>1882</v>
      </c>
      <c r="L1845" s="63" t="str">
        <f>_xlfn.XLOOKUP(D1845,Product_Dim[Product_ID],Product_Dim[Cost])</f>
        <v>112</v>
      </c>
      <c r="M1845" s="63" t="str">
        <f>VLOOKUP("PROD97",Sales_Fact[[Product_ID]:[Payment_Type]],2,0)</f>
        <v>STORE3</v>
      </c>
      <c r="N1845" s="63" t="str">
        <f>HLOOKUP($D$2,Sales_Fact[[Product_ID]:[Payment_Type]],2,0)</f>
        <v>PROD74</v>
      </c>
    </row>
    <row r="1846" spans="1:14" x14ac:dyDescent="0.25">
      <c r="A1846" s="14" t="s">
        <v>3847</v>
      </c>
      <c r="B1846" s="15">
        <v>45716</v>
      </c>
      <c r="C1846" s="16" t="s">
        <v>664</v>
      </c>
      <c r="D1846" s="17" t="s">
        <v>1938</v>
      </c>
      <c r="E1846" s="17" t="s">
        <v>1895</v>
      </c>
      <c r="F1846" s="18">
        <v>2</v>
      </c>
      <c r="G1846" s="58">
        <v>550</v>
      </c>
      <c r="H1846" s="18">
        <v>0.28000000000000003</v>
      </c>
      <c r="I1846" s="55">
        <v>792</v>
      </c>
      <c r="J1846" s="19" t="s">
        <v>1882</v>
      </c>
      <c r="L1846" s="63" t="str">
        <f>_xlfn.XLOOKUP(D1846,Product_Dim[Product_ID],Product_Dim[Cost])</f>
        <v>253</v>
      </c>
      <c r="M1846" s="63" t="str">
        <f>VLOOKUP("PROD97",Sales_Fact[[Product_ID]:[Payment_Type]],2,0)</f>
        <v>STORE3</v>
      </c>
      <c r="N1846" s="63" t="str">
        <f>HLOOKUP($D$2,Sales_Fact[[Product_ID]:[Payment_Type]],2,0)</f>
        <v>PROD74</v>
      </c>
    </row>
    <row r="1847" spans="1:14" x14ac:dyDescent="0.25">
      <c r="A1847" s="14" t="s">
        <v>3848</v>
      </c>
      <c r="B1847" s="15">
        <v>45364</v>
      </c>
      <c r="C1847" s="16" t="s">
        <v>395</v>
      </c>
      <c r="D1847" s="17" t="s">
        <v>2040</v>
      </c>
      <c r="E1847" s="17" t="s">
        <v>1895</v>
      </c>
      <c r="F1847" s="18">
        <v>4</v>
      </c>
      <c r="G1847" s="58">
        <v>716</v>
      </c>
      <c r="H1847" s="18">
        <v>0.19</v>
      </c>
      <c r="I1847" s="55">
        <v>2319.84</v>
      </c>
      <c r="J1847" s="19" t="s">
        <v>1886</v>
      </c>
      <c r="L1847" s="63" t="str">
        <f>_xlfn.XLOOKUP(D1847,Product_Dim[Product_ID],Product_Dim[Cost])</f>
        <v>145</v>
      </c>
      <c r="M1847" s="63" t="str">
        <f>VLOOKUP("PROD97",Sales_Fact[[Product_ID]:[Payment_Type]],2,0)</f>
        <v>STORE3</v>
      </c>
      <c r="N1847" s="63" t="str">
        <f>HLOOKUP($D$2,Sales_Fact[[Product_ID]:[Payment_Type]],2,0)</f>
        <v>PROD74</v>
      </c>
    </row>
    <row r="1848" spans="1:14" x14ac:dyDescent="0.25">
      <c r="A1848" s="14" t="s">
        <v>3849</v>
      </c>
      <c r="B1848" s="15">
        <v>45752</v>
      </c>
      <c r="C1848" s="16" t="s">
        <v>1171</v>
      </c>
      <c r="D1848" s="17" t="s">
        <v>2317</v>
      </c>
      <c r="E1848" s="17" t="s">
        <v>1889</v>
      </c>
      <c r="F1848" s="18">
        <v>3</v>
      </c>
      <c r="G1848" s="58">
        <v>592</v>
      </c>
      <c r="H1848" s="18">
        <v>0.27</v>
      </c>
      <c r="I1848" s="55">
        <v>1296.48</v>
      </c>
      <c r="J1848" s="19" t="s">
        <v>1882</v>
      </c>
      <c r="L1848" s="63" t="str">
        <f>_xlfn.XLOOKUP(D1848,Product_Dim[Product_ID],Product_Dim[Cost])</f>
        <v>239</v>
      </c>
      <c r="M1848" s="63" t="str">
        <f>VLOOKUP("PROD97",Sales_Fact[[Product_ID]:[Payment_Type]],2,0)</f>
        <v>STORE3</v>
      </c>
      <c r="N1848" s="63" t="str">
        <f>HLOOKUP($D$2,Sales_Fact[[Product_ID]:[Payment_Type]],2,0)</f>
        <v>PROD74</v>
      </c>
    </row>
    <row r="1849" spans="1:14" x14ac:dyDescent="0.25">
      <c r="A1849" s="14" t="s">
        <v>3850</v>
      </c>
      <c r="B1849" s="15">
        <v>45883</v>
      </c>
      <c r="C1849" s="16" t="s">
        <v>1183</v>
      </c>
      <c r="D1849" s="17" t="s">
        <v>2074</v>
      </c>
      <c r="E1849" s="17" t="s">
        <v>1942</v>
      </c>
      <c r="F1849" s="18">
        <v>2</v>
      </c>
      <c r="G1849" s="58">
        <v>524</v>
      </c>
      <c r="H1849" s="18">
        <v>0.13</v>
      </c>
      <c r="I1849" s="55">
        <v>911.76</v>
      </c>
      <c r="J1849" s="19" t="s">
        <v>1886</v>
      </c>
      <c r="L1849" s="63" t="str">
        <f>_xlfn.XLOOKUP(D1849,Product_Dim[Product_ID],Product_Dim[Cost])</f>
        <v>485</v>
      </c>
      <c r="M1849" s="63" t="str">
        <f>VLOOKUP("PROD97",Sales_Fact[[Product_ID]:[Payment_Type]],2,0)</f>
        <v>STORE3</v>
      </c>
      <c r="N1849" s="63" t="str">
        <f>HLOOKUP($D$2,Sales_Fact[[Product_ID]:[Payment_Type]],2,0)</f>
        <v>PROD74</v>
      </c>
    </row>
    <row r="1850" spans="1:14" x14ac:dyDescent="0.25">
      <c r="A1850" s="14" t="s">
        <v>3851</v>
      </c>
      <c r="B1850" s="15">
        <v>45477</v>
      </c>
      <c r="C1850" s="16" t="s">
        <v>740</v>
      </c>
      <c r="D1850" s="17" t="s">
        <v>1941</v>
      </c>
      <c r="E1850" s="17" t="s">
        <v>1912</v>
      </c>
      <c r="F1850" s="18">
        <v>2</v>
      </c>
      <c r="G1850" s="58">
        <v>479</v>
      </c>
      <c r="H1850" s="18">
        <v>0.17</v>
      </c>
      <c r="I1850" s="55">
        <v>795.14</v>
      </c>
      <c r="J1850" s="19" t="s">
        <v>1892</v>
      </c>
      <c r="L1850" s="63" t="str">
        <f>_xlfn.XLOOKUP(D1850,Product_Dim[Product_ID],Product_Dim[Cost])</f>
        <v>218</v>
      </c>
      <c r="M1850" s="63" t="str">
        <f>VLOOKUP("PROD97",Sales_Fact[[Product_ID]:[Payment_Type]],2,0)</f>
        <v>STORE3</v>
      </c>
      <c r="N1850" s="63" t="str">
        <f>HLOOKUP($D$2,Sales_Fact[[Product_ID]:[Payment_Type]],2,0)</f>
        <v>PROD74</v>
      </c>
    </row>
    <row r="1851" spans="1:14" x14ac:dyDescent="0.25">
      <c r="A1851" s="14" t="s">
        <v>3852</v>
      </c>
      <c r="B1851" s="15">
        <v>45556</v>
      </c>
      <c r="C1851" s="16" t="s">
        <v>955</v>
      </c>
      <c r="D1851" s="17" t="s">
        <v>2125</v>
      </c>
      <c r="E1851" s="17" t="s">
        <v>1915</v>
      </c>
      <c r="F1851" s="18">
        <v>4</v>
      </c>
      <c r="G1851" s="58">
        <v>741</v>
      </c>
      <c r="H1851" s="18">
        <v>0.17</v>
      </c>
      <c r="I1851" s="55">
        <v>2460.12</v>
      </c>
      <c r="J1851" s="19" t="s">
        <v>1886</v>
      </c>
      <c r="L1851" s="63" t="str">
        <f>_xlfn.XLOOKUP(D1851,Product_Dim[Product_ID],Product_Dim[Cost])</f>
        <v>153</v>
      </c>
      <c r="M1851" s="63" t="str">
        <f>VLOOKUP("PROD97",Sales_Fact[[Product_ID]:[Payment_Type]],2,0)</f>
        <v>STORE3</v>
      </c>
      <c r="N1851" s="63" t="str">
        <f>HLOOKUP($D$2,Sales_Fact[[Product_ID]:[Payment_Type]],2,0)</f>
        <v>PROD74</v>
      </c>
    </row>
    <row r="1852" spans="1:14" x14ac:dyDescent="0.25">
      <c r="A1852" s="14" t="s">
        <v>3853</v>
      </c>
      <c r="B1852" s="15">
        <v>45465</v>
      </c>
      <c r="C1852" s="16" t="s">
        <v>398</v>
      </c>
      <c r="D1852" s="17" t="s">
        <v>2042</v>
      </c>
      <c r="E1852" s="17" t="s">
        <v>1956</v>
      </c>
      <c r="F1852" s="18">
        <v>1</v>
      </c>
      <c r="G1852" s="58">
        <v>781</v>
      </c>
      <c r="H1852" s="18">
        <v>0.04</v>
      </c>
      <c r="I1852" s="55">
        <v>749.76</v>
      </c>
      <c r="J1852" s="19" t="s">
        <v>1892</v>
      </c>
      <c r="L1852" s="63" t="str">
        <f>_xlfn.XLOOKUP(D1852,Product_Dim[Product_ID],Product_Dim[Cost])</f>
        <v>167</v>
      </c>
      <c r="M1852" s="63" t="str">
        <f>VLOOKUP("PROD97",Sales_Fact[[Product_ID]:[Payment_Type]],2,0)</f>
        <v>STORE3</v>
      </c>
      <c r="N1852" s="63" t="str">
        <f>HLOOKUP($D$2,Sales_Fact[[Product_ID]:[Payment_Type]],2,0)</f>
        <v>PROD74</v>
      </c>
    </row>
    <row r="1853" spans="1:14" x14ac:dyDescent="0.25">
      <c r="A1853" s="14" t="s">
        <v>3854</v>
      </c>
      <c r="B1853" s="15">
        <v>45552</v>
      </c>
      <c r="C1853" s="16" t="s">
        <v>383</v>
      </c>
      <c r="D1853" s="17" t="s">
        <v>1903</v>
      </c>
      <c r="E1853" s="17" t="s">
        <v>1920</v>
      </c>
      <c r="F1853" s="18">
        <v>4</v>
      </c>
      <c r="G1853" s="58">
        <v>580</v>
      </c>
      <c r="H1853" s="18">
        <v>0.04</v>
      </c>
      <c r="I1853" s="55">
        <v>2227.1999999999998</v>
      </c>
      <c r="J1853" s="19" t="s">
        <v>1892</v>
      </c>
      <c r="L1853" s="63" t="str">
        <f>_xlfn.XLOOKUP(D1853,Product_Dim[Product_ID],Product_Dim[Cost])</f>
        <v>138</v>
      </c>
      <c r="M1853" s="63" t="str">
        <f>VLOOKUP("PROD97",Sales_Fact[[Product_ID]:[Payment_Type]],2,0)</f>
        <v>STORE3</v>
      </c>
      <c r="N1853" s="63" t="str">
        <f>HLOOKUP($D$2,Sales_Fact[[Product_ID]:[Payment_Type]],2,0)</f>
        <v>PROD74</v>
      </c>
    </row>
    <row r="1854" spans="1:14" x14ac:dyDescent="0.25">
      <c r="A1854" s="14" t="s">
        <v>3855</v>
      </c>
      <c r="B1854" s="15">
        <v>45635</v>
      </c>
      <c r="C1854" s="16" t="s">
        <v>1171</v>
      </c>
      <c r="D1854" s="17" t="s">
        <v>2046</v>
      </c>
      <c r="E1854" s="17" t="s">
        <v>1956</v>
      </c>
      <c r="F1854" s="18">
        <v>3</v>
      </c>
      <c r="G1854" s="58">
        <v>269</v>
      </c>
      <c r="H1854" s="18">
        <v>0.04</v>
      </c>
      <c r="I1854" s="55">
        <v>774.72</v>
      </c>
      <c r="J1854" s="19" t="s">
        <v>1886</v>
      </c>
      <c r="L1854" s="63" t="str">
        <f>_xlfn.XLOOKUP(D1854,Product_Dim[Product_ID],Product_Dim[Cost])</f>
        <v>343</v>
      </c>
      <c r="M1854" s="63" t="str">
        <f>VLOOKUP("PROD97",Sales_Fact[[Product_ID]:[Payment_Type]],2,0)</f>
        <v>STORE3</v>
      </c>
      <c r="N1854" s="63" t="str">
        <f>HLOOKUP($D$2,Sales_Fact[[Product_ID]:[Payment_Type]],2,0)</f>
        <v>PROD74</v>
      </c>
    </row>
    <row r="1855" spans="1:14" x14ac:dyDescent="0.25">
      <c r="A1855" s="14" t="s">
        <v>3856</v>
      </c>
      <c r="B1855" s="15">
        <v>45740</v>
      </c>
      <c r="C1855" s="16" t="s">
        <v>973</v>
      </c>
      <c r="D1855" s="17" t="s">
        <v>1949</v>
      </c>
      <c r="E1855" s="17" t="s">
        <v>1901</v>
      </c>
      <c r="F1855" s="18">
        <v>1</v>
      </c>
      <c r="G1855" s="58">
        <v>48</v>
      </c>
      <c r="H1855" s="18">
        <v>0.28000000000000003</v>
      </c>
      <c r="I1855" s="55">
        <v>34.56</v>
      </c>
      <c r="J1855" s="19" t="s">
        <v>1882</v>
      </c>
      <c r="L1855" s="63" t="str">
        <f>_xlfn.XLOOKUP(D1855,Product_Dim[Product_ID],Product_Dim[Cost])</f>
        <v>261</v>
      </c>
      <c r="M1855" s="63" t="str">
        <f>VLOOKUP("PROD97",Sales_Fact[[Product_ID]:[Payment_Type]],2,0)</f>
        <v>STORE3</v>
      </c>
      <c r="N1855" s="63" t="str">
        <f>HLOOKUP($D$2,Sales_Fact[[Product_ID]:[Payment_Type]],2,0)</f>
        <v>PROD74</v>
      </c>
    </row>
    <row r="1856" spans="1:14" x14ac:dyDescent="0.25">
      <c r="A1856" s="14" t="s">
        <v>3857</v>
      </c>
      <c r="B1856" s="15">
        <v>45796</v>
      </c>
      <c r="C1856" s="16" t="s">
        <v>831</v>
      </c>
      <c r="D1856" s="17" t="s">
        <v>1908</v>
      </c>
      <c r="E1856" s="17" t="s">
        <v>1885</v>
      </c>
      <c r="F1856" s="18">
        <v>3</v>
      </c>
      <c r="G1856" s="58">
        <v>859</v>
      </c>
      <c r="H1856" s="18">
        <v>7.0000000000000007E-2</v>
      </c>
      <c r="I1856" s="55">
        <v>2396.61</v>
      </c>
      <c r="J1856" s="19" t="s">
        <v>1882</v>
      </c>
      <c r="L1856" s="63" t="str">
        <f>_xlfn.XLOOKUP(D1856,Product_Dim[Product_ID],Product_Dim[Cost])</f>
        <v>180</v>
      </c>
      <c r="M1856" s="63" t="str">
        <f>VLOOKUP("PROD97",Sales_Fact[[Product_ID]:[Payment_Type]],2,0)</f>
        <v>STORE3</v>
      </c>
      <c r="N1856" s="63" t="str">
        <f>HLOOKUP($D$2,Sales_Fact[[Product_ID]:[Payment_Type]],2,0)</f>
        <v>PROD74</v>
      </c>
    </row>
    <row r="1857" spans="1:14" x14ac:dyDescent="0.25">
      <c r="A1857" s="14" t="s">
        <v>3858</v>
      </c>
      <c r="B1857" s="15">
        <v>45710</v>
      </c>
      <c r="C1857" s="16" t="s">
        <v>988</v>
      </c>
      <c r="D1857" s="17" t="s">
        <v>2011</v>
      </c>
      <c r="E1857" s="17" t="s">
        <v>1942</v>
      </c>
      <c r="F1857" s="18">
        <v>3</v>
      </c>
      <c r="G1857" s="58">
        <v>570</v>
      </c>
      <c r="H1857" s="18">
        <v>0.05</v>
      </c>
      <c r="I1857" s="55">
        <v>1624.5</v>
      </c>
      <c r="J1857" s="19" t="s">
        <v>1882</v>
      </c>
      <c r="L1857" s="63" t="str">
        <f>_xlfn.XLOOKUP(D1857,Product_Dim[Product_ID],Product_Dim[Cost])</f>
        <v>21</v>
      </c>
      <c r="M1857" s="63" t="str">
        <f>VLOOKUP("PROD97",Sales_Fact[[Product_ID]:[Payment_Type]],2,0)</f>
        <v>STORE3</v>
      </c>
      <c r="N1857" s="63" t="str">
        <f>HLOOKUP($D$2,Sales_Fact[[Product_ID]:[Payment_Type]],2,0)</f>
        <v>PROD74</v>
      </c>
    </row>
    <row r="1858" spans="1:14" x14ac:dyDescent="0.25">
      <c r="A1858" s="14" t="s">
        <v>3859</v>
      </c>
      <c r="B1858" s="15">
        <v>45596</v>
      </c>
      <c r="C1858" s="16" t="s">
        <v>1039</v>
      </c>
      <c r="D1858" s="17" t="s">
        <v>1884</v>
      </c>
      <c r="E1858" s="17" t="s">
        <v>1961</v>
      </c>
      <c r="F1858" s="18">
        <v>3</v>
      </c>
      <c r="G1858" s="58">
        <v>307</v>
      </c>
      <c r="H1858" s="18">
        <v>0.01</v>
      </c>
      <c r="I1858" s="55">
        <v>911.79</v>
      </c>
      <c r="J1858" s="19" t="s">
        <v>1892</v>
      </c>
      <c r="L1858" s="63" t="str">
        <f>_xlfn.XLOOKUP(D1858,Product_Dim[Product_ID],Product_Dim[Cost])</f>
        <v>404</v>
      </c>
      <c r="M1858" s="63" t="str">
        <f>VLOOKUP("PROD97",Sales_Fact[[Product_ID]:[Payment_Type]],2,0)</f>
        <v>STORE3</v>
      </c>
      <c r="N1858" s="63" t="str">
        <f>HLOOKUP($D$2,Sales_Fact[[Product_ID]:[Payment_Type]],2,0)</f>
        <v>PROD74</v>
      </c>
    </row>
    <row r="1859" spans="1:14" x14ac:dyDescent="0.25">
      <c r="A1859" s="14" t="s">
        <v>3860</v>
      </c>
      <c r="B1859" s="15">
        <v>45354</v>
      </c>
      <c r="C1859" s="16" t="s">
        <v>243</v>
      </c>
      <c r="D1859" s="17" t="s">
        <v>1900</v>
      </c>
      <c r="E1859" s="17" t="s">
        <v>1934</v>
      </c>
      <c r="F1859" s="18">
        <v>3</v>
      </c>
      <c r="G1859" s="58">
        <v>185</v>
      </c>
      <c r="H1859" s="18">
        <v>0.03</v>
      </c>
      <c r="I1859" s="55">
        <v>538.35</v>
      </c>
      <c r="J1859" s="19" t="s">
        <v>1892</v>
      </c>
      <c r="L1859" s="63" t="str">
        <f>_xlfn.XLOOKUP(D1859,Product_Dim[Product_ID],Product_Dim[Cost])</f>
        <v>461</v>
      </c>
      <c r="M1859" s="63" t="str">
        <f>VLOOKUP("PROD97",Sales_Fact[[Product_ID]:[Payment_Type]],2,0)</f>
        <v>STORE3</v>
      </c>
      <c r="N1859" s="63" t="str">
        <f>HLOOKUP($D$2,Sales_Fact[[Product_ID]:[Payment_Type]],2,0)</f>
        <v>PROD74</v>
      </c>
    </row>
    <row r="1860" spans="1:14" x14ac:dyDescent="0.25">
      <c r="A1860" s="14" t="s">
        <v>3861</v>
      </c>
      <c r="B1860" s="15">
        <v>45428</v>
      </c>
      <c r="C1860" s="16" t="s">
        <v>1495</v>
      </c>
      <c r="D1860" s="17" t="s">
        <v>1976</v>
      </c>
      <c r="E1860" s="17" t="s">
        <v>1895</v>
      </c>
      <c r="F1860" s="18">
        <v>4</v>
      </c>
      <c r="G1860" s="58">
        <v>190</v>
      </c>
      <c r="H1860" s="18">
        <v>0</v>
      </c>
      <c r="I1860" s="55">
        <v>760</v>
      </c>
      <c r="J1860" s="19" t="s">
        <v>1892</v>
      </c>
      <c r="L1860" s="63" t="str">
        <f>_xlfn.XLOOKUP(D1860,Product_Dim[Product_ID],Product_Dim[Cost])</f>
        <v>322</v>
      </c>
      <c r="M1860" s="63" t="str">
        <f>VLOOKUP("PROD97",Sales_Fact[[Product_ID]:[Payment_Type]],2,0)</f>
        <v>STORE3</v>
      </c>
      <c r="N1860" s="63" t="str">
        <f>HLOOKUP($D$2,Sales_Fact[[Product_ID]:[Payment_Type]],2,0)</f>
        <v>PROD74</v>
      </c>
    </row>
    <row r="1861" spans="1:14" x14ac:dyDescent="0.25">
      <c r="A1861" s="14" t="s">
        <v>3862</v>
      </c>
      <c r="B1861" s="15">
        <v>45511</v>
      </c>
      <c r="C1861" s="16" t="s">
        <v>685</v>
      </c>
      <c r="D1861" s="17" t="s">
        <v>1963</v>
      </c>
      <c r="E1861" s="17" t="s">
        <v>1895</v>
      </c>
      <c r="F1861" s="18">
        <v>1</v>
      </c>
      <c r="G1861" s="58">
        <v>806</v>
      </c>
      <c r="H1861" s="18">
        <v>0.04</v>
      </c>
      <c r="I1861" s="55">
        <v>773.76</v>
      </c>
      <c r="J1861" s="19" t="s">
        <v>1886</v>
      </c>
      <c r="L1861" s="63" t="str">
        <f>_xlfn.XLOOKUP(D1861,Product_Dim[Product_ID],Product_Dim[Cost])</f>
        <v>158</v>
      </c>
      <c r="M1861" s="63" t="str">
        <f>VLOOKUP("PROD97",Sales_Fact[[Product_ID]:[Payment_Type]],2,0)</f>
        <v>STORE3</v>
      </c>
      <c r="N1861" s="63" t="str">
        <f>HLOOKUP($D$2,Sales_Fact[[Product_ID]:[Payment_Type]],2,0)</f>
        <v>PROD74</v>
      </c>
    </row>
    <row r="1862" spans="1:14" x14ac:dyDescent="0.25">
      <c r="A1862" s="14" t="s">
        <v>3863</v>
      </c>
      <c r="B1862" s="15">
        <v>45549</v>
      </c>
      <c r="C1862" s="16" t="s">
        <v>626</v>
      </c>
      <c r="D1862" s="17" t="s">
        <v>2062</v>
      </c>
      <c r="E1862" s="17" t="s">
        <v>1885</v>
      </c>
      <c r="F1862" s="18">
        <v>3</v>
      </c>
      <c r="G1862" s="58">
        <v>684</v>
      </c>
      <c r="H1862" s="18">
        <v>0.24</v>
      </c>
      <c r="I1862" s="55">
        <v>1559.52</v>
      </c>
      <c r="J1862" s="19" t="s">
        <v>1882</v>
      </c>
      <c r="L1862" s="63" t="str">
        <f>_xlfn.XLOOKUP(D1862,Product_Dim[Product_ID],Product_Dim[Cost])</f>
        <v>435</v>
      </c>
      <c r="M1862" s="63" t="str">
        <f>VLOOKUP("PROD97",Sales_Fact[[Product_ID]:[Payment_Type]],2,0)</f>
        <v>STORE3</v>
      </c>
      <c r="N1862" s="63" t="str">
        <f>HLOOKUP($D$2,Sales_Fact[[Product_ID]:[Payment_Type]],2,0)</f>
        <v>PROD74</v>
      </c>
    </row>
    <row r="1863" spans="1:14" x14ac:dyDescent="0.25">
      <c r="A1863" s="14" t="s">
        <v>3864</v>
      </c>
      <c r="B1863" s="15">
        <v>45573</v>
      </c>
      <c r="C1863" s="16" t="s">
        <v>691</v>
      </c>
      <c r="D1863" s="17" t="s">
        <v>1900</v>
      </c>
      <c r="E1863" s="17" t="s">
        <v>1939</v>
      </c>
      <c r="F1863" s="18">
        <v>3</v>
      </c>
      <c r="G1863" s="58">
        <v>440</v>
      </c>
      <c r="H1863" s="18">
        <v>0.28000000000000003</v>
      </c>
      <c r="I1863" s="55">
        <v>950.4</v>
      </c>
      <c r="J1863" s="19" t="s">
        <v>1892</v>
      </c>
      <c r="L1863" s="63" t="str">
        <f>_xlfn.XLOOKUP(D1863,Product_Dim[Product_ID],Product_Dim[Cost])</f>
        <v>461</v>
      </c>
      <c r="M1863" s="63" t="str">
        <f>VLOOKUP("PROD97",Sales_Fact[[Product_ID]:[Payment_Type]],2,0)</f>
        <v>STORE3</v>
      </c>
      <c r="N1863" s="63" t="str">
        <f>HLOOKUP($D$2,Sales_Fact[[Product_ID]:[Payment_Type]],2,0)</f>
        <v>PROD74</v>
      </c>
    </row>
    <row r="1864" spans="1:14" x14ac:dyDescent="0.25">
      <c r="A1864" s="14" t="s">
        <v>3865</v>
      </c>
      <c r="B1864" s="15">
        <v>45904</v>
      </c>
      <c r="C1864" s="16" t="s">
        <v>419</v>
      </c>
      <c r="D1864" s="17" t="s">
        <v>2119</v>
      </c>
      <c r="E1864" s="17" t="s">
        <v>1947</v>
      </c>
      <c r="F1864" s="18">
        <v>1</v>
      </c>
      <c r="G1864" s="58">
        <v>127</v>
      </c>
      <c r="H1864" s="18">
        <v>0.24</v>
      </c>
      <c r="I1864" s="55">
        <v>96.52</v>
      </c>
      <c r="J1864" s="19" t="s">
        <v>1892</v>
      </c>
      <c r="L1864" s="63" t="str">
        <f>_xlfn.XLOOKUP(D1864,Product_Dim[Product_ID],Product_Dim[Cost])</f>
        <v>340</v>
      </c>
      <c r="M1864" s="63" t="str">
        <f>VLOOKUP("PROD97",Sales_Fact[[Product_ID]:[Payment_Type]],2,0)</f>
        <v>STORE3</v>
      </c>
      <c r="N1864" s="63" t="str">
        <f>HLOOKUP($D$2,Sales_Fact[[Product_ID]:[Payment_Type]],2,0)</f>
        <v>PROD74</v>
      </c>
    </row>
    <row r="1865" spans="1:14" x14ac:dyDescent="0.25">
      <c r="A1865" s="14" t="s">
        <v>3866</v>
      </c>
      <c r="B1865" s="15">
        <v>45489</v>
      </c>
      <c r="C1865" s="16" t="s">
        <v>30</v>
      </c>
      <c r="D1865" s="17" t="s">
        <v>2144</v>
      </c>
      <c r="E1865" s="17" t="s">
        <v>1901</v>
      </c>
      <c r="F1865" s="18">
        <v>4</v>
      </c>
      <c r="G1865" s="58">
        <v>835</v>
      </c>
      <c r="H1865" s="18">
        <v>0.14000000000000001</v>
      </c>
      <c r="I1865" s="55">
        <v>2872.4</v>
      </c>
      <c r="J1865" s="19" t="s">
        <v>1882</v>
      </c>
      <c r="L1865" s="63" t="str">
        <f>_xlfn.XLOOKUP(D1865,Product_Dim[Product_ID],Product_Dim[Cost])</f>
        <v>107</v>
      </c>
      <c r="M1865" s="63" t="str">
        <f>VLOOKUP("PROD97",Sales_Fact[[Product_ID]:[Payment_Type]],2,0)</f>
        <v>STORE3</v>
      </c>
      <c r="N1865" s="63" t="str">
        <f>HLOOKUP($D$2,Sales_Fact[[Product_ID]:[Payment_Type]],2,0)</f>
        <v>PROD74</v>
      </c>
    </row>
    <row r="1866" spans="1:14" x14ac:dyDescent="0.25">
      <c r="A1866" s="14" t="s">
        <v>3867</v>
      </c>
      <c r="B1866" s="15">
        <v>45909</v>
      </c>
      <c r="C1866" s="16" t="s">
        <v>1081</v>
      </c>
      <c r="D1866" s="17" t="s">
        <v>2077</v>
      </c>
      <c r="E1866" s="17" t="s">
        <v>1988</v>
      </c>
      <c r="F1866" s="18">
        <v>2</v>
      </c>
      <c r="G1866" s="58">
        <v>272</v>
      </c>
      <c r="H1866" s="18">
        <v>0.11</v>
      </c>
      <c r="I1866" s="55">
        <v>484.16</v>
      </c>
      <c r="J1866" s="19" t="s">
        <v>1892</v>
      </c>
      <c r="L1866" s="63" t="str">
        <f>_xlfn.XLOOKUP(D1866,Product_Dim[Product_ID],Product_Dim[Cost])</f>
        <v>451</v>
      </c>
      <c r="M1866" s="63" t="str">
        <f>VLOOKUP("PROD97",Sales_Fact[[Product_ID]:[Payment_Type]],2,0)</f>
        <v>STORE3</v>
      </c>
      <c r="N1866" s="63" t="str">
        <f>HLOOKUP($D$2,Sales_Fact[[Product_ID]:[Payment_Type]],2,0)</f>
        <v>PROD74</v>
      </c>
    </row>
    <row r="1867" spans="1:14" x14ac:dyDescent="0.25">
      <c r="A1867" s="14" t="s">
        <v>3868</v>
      </c>
      <c r="B1867" s="15">
        <v>45720</v>
      </c>
      <c r="C1867" s="16" t="s">
        <v>1489</v>
      </c>
      <c r="D1867" s="17" t="s">
        <v>2132</v>
      </c>
      <c r="E1867" s="17" t="s">
        <v>1915</v>
      </c>
      <c r="F1867" s="18">
        <v>4</v>
      </c>
      <c r="G1867" s="58">
        <v>973</v>
      </c>
      <c r="H1867" s="18">
        <v>0.25</v>
      </c>
      <c r="I1867" s="55">
        <v>2919</v>
      </c>
      <c r="J1867" s="19" t="s">
        <v>1882</v>
      </c>
      <c r="L1867" s="63" t="str">
        <f>_xlfn.XLOOKUP(D1867,Product_Dim[Product_ID],Product_Dim[Cost])</f>
        <v>449</v>
      </c>
      <c r="M1867" s="63" t="str">
        <f>VLOOKUP("PROD97",Sales_Fact[[Product_ID]:[Payment_Type]],2,0)</f>
        <v>STORE3</v>
      </c>
      <c r="N1867" s="63" t="str">
        <f>HLOOKUP($D$2,Sales_Fact[[Product_ID]:[Payment_Type]],2,0)</f>
        <v>PROD74</v>
      </c>
    </row>
    <row r="1868" spans="1:14" x14ac:dyDescent="0.25">
      <c r="A1868" s="14" t="s">
        <v>3869</v>
      </c>
      <c r="B1868" s="15">
        <v>45831</v>
      </c>
      <c r="C1868" s="16" t="s">
        <v>340</v>
      </c>
      <c r="D1868" s="17" t="s">
        <v>1938</v>
      </c>
      <c r="E1868" s="17" t="s">
        <v>1901</v>
      </c>
      <c r="F1868" s="18">
        <v>3</v>
      </c>
      <c r="G1868" s="58">
        <v>524</v>
      </c>
      <c r="H1868" s="18">
        <v>0.27</v>
      </c>
      <c r="I1868" s="55">
        <v>1147.56</v>
      </c>
      <c r="J1868" s="19" t="s">
        <v>1886</v>
      </c>
      <c r="L1868" s="63" t="str">
        <f>_xlfn.XLOOKUP(D1868,Product_Dim[Product_ID],Product_Dim[Cost])</f>
        <v>253</v>
      </c>
      <c r="M1868" s="63" t="str">
        <f>VLOOKUP("PROD97",Sales_Fact[[Product_ID]:[Payment_Type]],2,0)</f>
        <v>STORE3</v>
      </c>
      <c r="N1868" s="63" t="str">
        <f>HLOOKUP($D$2,Sales_Fact[[Product_ID]:[Payment_Type]],2,0)</f>
        <v>PROD74</v>
      </c>
    </row>
    <row r="1869" spans="1:14" x14ac:dyDescent="0.25">
      <c r="A1869" s="14" t="s">
        <v>3870</v>
      </c>
      <c r="B1869" s="15">
        <v>45602</v>
      </c>
      <c r="C1869" s="16" t="s">
        <v>506</v>
      </c>
      <c r="D1869" s="17" t="s">
        <v>2261</v>
      </c>
      <c r="E1869" s="17" t="s">
        <v>1956</v>
      </c>
      <c r="F1869" s="18">
        <v>4</v>
      </c>
      <c r="G1869" s="58">
        <v>839</v>
      </c>
      <c r="H1869" s="18">
        <v>0.16</v>
      </c>
      <c r="I1869" s="55">
        <v>2819.04</v>
      </c>
      <c r="J1869" s="19" t="s">
        <v>1882</v>
      </c>
      <c r="L1869" s="63" t="str">
        <f>_xlfn.XLOOKUP(D1869,Product_Dim[Product_ID],Product_Dim[Cost])</f>
        <v>299</v>
      </c>
      <c r="M1869" s="63" t="str">
        <f>VLOOKUP("PROD97",Sales_Fact[[Product_ID]:[Payment_Type]],2,0)</f>
        <v>STORE3</v>
      </c>
      <c r="N1869" s="63" t="str">
        <f>HLOOKUP($D$2,Sales_Fact[[Product_ID]:[Payment_Type]],2,0)</f>
        <v>PROD74</v>
      </c>
    </row>
    <row r="1870" spans="1:14" x14ac:dyDescent="0.25">
      <c r="A1870" s="14" t="s">
        <v>3871</v>
      </c>
      <c r="B1870" s="15">
        <v>45722</v>
      </c>
      <c r="C1870" s="16" t="s">
        <v>468</v>
      </c>
      <c r="D1870" s="17" t="s">
        <v>2132</v>
      </c>
      <c r="E1870" s="17" t="s">
        <v>1885</v>
      </c>
      <c r="F1870" s="18">
        <v>4</v>
      </c>
      <c r="G1870" s="58">
        <v>839</v>
      </c>
      <c r="H1870" s="18">
        <v>0.21</v>
      </c>
      <c r="I1870" s="55">
        <v>2651.24</v>
      </c>
      <c r="J1870" s="19" t="s">
        <v>1892</v>
      </c>
      <c r="L1870" s="63" t="str">
        <f>_xlfn.XLOOKUP(D1870,Product_Dim[Product_ID],Product_Dim[Cost])</f>
        <v>449</v>
      </c>
      <c r="M1870" s="63" t="str">
        <f>VLOOKUP("PROD97",Sales_Fact[[Product_ID]:[Payment_Type]],2,0)</f>
        <v>STORE3</v>
      </c>
      <c r="N1870" s="63" t="str">
        <f>HLOOKUP($D$2,Sales_Fact[[Product_ID]:[Payment_Type]],2,0)</f>
        <v>PROD74</v>
      </c>
    </row>
    <row r="1871" spans="1:14" x14ac:dyDescent="0.25">
      <c r="A1871" s="14" t="s">
        <v>3872</v>
      </c>
      <c r="B1871" s="15">
        <v>45794</v>
      </c>
      <c r="C1871" s="16" t="s">
        <v>1315</v>
      </c>
      <c r="D1871" s="17" t="s">
        <v>1884</v>
      </c>
      <c r="E1871" s="17" t="s">
        <v>1889</v>
      </c>
      <c r="F1871" s="18">
        <v>3</v>
      </c>
      <c r="G1871" s="58">
        <v>944</v>
      </c>
      <c r="H1871" s="18">
        <v>0.21</v>
      </c>
      <c r="I1871" s="55">
        <v>2237.2800000000002</v>
      </c>
      <c r="J1871" s="19" t="s">
        <v>1882</v>
      </c>
      <c r="L1871" s="63" t="str">
        <f>_xlfn.XLOOKUP(D1871,Product_Dim[Product_ID],Product_Dim[Cost])</f>
        <v>404</v>
      </c>
      <c r="M1871" s="63" t="str">
        <f>VLOOKUP("PROD97",Sales_Fact[[Product_ID]:[Payment_Type]],2,0)</f>
        <v>STORE3</v>
      </c>
      <c r="N1871" s="63" t="str">
        <f>HLOOKUP($D$2,Sales_Fact[[Product_ID]:[Payment_Type]],2,0)</f>
        <v>PROD74</v>
      </c>
    </row>
    <row r="1872" spans="1:14" x14ac:dyDescent="0.25">
      <c r="A1872" s="14" t="s">
        <v>3873</v>
      </c>
      <c r="B1872" s="15">
        <v>45659</v>
      </c>
      <c r="C1872" s="16" t="s">
        <v>955</v>
      </c>
      <c r="D1872" s="17" t="s">
        <v>2255</v>
      </c>
      <c r="E1872" s="17" t="s">
        <v>1885</v>
      </c>
      <c r="F1872" s="18">
        <v>2</v>
      </c>
      <c r="G1872" s="58">
        <v>311</v>
      </c>
      <c r="H1872" s="18">
        <v>0.26</v>
      </c>
      <c r="I1872" s="55">
        <v>460.28</v>
      </c>
      <c r="J1872" s="19" t="s">
        <v>1882</v>
      </c>
      <c r="L1872" s="63" t="str">
        <f>_xlfn.XLOOKUP(D1872,Product_Dim[Product_ID],Product_Dim[Cost])</f>
        <v>112</v>
      </c>
      <c r="M1872" s="63" t="str">
        <f>VLOOKUP("PROD97",Sales_Fact[[Product_ID]:[Payment_Type]],2,0)</f>
        <v>STORE3</v>
      </c>
      <c r="N1872" s="63" t="str">
        <f>HLOOKUP($D$2,Sales_Fact[[Product_ID]:[Payment_Type]],2,0)</f>
        <v>PROD74</v>
      </c>
    </row>
    <row r="1873" spans="1:14" x14ac:dyDescent="0.25">
      <c r="A1873" s="14" t="s">
        <v>3874</v>
      </c>
      <c r="B1873" s="15">
        <v>45501</v>
      </c>
      <c r="C1873" s="16" t="s">
        <v>1096</v>
      </c>
      <c r="D1873" s="17" t="s">
        <v>2026</v>
      </c>
      <c r="E1873" s="17" t="s">
        <v>1909</v>
      </c>
      <c r="F1873" s="18">
        <v>3</v>
      </c>
      <c r="G1873" s="58">
        <v>202</v>
      </c>
      <c r="H1873" s="18">
        <v>0.23</v>
      </c>
      <c r="I1873" s="55">
        <v>466.62</v>
      </c>
      <c r="J1873" s="19" t="s">
        <v>1886</v>
      </c>
      <c r="L1873" s="63" t="str">
        <f>_xlfn.XLOOKUP(D1873,Product_Dim[Product_ID],Product_Dim[Cost])</f>
        <v>319</v>
      </c>
      <c r="M1873" s="63" t="str">
        <f>VLOOKUP("PROD97",Sales_Fact[[Product_ID]:[Payment_Type]],2,0)</f>
        <v>STORE3</v>
      </c>
      <c r="N1873" s="63" t="str">
        <f>HLOOKUP($D$2,Sales_Fact[[Product_ID]:[Payment_Type]],2,0)</f>
        <v>PROD74</v>
      </c>
    </row>
    <row r="1874" spans="1:14" x14ac:dyDescent="0.25">
      <c r="A1874" s="14" t="s">
        <v>3875</v>
      </c>
      <c r="B1874" s="15">
        <v>45408</v>
      </c>
      <c r="C1874" s="16" t="s">
        <v>816</v>
      </c>
      <c r="D1874" s="17" t="s">
        <v>2223</v>
      </c>
      <c r="E1874" s="17" t="s">
        <v>1885</v>
      </c>
      <c r="F1874" s="18">
        <v>1</v>
      </c>
      <c r="G1874" s="58">
        <v>804</v>
      </c>
      <c r="H1874" s="18">
        <v>0.3</v>
      </c>
      <c r="I1874" s="55">
        <v>562.79999999999995</v>
      </c>
      <c r="J1874" s="19" t="s">
        <v>1886</v>
      </c>
      <c r="L1874" s="63" t="str">
        <f>_xlfn.XLOOKUP(D1874,Product_Dim[Product_ID],Product_Dim[Cost])</f>
        <v>114</v>
      </c>
      <c r="M1874" s="63" t="str">
        <f>VLOOKUP("PROD97",Sales_Fact[[Product_ID]:[Payment_Type]],2,0)</f>
        <v>STORE3</v>
      </c>
      <c r="N1874" s="63" t="str">
        <f>HLOOKUP($D$2,Sales_Fact[[Product_ID]:[Payment_Type]],2,0)</f>
        <v>PROD74</v>
      </c>
    </row>
    <row r="1875" spans="1:14" x14ac:dyDescent="0.25">
      <c r="A1875" s="14" t="s">
        <v>3876</v>
      </c>
      <c r="B1875" s="15">
        <v>45886</v>
      </c>
      <c r="C1875" s="16" t="s">
        <v>149</v>
      </c>
      <c r="D1875" s="17" t="s">
        <v>2213</v>
      </c>
      <c r="E1875" s="17" t="s">
        <v>1922</v>
      </c>
      <c r="F1875" s="18">
        <v>3</v>
      </c>
      <c r="G1875" s="58">
        <v>260</v>
      </c>
      <c r="H1875" s="18">
        <v>7.0000000000000007E-2</v>
      </c>
      <c r="I1875" s="55">
        <v>725.4</v>
      </c>
      <c r="J1875" s="19" t="s">
        <v>1892</v>
      </c>
      <c r="L1875" s="63" t="str">
        <f>_xlfn.XLOOKUP(D1875,Product_Dim[Product_ID],Product_Dim[Cost])</f>
        <v>103</v>
      </c>
      <c r="M1875" s="63" t="str">
        <f>VLOOKUP("PROD97",Sales_Fact[[Product_ID]:[Payment_Type]],2,0)</f>
        <v>STORE3</v>
      </c>
      <c r="N1875" s="63" t="str">
        <f>HLOOKUP($D$2,Sales_Fact[[Product_ID]:[Payment_Type]],2,0)</f>
        <v>PROD74</v>
      </c>
    </row>
    <row r="1876" spans="1:14" x14ac:dyDescent="0.25">
      <c r="A1876" s="14" t="s">
        <v>3877</v>
      </c>
      <c r="B1876" s="15">
        <v>45426</v>
      </c>
      <c r="C1876" s="16" t="s">
        <v>434</v>
      </c>
      <c r="D1876" s="17" t="s">
        <v>2317</v>
      </c>
      <c r="E1876" s="17" t="s">
        <v>1881</v>
      </c>
      <c r="F1876" s="18">
        <v>4</v>
      </c>
      <c r="G1876" s="58">
        <v>592</v>
      </c>
      <c r="H1876" s="18">
        <v>0.2</v>
      </c>
      <c r="I1876" s="55">
        <v>1894.4</v>
      </c>
      <c r="J1876" s="19" t="s">
        <v>1886</v>
      </c>
      <c r="L1876" s="63" t="str">
        <f>_xlfn.XLOOKUP(D1876,Product_Dim[Product_ID],Product_Dim[Cost])</f>
        <v>239</v>
      </c>
      <c r="M1876" s="63" t="str">
        <f>VLOOKUP("PROD97",Sales_Fact[[Product_ID]:[Payment_Type]],2,0)</f>
        <v>STORE3</v>
      </c>
      <c r="N1876" s="63" t="str">
        <f>HLOOKUP($D$2,Sales_Fact[[Product_ID]:[Payment_Type]],2,0)</f>
        <v>PROD74</v>
      </c>
    </row>
    <row r="1877" spans="1:14" x14ac:dyDescent="0.25">
      <c r="A1877" s="14" t="s">
        <v>3878</v>
      </c>
      <c r="B1877" s="15">
        <v>45730</v>
      </c>
      <c r="C1877" s="16" t="s">
        <v>132</v>
      </c>
      <c r="D1877" s="17" t="s">
        <v>1933</v>
      </c>
      <c r="E1877" s="17" t="s">
        <v>1961</v>
      </c>
      <c r="F1877" s="18">
        <v>2</v>
      </c>
      <c r="G1877" s="58">
        <v>397</v>
      </c>
      <c r="H1877" s="18">
        <v>0.18</v>
      </c>
      <c r="I1877" s="55">
        <v>651.08000000000004</v>
      </c>
      <c r="J1877" s="19" t="s">
        <v>1886</v>
      </c>
      <c r="L1877" s="63" t="str">
        <f>_xlfn.XLOOKUP(D1877,Product_Dim[Product_ID],Product_Dim[Cost])</f>
        <v>483</v>
      </c>
      <c r="M1877" s="63" t="str">
        <f>VLOOKUP("PROD97",Sales_Fact[[Product_ID]:[Payment_Type]],2,0)</f>
        <v>STORE3</v>
      </c>
      <c r="N1877" s="63" t="str">
        <f>HLOOKUP($D$2,Sales_Fact[[Product_ID]:[Payment_Type]],2,0)</f>
        <v>PROD74</v>
      </c>
    </row>
    <row r="1878" spans="1:14" x14ac:dyDescent="0.25">
      <c r="A1878" s="14" t="s">
        <v>3879</v>
      </c>
      <c r="B1878" s="15">
        <v>45731</v>
      </c>
      <c r="C1878" s="16" t="s">
        <v>1411</v>
      </c>
      <c r="D1878" s="17" t="s">
        <v>1951</v>
      </c>
      <c r="E1878" s="17" t="s">
        <v>1956</v>
      </c>
      <c r="F1878" s="18">
        <v>1</v>
      </c>
      <c r="G1878" s="58">
        <v>177</v>
      </c>
      <c r="H1878" s="18">
        <v>0.19</v>
      </c>
      <c r="I1878" s="55">
        <v>143.37</v>
      </c>
      <c r="J1878" s="19" t="s">
        <v>1882</v>
      </c>
      <c r="L1878" s="63" t="str">
        <f>_xlfn.XLOOKUP(D1878,Product_Dim[Product_ID],Product_Dim[Cost])</f>
        <v>432</v>
      </c>
      <c r="M1878" s="63" t="str">
        <f>VLOOKUP("PROD97",Sales_Fact[[Product_ID]:[Payment_Type]],2,0)</f>
        <v>STORE3</v>
      </c>
      <c r="N1878" s="63" t="str">
        <f>HLOOKUP($D$2,Sales_Fact[[Product_ID]:[Payment_Type]],2,0)</f>
        <v>PROD74</v>
      </c>
    </row>
    <row r="1879" spans="1:14" x14ac:dyDescent="0.25">
      <c r="A1879" s="14" t="s">
        <v>3880</v>
      </c>
      <c r="B1879" s="15">
        <v>45272</v>
      </c>
      <c r="C1879" s="16" t="s">
        <v>822</v>
      </c>
      <c r="D1879" s="17" t="s">
        <v>1976</v>
      </c>
      <c r="E1879" s="17" t="s">
        <v>1909</v>
      </c>
      <c r="F1879" s="18">
        <v>2</v>
      </c>
      <c r="G1879" s="58">
        <v>615</v>
      </c>
      <c r="H1879" s="18">
        <v>0.11</v>
      </c>
      <c r="I1879" s="55">
        <v>1094.7</v>
      </c>
      <c r="J1879" s="19" t="s">
        <v>1886</v>
      </c>
      <c r="L1879" s="63" t="str">
        <f>_xlfn.XLOOKUP(D1879,Product_Dim[Product_ID],Product_Dim[Cost])</f>
        <v>322</v>
      </c>
      <c r="M1879" s="63" t="str">
        <f>VLOOKUP("PROD97",Sales_Fact[[Product_ID]:[Payment_Type]],2,0)</f>
        <v>STORE3</v>
      </c>
      <c r="N1879" s="63" t="str">
        <f>HLOOKUP($D$2,Sales_Fact[[Product_ID]:[Payment_Type]],2,0)</f>
        <v>PROD74</v>
      </c>
    </row>
    <row r="1880" spans="1:14" x14ac:dyDescent="0.25">
      <c r="A1880" s="14" t="s">
        <v>3881</v>
      </c>
      <c r="B1880" s="15">
        <v>45584</v>
      </c>
      <c r="C1880" s="16" t="s">
        <v>386</v>
      </c>
      <c r="D1880" s="17" t="s">
        <v>2059</v>
      </c>
      <c r="E1880" s="17" t="s">
        <v>1898</v>
      </c>
      <c r="F1880" s="18">
        <v>3</v>
      </c>
      <c r="G1880" s="58">
        <v>605</v>
      </c>
      <c r="H1880" s="18">
        <v>0.18</v>
      </c>
      <c r="I1880" s="55">
        <v>1488.3</v>
      </c>
      <c r="J1880" s="19" t="s">
        <v>1892</v>
      </c>
      <c r="L1880" s="63" t="str">
        <f>_xlfn.XLOOKUP(D1880,Product_Dim[Product_ID],Product_Dim[Cost])</f>
        <v>365</v>
      </c>
      <c r="M1880" s="63" t="str">
        <f>VLOOKUP("PROD97",Sales_Fact[[Product_ID]:[Payment_Type]],2,0)</f>
        <v>STORE3</v>
      </c>
      <c r="N1880" s="63" t="str">
        <f>HLOOKUP($D$2,Sales_Fact[[Product_ID]:[Payment_Type]],2,0)</f>
        <v>PROD74</v>
      </c>
    </row>
    <row r="1881" spans="1:14" x14ac:dyDescent="0.25">
      <c r="A1881" s="14" t="s">
        <v>3882</v>
      </c>
      <c r="B1881" s="15">
        <v>45534</v>
      </c>
      <c r="C1881" s="16" t="s">
        <v>1541</v>
      </c>
      <c r="D1881" s="17" t="s">
        <v>2317</v>
      </c>
      <c r="E1881" s="17" t="s">
        <v>1961</v>
      </c>
      <c r="F1881" s="18">
        <v>3</v>
      </c>
      <c r="G1881" s="58">
        <v>25</v>
      </c>
      <c r="H1881" s="18">
        <v>0.12</v>
      </c>
      <c r="I1881" s="55">
        <v>66</v>
      </c>
      <c r="J1881" s="19" t="s">
        <v>1886</v>
      </c>
      <c r="L1881" s="63" t="str">
        <f>_xlfn.XLOOKUP(D1881,Product_Dim[Product_ID],Product_Dim[Cost])</f>
        <v>239</v>
      </c>
      <c r="M1881" s="63" t="str">
        <f>VLOOKUP("PROD97",Sales_Fact[[Product_ID]:[Payment_Type]],2,0)</f>
        <v>STORE3</v>
      </c>
      <c r="N1881" s="63" t="str">
        <f>HLOOKUP($D$2,Sales_Fact[[Product_ID]:[Payment_Type]],2,0)</f>
        <v>PROD74</v>
      </c>
    </row>
    <row r="1882" spans="1:14" x14ac:dyDescent="0.25">
      <c r="A1882" s="14" t="s">
        <v>3883</v>
      </c>
      <c r="B1882" s="15">
        <v>45482</v>
      </c>
      <c r="C1882" s="16" t="s">
        <v>425</v>
      </c>
      <c r="D1882" s="17" t="s">
        <v>2170</v>
      </c>
      <c r="E1882" s="17" t="s">
        <v>1988</v>
      </c>
      <c r="F1882" s="18">
        <v>1</v>
      </c>
      <c r="G1882" s="58">
        <v>504</v>
      </c>
      <c r="H1882" s="18">
        <v>0.24</v>
      </c>
      <c r="I1882" s="55">
        <v>383.04</v>
      </c>
      <c r="J1882" s="19" t="s">
        <v>1886</v>
      </c>
      <c r="L1882" s="63" t="str">
        <f>_xlfn.XLOOKUP(D1882,Product_Dim[Product_ID],Product_Dim[Cost])</f>
        <v>267</v>
      </c>
      <c r="M1882" s="63" t="str">
        <f>VLOOKUP("PROD97",Sales_Fact[[Product_ID]:[Payment_Type]],2,0)</f>
        <v>STORE3</v>
      </c>
      <c r="N1882" s="63" t="str">
        <f>HLOOKUP($D$2,Sales_Fact[[Product_ID]:[Payment_Type]],2,0)</f>
        <v>PROD74</v>
      </c>
    </row>
    <row r="1883" spans="1:14" x14ac:dyDescent="0.25">
      <c r="A1883" s="14" t="s">
        <v>3884</v>
      </c>
      <c r="B1883" s="15">
        <v>45475</v>
      </c>
      <c r="C1883" s="16" t="s">
        <v>1015</v>
      </c>
      <c r="D1883" s="17" t="s">
        <v>2104</v>
      </c>
      <c r="E1883" s="17" t="s">
        <v>1912</v>
      </c>
      <c r="F1883" s="18">
        <v>4</v>
      </c>
      <c r="G1883" s="58">
        <v>861</v>
      </c>
      <c r="H1883" s="18">
        <v>0.03</v>
      </c>
      <c r="I1883" s="55">
        <v>3340.68</v>
      </c>
      <c r="J1883" s="19" t="s">
        <v>1882</v>
      </c>
      <c r="L1883" s="63" t="str">
        <f>_xlfn.XLOOKUP(D1883,Product_Dim[Product_ID],Product_Dim[Cost])</f>
        <v>88</v>
      </c>
      <c r="M1883" s="63" t="str">
        <f>VLOOKUP("PROD97",Sales_Fact[[Product_ID]:[Payment_Type]],2,0)</f>
        <v>STORE3</v>
      </c>
      <c r="N1883" s="63" t="str">
        <f>HLOOKUP($D$2,Sales_Fact[[Product_ID]:[Payment_Type]],2,0)</f>
        <v>PROD74</v>
      </c>
    </row>
    <row r="1884" spans="1:14" x14ac:dyDescent="0.25">
      <c r="A1884" s="14" t="s">
        <v>3885</v>
      </c>
      <c r="B1884" s="15">
        <v>45234</v>
      </c>
      <c r="C1884" s="16" t="s">
        <v>653</v>
      </c>
      <c r="D1884" s="17" t="s">
        <v>2077</v>
      </c>
      <c r="E1884" s="17" t="s">
        <v>1881</v>
      </c>
      <c r="F1884" s="18">
        <v>3</v>
      </c>
      <c r="G1884" s="58">
        <v>42</v>
      </c>
      <c r="H1884" s="18">
        <v>0.03</v>
      </c>
      <c r="I1884" s="55">
        <v>122.22</v>
      </c>
      <c r="J1884" s="19" t="s">
        <v>1892</v>
      </c>
      <c r="L1884" s="63" t="str">
        <f>_xlfn.XLOOKUP(D1884,Product_Dim[Product_ID],Product_Dim[Cost])</f>
        <v>451</v>
      </c>
      <c r="M1884" s="63" t="str">
        <f>VLOOKUP("PROD97",Sales_Fact[[Product_ID]:[Payment_Type]],2,0)</f>
        <v>STORE3</v>
      </c>
      <c r="N1884" s="63" t="str">
        <f>HLOOKUP($D$2,Sales_Fact[[Product_ID]:[Payment_Type]],2,0)</f>
        <v>PROD74</v>
      </c>
    </row>
    <row r="1885" spans="1:14" x14ac:dyDescent="0.25">
      <c r="A1885" s="14" t="s">
        <v>3886</v>
      </c>
      <c r="B1885" s="15">
        <v>45397</v>
      </c>
      <c r="C1885" s="16" t="s">
        <v>139</v>
      </c>
      <c r="D1885" s="17" t="s">
        <v>1897</v>
      </c>
      <c r="E1885" s="17" t="s">
        <v>1895</v>
      </c>
      <c r="F1885" s="18">
        <v>1</v>
      </c>
      <c r="G1885" s="58">
        <v>650</v>
      </c>
      <c r="H1885" s="18">
        <v>0.12</v>
      </c>
      <c r="I1885" s="55">
        <v>572</v>
      </c>
      <c r="J1885" s="19" t="s">
        <v>1892</v>
      </c>
      <c r="L1885" s="63" t="str">
        <f>_xlfn.XLOOKUP(D1885,Product_Dim[Product_ID],Product_Dim[Cost])</f>
        <v>465</v>
      </c>
      <c r="M1885" s="63" t="str">
        <f>VLOOKUP("PROD97",Sales_Fact[[Product_ID]:[Payment_Type]],2,0)</f>
        <v>STORE3</v>
      </c>
      <c r="N1885" s="63" t="str">
        <f>HLOOKUP($D$2,Sales_Fact[[Product_ID]:[Payment_Type]],2,0)</f>
        <v>PROD74</v>
      </c>
    </row>
    <row r="1886" spans="1:14" x14ac:dyDescent="0.25">
      <c r="A1886" s="14" t="s">
        <v>3887</v>
      </c>
      <c r="B1886" s="15">
        <v>45502</v>
      </c>
      <c r="C1886" s="16" t="s">
        <v>207</v>
      </c>
      <c r="D1886" s="17" t="s">
        <v>2170</v>
      </c>
      <c r="E1886" s="17" t="s">
        <v>1925</v>
      </c>
      <c r="F1886" s="18">
        <v>2</v>
      </c>
      <c r="G1886" s="58">
        <v>387</v>
      </c>
      <c r="H1886" s="18">
        <v>0.19</v>
      </c>
      <c r="I1886" s="55">
        <v>626.94000000000005</v>
      </c>
      <c r="J1886" s="19" t="s">
        <v>1886</v>
      </c>
      <c r="L1886" s="63" t="str">
        <f>_xlfn.XLOOKUP(D1886,Product_Dim[Product_ID],Product_Dim[Cost])</f>
        <v>267</v>
      </c>
      <c r="M1886" s="63" t="str">
        <f>VLOOKUP("PROD97",Sales_Fact[[Product_ID]:[Payment_Type]],2,0)</f>
        <v>STORE3</v>
      </c>
      <c r="N1886" s="63" t="str">
        <f>HLOOKUP($D$2,Sales_Fact[[Product_ID]:[Payment_Type]],2,0)</f>
        <v>PROD74</v>
      </c>
    </row>
    <row r="1887" spans="1:14" x14ac:dyDescent="0.25">
      <c r="A1887" s="14" t="s">
        <v>3888</v>
      </c>
      <c r="B1887" s="15">
        <v>45644</v>
      </c>
      <c r="C1887" s="16" t="s">
        <v>358</v>
      </c>
      <c r="D1887" s="17" t="s">
        <v>2104</v>
      </c>
      <c r="E1887" s="17" t="s">
        <v>1961</v>
      </c>
      <c r="F1887" s="18">
        <v>1</v>
      </c>
      <c r="G1887" s="58">
        <v>892</v>
      </c>
      <c r="H1887" s="18">
        <v>0.06</v>
      </c>
      <c r="I1887" s="55">
        <v>838.48</v>
      </c>
      <c r="J1887" s="19" t="s">
        <v>1886</v>
      </c>
      <c r="L1887" s="63" t="str">
        <f>_xlfn.XLOOKUP(D1887,Product_Dim[Product_ID],Product_Dim[Cost])</f>
        <v>88</v>
      </c>
      <c r="M1887" s="63" t="str">
        <f>VLOOKUP("PROD97",Sales_Fact[[Product_ID]:[Payment_Type]],2,0)</f>
        <v>STORE3</v>
      </c>
      <c r="N1887" s="63" t="str">
        <f>HLOOKUP($D$2,Sales_Fact[[Product_ID]:[Payment_Type]],2,0)</f>
        <v>PROD74</v>
      </c>
    </row>
    <row r="1888" spans="1:14" x14ac:dyDescent="0.25">
      <c r="A1888" s="14" t="s">
        <v>3889</v>
      </c>
      <c r="B1888" s="15">
        <v>45617</v>
      </c>
      <c r="C1888" s="16" t="s">
        <v>1201</v>
      </c>
      <c r="D1888" s="17" t="s">
        <v>2261</v>
      </c>
      <c r="E1888" s="17" t="s">
        <v>1922</v>
      </c>
      <c r="F1888" s="18">
        <v>2</v>
      </c>
      <c r="G1888" s="58">
        <v>559</v>
      </c>
      <c r="H1888" s="18">
        <v>0.05</v>
      </c>
      <c r="I1888" s="55">
        <v>1062.0999999999999</v>
      </c>
      <c r="J1888" s="19" t="s">
        <v>1892</v>
      </c>
      <c r="L1888" s="63" t="str">
        <f>_xlfn.XLOOKUP(D1888,Product_Dim[Product_ID],Product_Dim[Cost])</f>
        <v>299</v>
      </c>
      <c r="M1888" s="63" t="str">
        <f>VLOOKUP("PROD97",Sales_Fact[[Product_ID]:[Payment_Type]],2,0)</f>
        <v>STORE3</v>
      </c>
      <c r="N1888" s="63" t="str">
        <f>HLOOKUP($D$2,Sales_Fact[[Product_ID]:[Payment_Type]],2,0)</f>
        <v>PROD74</v>
      </c>
    </row>
    <row r="1889" spans="1:14" x14ac:dyDescent="0.25">
      <c r="A1889" s="14" t="s">
        <v>3890</v>
      </c>
      <c r="B1889" s="15">
        <v>45797</v>
      </c>
      <c r="C1889" s="16" t="s">
        <v>1114</v>
      </c>
      <c r="D1889" s="17" t="s">
        <v>2046</v>
      </c>
      <c r="E1889" s="17" t="s">
        <v>1881</v>
      </c>
      <c r="F1889" s="18">
        <v>2</v>
      </c>
      <c r="G1889" s="58">
        <v>100</v>
      </c>
      <c r="H1889" s="18">
        <v>0.26</v>
      </c>
      <c r="I1889" s="55">
        <v>148</v>
      </c>
      <c r="J1889" s="19" t="s">
        <v>1892</v>
      </c>
      <c r="L1889" s="63" t="str">
        <f>_xlfn.XLOOKUP(D1889,Product_Dim[Product_ID],Product_Dim[Cost])</f>
        <v>343</v>
      </c>
      <c r="M1889" s="63" t="str">
        <f>VLOOKUP("PROD97",Sales_Fact[[Product_ID]:[Payment_Type]],2,0)</f>
        <v>STORE3</v>
      </c>
      <c r="N1889" s="63" t="str">
        <f>HLOOKUP($D$2,Sales_Fact[[Product_ID]:[Payment_Type]],2,0)</f>
        <v>PROD74</v>
      </c>
    </row>
    <row r="1890" spans="1:14" x14ac:dyDescent="0.25">
      <c r="A1890" s="14" t="s">
        <v>3891</v>
      </c>
      <c r="B1890" s="15">
        <v>45740</v>
      </c>
      <c r="C1890" s="16" t="s">
        <v>933</v>
      </c>
      <c r="D1890" s="17" t="s">
        <v>2059</v>
      </c>
      <c r="E1890" s="17" t="s">
        <v>1889</v>
      </c>
      <c r="F1890" s="18">
        <v>4</v>
      </c>
      <c r="G1890" s="58">
        <v>626</v>
      </c>
      <c r="H1890" s="18">
        <v>0.06</v>
      </c>
      <c r="I1890" s="55">
        <v>2353.7600000000002</v>
      </c>
      <c r="J1890" s="19" t="s">
        <v>1882</v>
      </c>
      <c r="L1890" s="63" t="str">
        <f>_xlfn.XLOOKUP(D1890,Product_Dim[Product_ID],Product_Dim[Cost])</f>
        <v>365</v>
      </c>
      <c r="M1890" s="63" t="str">
        <f>VLOOKUP("PROD97",Sales_Fact[[Product_ID]:[Payment_Type]],2,0)</f>
        <v>STORE3</v>
      </c>
      <c r="N1890" s="63" t="str">
        <f>HLOOKUP($D$2,Sales_Fact[[Product_ID]:[Payment_Type]],2,0)</f>
        <v>PROD74</v>
      </c>
    </row>
    <row r="1891" spans="1:14" x14ac:dyDescent="0.25">
      <c r="A1891" s="14" t="s">
        <v>3892</v>
      </c>
      <c r="B1891" s="15">
        <v>45824</v>
      </c>
      <c r="C1891" s="16" t="s">
        <v>149</v>
      </c>
      <c r="D1891" s="17" t="s">
        <v>2001</v>
      </c>
      <c r="E1891" s="17" t="s">
        <v>1939</v>
      </c>
      <c r="F1891" s="18">
        <v>4</v>
      </c>
      <c r="G1891" s="58">
        <v>39</v>
      </c>
      <c r="H1891" s="18">
        <v>0.16</v>
      </c>
      <c r="I1891" s="55">
        <v>131.04</v>
      </c>
      <c r="J1891" s="19" t="s">
        <v>1892</v>
      </c>
      <c r="L1891" s="63" t="str">
        <f>_xlfn.XLOOKUP(D1891,Product_Dim[Product_ID],Product_Dim[Cost])</f>
        <v>39</v>
      </c>
      <c r="M1891" s="63" t="str">
        <f>VLOOKUP("PROD97",Sales_Fact[[Product_ID]:[Payment_Type]],2,0)</f>
        <v>STORE3</v>
      </c>
      <c r="N1891" s="63" t="str">
        <f>HLOOKUP($D$2,Sales_Fact[[Product_ID]:[Payment_Type]],2,0)</f>
        <v>PROD74</v>
      </c>
    </row>
    <row r="1892" spans="1:14" x14ac:dyDescent="0.25">
      <c r="A1892" s="14" t="s">
        <v>3893</v>
      </c>
      <c r="B1892" s="15">
        <v>45404</v>
      </c>
      <c r="C1892" s="16" t="s">
        <v>1524</v>
      </c>
      <c r="D1892" s="17" t="s">
        <v>1974</v>
      </c>
      <c r="E1892" s="17" t="s">
        <v>1942</v>
      </c>
      <c r="F1892" s="18">
        <v>4</v>
      </c>
      <c r="G1892" s="58">
        <v>732</v>
      </c>
      <c r="H1892" s="18">
        <v>0.22</v>
      </c>
      <c r="I1892" s="55">
        <v>2283.84</v>
      </c>
      <c r="J1892" s="19" t="s">
        <v>1892</v>
      </c>
      <c r="L1892" s="63" t="str">
        <f>_xlfn.XLOOKUP(D1892,Product_Dim[Product_ID],Product_Dim[Cost])</f>
        <v>358</v>
      </c>
      <c r="M1892" s="63" t="str">
        <f>VLOOKUP("PROD97",Sales_Fact[[Product_ID]:[Payment_Type]],2,0)</f>
        <v>STORE3</v>
      </c>
      <c r="N1892" s="63" t="str">
        <f>HLOOKUP($D$2,Sales_Fact[[Product_ID]:[Payment_Type]],2,0)</f>
        <v>PROD74</v>
      </c>
    </row>
    <row r="1893" spans="1:14" x14ac:dyDescent="0.25">
      <c r="A1893" s="14" t="s">
        <v>3894</v>
      </c>
      <c r="B1893" s="15">
        <v>45916</v>
      </c>
      <c r="C1893" s="16" t="s">
        <v>1422</v>
      </c>
      <c r="D1893" s="17" t="s">
        <v>2173</v>
      </c>
      <c r="E1893" s="17" t="s">
        <v>1928</v>
      </c>
      <c r="F1893" s="18">
        <v>3</v>
      </c>
      <c r="G1893" s="58">
        <v>826</v>
      </c>
      <c r="H1893" s="18">
        <v>0.21</v>
      </c>
      <c r="I1893" s="55">
        <v>1957.62</v>
      </c>
      <c r="J1893" s="19" t="s">
        <v>1882</v>
      </c>
      <c r="L1893" s="63" t="str">
        <f>_xlfn.XLOOKUP(D1893,Product_Dim[Product_ID],Product_Dim[Cost])</f>
        <v>286</v>
      </c>
      <c r="M1893" s="63" t="str">
        <f>VLOOKUP("PROD97",Sales_Fact[[Product_ID]:[Payment_Type]],2,0)</f>
        <v>STORE3</v>
      </c>
      <c r="N1893" s="63" t="str">
        <f>HLOOKUP($D$2,Sales_Fact[[Product_ID]:[Payment_Type]],2,0)</f>
        <v>PROD74</v>
      </c>
    </row>
    <row r="1894" spans="1:14" x14ac:dyDescent="0.25">
      <c r="A1894" s="14" t="s">
        <v>3895</v>
      </c>
      <c r="B1894" s="15">
        <v>45269</v>
      </c>
      <c r="C1894" s="16" t="s">
        <v>226</v>
      </c>
      <c r="D1894" s="17" t="s">
        <v>1903</v>
      </c>
      <c r="E1894" s="17" t="s">
        <v>1912</v>
      </c>
      <c r="F1894" s="18">
        <v>2</v>
      </c>
      <c r="G1894" s="58">
        <v>48</v>
      </c>
      <c r="H1894" s="18">
        <v>0.01</v>
      </c>
      <c r="I1894" s="55">
        <v>95.04</v>
      </c>
      <c r="J1894" s="19" t="s">
        <v>1886</v>
      </c>
      <c r="L1894" s="63" t="str">
        <f>_xlfn.XLOOKUP(D1894,Product_Dim[Product_ID],Product_Dim[Cost])</f>
        <v>138</v>
      </c>
      <c r="M1894" s="63" t="str">
        <f>VLOOKUP("PROD97",Sales_Fact[[Product_ID]:[Payment_Type]],2,0)</f>
        <v>STORE3</v>
      </c>
      <c r="N1894" s="63" t="str">
        <f>HLOOKUP($D$2,Sales_Fact[[Product_ID]:[Payment_Type]],2,0)</f>
        <v>PROD74</v>
      </c>
    </row>
    <row r="1895" spans="1:14" x14ac:dyDescent="0.25">
      <c r="A1895" s="14" t="s">
        <v>3896</v>
      </c>
      <c r="B1895" s="15">
        <v>45493</v>
      </c>
      <c r="C1895" s="16" t="s">
        <v>575</v>
      </c>
      <c r="D1895" s="17" t="s">
        <v>1936</v>
      </c>
      <c r="E1895" s="17" t="s">
        <v>1885</v>
      </c>
      <c r="F1895" s="18">
        <v>1</v>
      </c>
      <c r="G1895" s="58">
        <v>390</v>
      </c>
      <c r="H1895" s="18">
        <v>0.18</v>
      </c>
      <c r="I1895" s="55">
        <v>319.8</v>
      </c>
      <c r="J1895" s="19" t="s">
        <v>1886</v>
      </c>
      <c r="L1895" s="63" t="str">
        <f>_xlfn.XLOOKUP(D1895,Product_Dim[Product_ID],Product_Dim[Cost])</f>
        <v>478</v>
      </c>
      <c r="M1895" s="63" t="str">
        <f>VLOOKUP("PROD97",Sales_Fact[[Product_ID]:[Payment_Type]],2,0)</f>
        <v>STORE3</v>
      </c>
      <c r="N1895" s="63" t="str">
        <f>HLOOKUP($D$2,Sales_Fact[[Product_ID]:[Payment_Type]],2,0)</f>
        <v>PROD74</v>
      </c>
    </row>
    <row r="1896" spans="1:14" x14ac:dyDescent="0.25">
      <c r="A1896" s="14" t="s">
        <v>3897</v>
      </c>
      <c r="B1896" s="15">
        <v>45558</v>
      </c>
      <c r="C1896" s="16" t="s">
        <v>1425</v>
      </c>
      <c r="D1896" s="17" t="s">
        <v>2125</v>
      </c>
      <c r="E1896" s="17" t="s">
        <v>1939</v>
      </c>
      <c r="F1896" s="18">
        <v>3</v>
      </c>
      <c r="G1896" s="58">
        <v>544</v>
      </c>
      <c r="H1896" s="18">
        <v>0.05</v>
      </c>
      <c r="I1896" s="55">
        <v>1550.4</v>
      </c>
      <c r="J1896" s="19" t="s">
        <v>1882</v>
      </c>
      <c r="L1896" s="63" t="str">
        <f>_xlfn.XLOOKUP(D1896,Product_Dim[Product_ID],Product_Dim[Cost])</f>
        <v>153</v>
      </c>
      <c r="M1896" s="63" t="str">
        <f>VLOOKUP("PROD97",Sales_Fact[[Product_ID]:[Payment_Type]],2,0)</f>
        <v>STORE3</v>
      </c>
      <c r="N1896" s="63" t="str">
        <f>HLOOKUP($D$2,Sales_Fact[[Product_ID]:[Payment_Type]],2,0)</f>
        <v>PROD74</v>
      </c>
    </row>
    <row r="1897" spans="1:14" x14ac:dyDescent="0.25">
      <c r="A1897" s="14" t="s">
        <v>3898</v>
      </c>
      <c r="B1897" s="15">
        <v>45423</v>
      </c>
      <c r="C1897" s="16" t="s">
        <v>108</v>
      </c>
      <c r="D1897" s="17" t="s">
        <v>2094</v>
      </c>
      <c r="E1897" s="17" t="s">
        <v>1915</v>
      </c>
      <c r="F1897" s="18">
        <v>2</v>
      </c>
      <c r="G1897" s="58">
        <v>661</v>
      </c>
      <c r="H1897" s="18">
        <v>0.01</v>
      </c>
      <c r="I1897" s="55">
        <v>1308.78</v>
      </c>
      <c r="J1897" s="19" t="s">
        <v>1886</v>
      </c>
      <c r="L1897" s="63" t="str">
        <f>_xlfn.XLOOKUP(D1897,Product_Dim[Product_ID],Product_Dim[Cost])</f>
        <v>48</v>
      </c>
      <c r="M1897" s="63" t="str">
        <f>VLOOKUP("PROD97",Sales_Fact[[Product_ID]:[Payment_Type]],2,0)</f>
        <v>STORE3</v>
      </c>
      <c r="N1897" s="63" t="str">
        <f>HLOOKUP($D$2,Sales_Fact[[Product_ID]:[Payment_Type]],2,0)</f>
        <v>PROD74</v>
      </c>
    </row>
    <row r="1898" spans="1:14" x14ac:dyDescent="0.25">
      <c r="A1898" s="14" t="s">
        <v>3899</v>
      </c>
      <c r="B1898" s="15">
        <v>45780</v>
      </c>
      <c r="C1898" s="16" t="s">
        <v>1357</v>
      </c>
      <c r="D1898" s="17" t="s">
        <v>1955</v>
      </c>
      <c r="E1898" s="17" t="s">
        <v>1889</v>
      </c>
      <c r="F1898" s="18">
        <v>4</v>
      </c>
      <c r="G1898" s="58">
        <v>730</v>
      </c>
      <c r="H1898" s="18">
        <v>0.03</v>
      </c>
      <c r="I1898" s="55">
        <v>2832.4</v>
      </c>
      <c r="J1898" s="19" t="s">
        <v>1882</v>
      </c>
      <c r="L1898" s="63" t="str">
        <f>_xlfn.XLOOKUP(D1898,Product_Dim[Product_ID],Product_Dim[Cost])</f>
        <v>242</v>
      </c>
      <c r="M1898" s="63" t="str">
        <f>VLOOKUP("PROD97",Sales_Fact[[Product_ID]:[Payment_Type]],2,0)</f>
        <v>STORE3</v>
      </c>
      <c r="N1898" s="63" t="str">
        <f>HLOOKUP($D$2,Sales_Fact[[Product_ID]:[Payment_Type]],2,0)</f>
        <v>PROD74</v>
      </c>
    </row>
    <row r="1899" spans="1:14" x14ac:dyDescent="0.25">
      <c r="A1899" s="14" t="s">
        <v>3900</v>
      </c>
      <c r="B1899" s="15">
        <v>45345</v>
      </c>
      <c r="C1899" s="16" t="s">
        <v>1318</v>
      </c>
      <c r="D1899" s="17" t="s">
        <v>2110</v>
      </c>
      <c r="E1899" s="17" t="s">
        <v>1947</v>
      </c>
      <c r="F1899" s="18">
        <v>2</v>
      </c>
      <c r="G1899" s="58">
        <v>153</v>
      </c>
      <c r="H1899" s="18">
        <v>0.24</v>
      </c>
      <c r="I1899" s="55">
        <v>232.56</v>
      </c>
      <c r="J1899" s="19" t="s">
        <v>1886</v>
      </c>
      <c r="L1899" s="63" t="str">
        <f>_xlfn.XLOOKUP(D1899,Product_Dim[Product_ID],Product_Dim[Cost])</f>
        <v>371</v>
      </c>
      <c r="M1899" s="63" t="str">
        <f>VLOOKUP("PROD97",Sales_Fact[[Product_ID]:[Payment_Type]],2,0)</f>
        <v>STORE3</v>
      </c>
      <c r="N1899" s="63" t="str">
        <f>HLOOKUP($D$2,Sales_Fact[[Product_ID]:[Payment_Type]],2,0)</f>
        <v>PROD74</v>
      </c>
    </row>
    <row r="1900" spans="1:14" x14ac:dyDescent="0.25">
      <c r="A1900" s="14" t="s">
        <v>3901</v>
      </c>
      <c r="B1900" s="15">
        <v>45344</v>
      </c>
      <c r="C1900" s="16" t="s">
        <v>1433</v>
      </c>
      <c r="D1900" s="17" t="s">
        <v>1884</v>
      </c>
      <c r="E1900" s="17" t="s">
        <v>1922</v>
      </c>
      <c r="F1900" s="18">
        <v>4</v>
      </c>
      <c r="G1900" s="58">
        <v>593</v>
      </c>
      <c r="H1900" s="18">
        <v>0.12</v>
      </c>
      <c r="I1900" s="55">
        <v>2087.36</v>
      </c>
      <c r="J1900" s="19" t="s">
        <v>1892</v>
      </c>
      <c r="L1900" s="63" t="str">
        <f>_xlfn.XLOOKUP(D1900,Product_Dim[Product_ID],Product_Dim[Cost])</f>
        <v>404</v>
      </c>
      <c r="M1900" s="63" t="str">
        <f>VLOOKUP("PROD97",Sales_Fact[[Product_ID]:[Payment_Type]],2,0)</f>
        <v>STORE3</v>
      </c>
      <c r="N1900" s="63" t="str">
        <f>HLOOKUP($D$2,Sales_Fact[[Product_ID]:[Payment_Type]],2,0)</f>
        <v>PROD74</v>
      </c>
    </row>
    <row r="1901" spans="1:14" x14ac:dyDescent="0.25">
      <c r="A1901" s="14" t="s">
        <v>3902</v>
      </c>
      <c r="B1901" s="15">
        <v>45525</v>
      </c>
      <c r="C1901" s="16" t="s">
        <v>235</v>
      </c>
      <c r="D1901" s="17" t="s">
        <v>1985</v>
      </c>
      <c r="E1901" s="17" t="s">
        <v>1961</v>
      </c>
      <c r="F1901" s="18">
        <v>1</v>
      </c>
      <c r="G1901" s="58">
        <v>985</v>
      </c>
      <c r="H1901" s="18">
        <v>0</v>
      </c>
      <c r="I1901" s="55">
        <v>985</v>
      </c>
      <c r="J1901" s="19" t="s">
        <v>1886</v>
      </c>
      <c r="L1901" s="63" t="str">
        <f>_xlfn.XLOOKUP(D1901,Product_Dim[Product_ID],Product_Dim[Cost])</f>
        <v>325</v>
      </c>
      <c r="M1901" s="63" t="str">
        <f>VLOOKUP("PROD97",Sales_Fact[[Product_ID]:[Payment_Type]],2,0)</f>
        <v>STORE3</v>
      </c>
      <c r="N1901" s="63" t="str">
        <f>HLOOKUP($D$2,Sales_Fact[[Product_ID]:[Payment_Type]],2,0)</f>
        <v>PROD74</v>
      </c>
    </row>
    <row r="1902" spans="1:14" x14ac:dyDescent="0.25">
      <c r="A1902" s="14" t="s">
        <v>3903</v>
      </c>
      <c r="B1902" s="15">
        <v>45329</v>
      </c>
      <c r="C1902" s="16" t="s">
        <v>936</v>
      </c>
      <c r="D1902" s="17" t="s">
        <v>2046</v>
      </c>
      <c r="E1902" s="17" t="s">
        <v>1961</v>
      </c>
      <c r="F1902" s="18">
        <v>2</v>
      </c>
      <c r="G1902" s="58">
        <v>238</v>
      </c>
      <c r="H1902" s="18">
        <v>0.12</v>
      </c>
      <c r="I1902" s="55">
        <v>418.88</v>
      </c>
      <c r="J1902" s="19" t="s">
        <v>1882</v>
      </c>
      <c r="L1902" s="63" t="str">
        <f>_xlfn.XLOOKUP(D1902,Product_Dim[Product_ID],Product_Dim[Cost])</f>
        <v>343</v>
      </c>
      <c r="M1902" s="63" t="str">
        <f>VLOOKUP("PROD97",Sales_Fact[[Product_ID]:[Payment_Type]],2,0)</f>
        <v>STORE3</v>
      </c>
      <c r="N1902" s="63" t="str">
        <f>HLOOKUP($D$2,Sales_Fact[[Product_ID]:[Payment_Type]],2,0)</f>
        <v>PROD74</v>
      </c>
    </row>
    <row r="1903" spans="1:14" x14ac:dyDescent="0.25">
      <c r="A1903" s="14" t="s">
        <v>3904</v>
      </c>
      <c r="B1903" s="15">
        <v>45250</v>
      </c>
      <c r="C1903" s="16" t="s">
        <v>1348</v>
      </c>
      <c r="D1903" s="17" t="s">
        <v>2065</v>
      </c>
      <c r="E1903" s="17" t="s">
        <v>1889</v>
      </c>
      <c r="F1903" s="18">
        <v>1</v>
      </c>
      <c r="G1903" s="58">
        <v>53</v>
      </c>
      <c r="H1903" s="18">
        <v>0.27</v>
      </c>
      <c r="I1903" s="55">
        <v>38.69</v>
      </c>
      <c r="J1903" s="19" t="s">
        <v>1892</v>
      </c>
      <c r="L1903" s="63" t="str">
        <f>_xlfn.XLOOKUP(D1903,Product_Dim[Product_ID],Product_Dim[Cost])</f>
        <v>174</v>
      </c>
      <c r="M1903" s="63" t="str">
        <f>VLOOKUP("PROD97",Sales_Fact[[Product_ID]:[Payment_Type]],2,0)</f>
        <v>STORE3</v>
      </c>
      <c r="N1903" s="63" t="str">
        <f>HLOOKUP($D$2,Sales_Fact[[Product_ID]:[Payment_Type]],2,0)</f>
        <v>PROD74</v>
      </c>
    </row>
    <row r="1904" spans="1:14" x14ac:dyDescent="0.25">
      <c r="A1904" s="14" t="s">
        <v>3905</v>
      </c>
      <c r="B1904" s="15">
        <v>45691</v>
      </c>
      <c r="C1904" s="16" t="s">
        <v>1416</v>
      </c>
      <c r="D1904" s="17" t="s">
        <v>2059</v>
      </c>
      <c r="E1904" s="17" t="s">
        <v>1915</v>
      </c>
      <c r="F1904" s="18">
        <v>2</v>
      </c>
      <c r="G1904" s="58">
        <v>595</v>
      </c>
      <c r="H1904" s="18">
        <v>0.12</v>
      </c>
      <c r="I1904" s="55">
        <v>1047.2</v>
      </c>
      <c r="J1904" s="19" t="s">
        <v>1882</v>
      </c>
      <c r="L1904" s="63" t="str">
        <f>_xlfn.XLOOKUP(D1904,Product_Dim[Product_ID],Product_Dim[Cost])</f>
        <v>365</v>
      </c>
      <c r="M1904" s="63" t="str">
        <f>VLOOKUP("PROD97",Sales_Fact[[Product_ID]:[Payment_Type]],2,0)</f>
        <v>STORE3</v>
      </c>
      <c r="N1904" s="63" t="str">
        <f>HLOOKUP($D$2,Sales_Fact[[Product_ID]:[Payment_Type]],2,0)</f>
        <v>PROD74</v>
      </c>
    </row>
    <row r="1905" spans="1:14" x14ac:dyDescent="0.25">
      <c r="A1905" s="14" t="s">
        <v>3906</v>
      </c>
      <c r="B1905" s="15">
        <v>45644</v>
      </c>
      <c r="C1905" s="16" t="s">
        <v>563</v>
      </c>
      <c r="D1905" s="17" t="s">
        <v>2059</v>
      </c>
      <c r="E1905" s="17" t="s">
        <v>1909</v>
      </c>
      <c r="F1905" s="18">
        <v>3</v>
      </c>
      <c r="G1905" s="58">
        <v>477</v>
      </c>
      <c r="H1905" s="18">
        <v>0.05</v>
      </c>
      <c r="I1905" s="55">
        <v>1359.45</v>
      </c>
      <c r="J1905" s="19" t="s">
        <v>1892</v>
      </c>
      <c r="L1905" s="63" t="str">
        <f>_xlfn.XLOOKUP(D1905,Product_Dim[Product_ID],Product_Dim[Cost])</f>
        <v>365</v>
      </c>
      <c r="M1905" s="63" t="str">
        <f>VLOOKUP("PROD97",Sales_Fact[[Product_ID]:[Payment_Type]],2,0)</f>
        <v>STORE3</v>
      </c>
      <c r="N1905" s="63" t="str">
        <f>HLOOKUP($D$2,Sales_Fact[[Product_ID]:[Payment_Type]],2,0)</f>
        <v>PROD74</v>
      </c>
    </row>
    <row r="1906" spans="1:14" x14ac:dyDescent="0.25">
      <c r="A1906" s="14" t="s">
        <v>3907</v>
      </c>
      <c r="B1906" s="15">
        <v>45514</v>
      </c>
      <c r="C1906" s="16" t="s">
        <v>232</v>
      </c>
      <c r="D1906" s="17" t="s">
        <v>2213</v>
      </c>
      <c r="E1906" s="17" t="s">
        <v>1947</v>
      </c>
      <c r="F1906" s="18">
        <v>1</v>
      </c>
      <c r="G1906" s="58">
        <v>547</v>
      </c>
      <c r="H1906" s="18">
        <v>0.08</v>
      </c>
      <c r="I1906" s="55">
        <v>503.24</v>
      </c>
      <c r="J1906" s="19" t="s">
        <v>1892</v>
      </c>
      <c r="L1906" s="63" t="str">
        <f>_xlfn.XLOOKUP(D1906,Product_Dim[Product_ID],Product_Dim[Cost])</f>
        <v>103</v>
      </c>
      <c r="M1906" s="63" t="str">
        <f>VLOOKUP("PROD97",Sales_Fact[[Product_ID]:[Payment_Type]],2,0)</f>
        <v>STORE3</v>
      </c>
      <c r="N1906" s="63" t="str">
        <f>HLOOKUP($D$2,Sales_Fact[[Product_ID]:[Payment_Type]],2,0)</f>
        <v>PROD74</v>
      </c>
    </row>
    <row r="1907" spans="1:14" x14ac:dyDescent="0.25">
      <c r="A1907" s="14" t="s">
        <v>3908</v>
      </c>
      <c r="B1907" s="15">
        <v>45760</v>
      </c>
      <c r="C1907" s="16" t="s">
        <v>589</v>
      </c>
      <c r="D1907" s="17" t="s">
        <v>1963</v>
      </c>
      <c r="E1907" s="17" t="s">
        <v>1961</v>
      </c>
      <c r="F1907" s="18">
        <v>1</v>
      </c>
      <c r="G1907" s="58">
        <v>980</v>
      </c>
      <c r="H1907" s="18">
        <v>0.19</v>
      </c>
      <c r="I1907" s="55">
        <v>793.8</v>
      </c>
      <c r="J1907" s="19" t="s">
        <v>1892</v>
      </c>
      <c r="L1907" s="63" t="str">
        <f>_xlfn.XLOOKUP(D1907,Product_Dim[Product_ID],Product_Dim[Cost])</f>
        <v>158</v>
      </c>
      <c r="M1907" s="63" t="str">
        <f>VLOOKUP("PROD97",Sales_Fact[[Product_ID]:[Payment_Type]],2,0)</f>
        <v>STORE3</v>
      </c>
      <c r="N1907" s="63" t="str">
        <f>HLOOKUP($D$2,Sales_Fact[[Product_ID]:[Payment_Type]],2,0)</f>
        <v>PROD74</v>
      </c>
    </row>
    <row r="1908" spans="1:14" x14ac:dyDescent="0.25">
      <c r="A1908" s="14" t="s">
        <v>3909</v>
      </c>
      <c r="B1908" s="15">
        <v>45289</v>
      </c>
      <c r="C1908" s="16" t="s">
        <v>641</v>
      </c>
      <c r="D1908" s="17" t="s">
        <v>2040</v>
      </c>
      <c r="E1908" s="17" t="s">
        <v>1956</v>
      </c>
      <c r="F1908" s="18">
        <v>3</v>
      </c>
      <c r="G1908" s="58">
        <v>989</v>
      </c>
      <c r="H1908" s="18">
        <v>0.3</v>
      </c>
      <c r="I1908" s="55">
        <v>2076.9</v>
      </c>
      <c r="J1908" s="19" t="s">
        <v>1892</v>
      </c>
      <c r="L1908" s="63" t="str">
        <f>_xlfn.XLOOKUP(D1908,Product_Dim[Product_ID],Product_Dim[Cost])</f>
        <v>145</v>
      </c>
      <c r="M1908" s="63" t="str">
        <f>VLOOKUP("PROD97",Sales_Fact[[Product_ID]:[Payment_Type]],2,0)</f>
        <v>STORE3</v>
      </c>
      <c r="N1908" s="63" t="str">
        <f>HLOOKUP($D$2,Sales_Fact[[Product_ID]:[Payment_Type]],2,0)</f>
        <v>PROD74</v>
      </c>
    </row>
    <row r="1909" spans="1:14" x14ac:dyDescent="0.25">
      <c r="A1909" s="14" t="s">
        <v>3910</v>
      </c>
      <c r="B1909" s="15">
        <v>45704</v>
      </c>
      <c r="C1909" s="16" t="s">
        <v>825</v>
      </c>
      <c r="D1909" s="17" t="s">
        <v>1891</v>
      </c>
      <c r="E1909" s="17" t="s">
        <v>1881</v>
      </c>
      <c r="F1909" s="18">
        <v>4</v>
      </c>
      <c r="G1909" s="58">
        <v>850</v>
      </c>
      <c r="H1909" s="18">
        <v>0.26</v>
      </c>
      <c r="I1909" s="55">
        <v>2516</v>
      </c>
      <c r="J1909" s="19" t="s">
        <v>1882</v>
      </c>
      <c r="L1909" s="63" t="str">
        <f>_xlfn.XLOOKUP(D1909,Product_Dim[Product_ID],Product_Dim[Cost])</f>
        <v>393</v>
      </c>
      <c r="M1909" s="63" t="str">
        <f>VLOOKUP("PROD97",Sales_Fact[[Product_ID]:[Payment_Type]],2,0)</f>
        <v>STORE3</v>
      </c>
      <c r="N1909" s="63" t="str">
        <f>HLOOKUP($D$2,Sales_Fact[[Product_ID]:[Payment_Type]],2,0)</f>
        <v>PROD74</v>
      </c>
    </row>
    <row r="1910" spans="1:14" x14ac:dyDescent="0.25">
      <c r="A1910" s="14" t="s">
        <v>3911</v>
      </c>
      <c r="B1910" s="15">
        <v>45318</v>
      </c>
      <c r="C1910" s="16" t="s">
        <v>1087</v>
      </c>
      <c r="D1910" s="17" t="s">
        <v>2498</v>
      </c>
      <c r="E1910" s="17" t="s">
        <v>1912</v>
      </c>
      <c r="F1910" s="18">
        <v>2</v>
      </c>
      <c r="G1910" s="58">
        <v>453</v>
      </c>
      <c r="H1910" s="18">
        <v>0.01</v>
      </c>
      <c r="I1910" s="55">
        <v>896.94</v>
      </c>
      <c r="J1910" s="19" t="s">
        <v>1892</v>
      </c>
      <c r="L1910" s="63" t="str">
        <f>_xlfn.XLOOKUP(D1910,Product_Dim[Product_ID],Product_Dim[Cost])</f>
        <v>61</v>
      </c>
      <c r="M1910" s="63" t="str">
        <f>VLOOKUP("PROD97",Sales_Fact[[Product_ID]:[Payment_Type]],2,0)</f>
        <v>STORE3</v>
      </c>
      <c r="N1910" s="63" t="str">
        <f>HLOOKUP($D$2,Sales_Fact[[Product_ID]:[Payment_Type]],2,0)</f>
        <v>PROD74</v>
      </c>
    </row>
    <row r="1911" spans="1:14" x14ac:dyDescent="0.25">
      <c r="A1911" s="14" t="s">
        <v>3912</v>
      </c>
      <c r="B1911" s="15">
        <v>45495</v>
      </c>
      <c r="C1911" s="16" t="s">
        <v>1388</v>
      </c>
      <c r="D1911" s="17" t="s">
        <v>2062</v>
      </c>
      <c r="E1911" s="17" t="s">
        <v>1939</v>
      </c>
      <c r="F1911" s="18">
        <v>2</v>
      </c>
      <c r="G1911" s="58">
        <v>811</v>
      </c>
      <c r="H1911" s="18">
        <v>0.11</v>
      </c>
      <c r="I1911" s="55">
        <v>1443.58</v>
      </c>
      <c r="J1911" s="19" t="s">
        <v>1892</v>
      </c>
      <c r="L1911" s="63" t="str">
        <f>_xlfn.XLOOKUP(D1911,Product_Dim[Product_ID],Product_Dim[Cost])</f>
        <v>435</v>
      </c>
      <c r="M1911" s="63" t="str">
        <f>VLOOKUP("PROD97",Sales_Fact[[Product_ID]:[Payment_Type]],2,0)</f>
        <v>STORE3</v>
      </c>
      <c r="N1911" s="63" t="str">
        <f>HLOOKUP($D$2,Sales_Fact[[Product_ID]:[Payment_Type]],2,0)</f>
        <v>PROD74</v>
      </c>
    </row>
    <row r="1912" spans="1:14" x14ac:dyDescent="0.25">
      <c r="A1912" s="14" t="s">
        <v>3913</v>
      </c>
      <c r="B1912" s="15">
        <v>45560</v>
      </c>
      <c r="C1912" s="16" t="s">
        <v>132</v>
      </c>
      <c r="D1912" s="17" t="s">
        <v>2213</v>
      </c>
      <c r="E1912" s="17" t="s">
        <v>1889</v>
      </c>
      <c r="F1912" s="18">
        <v>1</v>
      </c>
      <c r="G1912" s="58">
        <v>847</v>
      </c>
      <c r="H1912" s="18">
        <v>0.1</v>
      </c>
      <c r="I1912" s="55">
        <v>762.3</v>
      </c>
      <c r="J1912" s="19" t="s">
        <v>1892</v>
      </c>
      <c r="L1912" s="63" t="str">
        <f>_xlfn.XLOOKUP(D1912,Product_Dim[Product_ID],Product_Dim[Cost])</f>
        <v>103</v>
      </c>
      <c r="M1912" s="63" t="str">
        <f>VLOOKUP("PROD97",Sales_Fact[[Product_ID]:[Payment_Type]],2,0)</f>
        <v>STORE3</v>
      </c>
      <c r="N1912" s="63" t="str">
        <f>HLOOKUP($D$2,Sales_Fact[[Product_ID]:[Payment_Type]],2,0)</f>
        <v>PROD74</v>
      </c>
    </row>
    <row r="1913" spans="1:14" x14ac:dyDescent="0.25">
      <c r="A1913" s="14" t="s">
        <v>3914</v>
      </c>
      <c r="B1913" s="15">
        <v>45367</v>
      </c>
      <c r="C1913" s="16" t="s">
        <v>82</v>
      </c>
      <c r="D1913" s="17" t="s">
        <v>1911</v>
      </c>
      <c r="E1913" s="17" t="s">
        <v>1947</v>
      </c>
      <c r="F1913" s="18">
        <v>4</v>
      </c>
      <c r="G1913" s="58">
        <v>74</v>
      </c>
      <c r="H1913" s="18">
        <v>0.24</v>
      </c>
      <c r="I1913" s="55">
        <v>224.96</v>
      </c>
      <c r="J1913" s="19" t="s">
        <v>1892</v>
      </c>
      <c r="L1913" s="63" t="str">
        <f>_xlfn.XLOOKUP(D1913,Product_Dim[Product_ID],Product_Dim[Cost])</f>
        <v>166</v>
      </c>
      <c r="M1913" s="63" t="str">
        <f>VLOOKUP("PROD97",Sales_Fact[[Product_ID]:[Payment_Type]],2,0)</f>
        <v>STORE3</v>
      </c>
      <c r="N1913" s="63" t="str">
        <f>HLOOKUP($D$2,Sales_Fact[[Product_ID]:[Payment_Type]],2,0)</f>
        <v>PROD74</v>
      </c>
    </row>
    <row r="1914" spans="1:14" x14ac:dyDescent="0.25">
      <c r="A1914" s="14" t="s">
        <v>3915</v>
      </c>
      <c r="B1914" s="15">
        <v>45861</v>
      </c>
      <c r="C1914" s="16" t="s">
        <v>894</v>
      </c>
      <c r="D1914" s="17" t="s">
        <v>2159</v>
      </c>
      <c r="E1914" s="17" t="s">
        <v>1947</v>
      </c>
      <c r="F1914" s="18">
        <v>1</v>
      </c>
      <c r="G1914" s="58">
        <v>883</v>
      </c>
      <c r="H1914" s="18">
        <v>0.04</v>
      </c>
      <c r="I1914" s="55">
        <v>847.68</v>
      </c>
      <c r="J1914" s="19" t="s">
        <v>1892</v>
      </c>
      <c r="L1914" s="63" t="str">
        <f>_xlfn.XLOOKUP(D1914,Product_Dim[Product_ID],Product_Dim[Cost])</f>
        <v>447</v>
      </c>
      <c r="M1914" s="63" t="str">
        <f>VLOOKUP("PROD97",Sales_Fact[[Product_ID]:[Payment_Type]],2,0)</f>
        <v>STORE3</v>
      </c>
      <c r="N1914" s="63" t="str">
        <f>HLOOKUP($D$2,Sales_Fact[[Product_ID]:[Payment_Type]],2,0)</f>
        <v>PROD74</v>
      </c>
    </row>
    <row r="1915" spans="1:14" x14ac:dyDescent="0.25">
      <c r="A1915" s="14" t="s">
        <v>3916</v>
      </c>
      <c r="B1915" s="15">
        <v>45589</v>
      </c>
      <c r="C1915" s="16" t="s">
        <v>47</v>
      </c>
      <c r="D1915" s="17" t="s">
        <v>2074</v>
      </c>
      <c r="E1915" s="17" t="s">
        <v>1912</v>
      </c>
      <c r="F1915" s="18">
        <v>1</v>
      </c>
      <c r="G1915" s="58">
        <v>959</v>
      </c>
      <c r="H1915" s="18">
        <v>0.21</v>
      </c>
      <c r="I1915" s="55">
        <v>757.61</v>
      </c>
      <c r="J1915" s="19" t="s">
        <v>1882</v>
      </c>
      <c r="L1915" s="63" t="str">
        <f>_xlfn.XLOOKUP(D1915,Product_Dim[Product_ID],Product_Dim[Cost])</f>
        <v>485</v>
      </c>
      <c r="M1915" s="63" t="str">
        <f>VLOOKUP("PROD97",Sales_Fact[[Product_ID]:[Payment_Type]],2,0)</f>
        <v>STORE3</v>
      </c>
      <c r="N1915" s="63" t="str">
        <f>HLOOKUP($D$2,Sales_Fact[[Product_ID]:[Payment_Type]],2,0)</f>
        <v>PROD74</v>
      </c>
    </row>
    <row r="1916" spans="1:14" x14ac:dyDescent="0.25">
      <c r="A1916" s="14" t="s">
        <v>3917</v>
      </c>
      <c r="B1916" s="15">
        <v>45560</v>
      </c>
      <c r="C1916" s="16" t="s">
        <v>47</v>
      </c>
      <c r="D1916" s="17" t="s">
        <v>1905</v>
      </c>
      <c r="E1916" s="17" t="s">
        <v>1956</v>
      </c>
      <c r="F1916" s="18">
        <v>1</v>
      </c>
      <c r="G1916" s="58">
        <v>717</v>
      </c>
      <c r="H1916" s="18">
        <v>0.01</v>
      </c>
      <c r="I1916" s="55">
        <v>709.83</v>
      </c>
      <c r="J1916" s="19" t="s">
        <v>1886</v>
      </c>
      <c r="L1916" s="63" t="str">
        <f>_xlfn.XLOOKUP(D1916,Product_Dim[Product_ID],Product_Dim[Cost])</f>
        <v>201</v>
      </c>
      <c r="M1916" s="63" t="str">
        <f>VLOOKUP("PROD97",Sales_Fact[[Product_ID]:[Payment_Type]],2,0)</f>
        <v>STORE3</v>
      </c>
      <c r="N1916" s="63" t="str">
        <f>HLOOKUP($D$2,Sales_Fact[[Product_ID]:[Payment_Type]],2,0)</f>
        <v>PROD74</v>
      </c>
    </row>
    <row r="1917" spans="1:14" x14ac:dyDescent="0.25">
      <c r="A1917" s="14" t="s">
        <v>3918</v>
      </c>
      <c r="B1917" s="15">
        <v>45408</v>
      </c>
      <c r="C1917" s="16" t="s">
        <v>1027</v>
      </c>
      <c r="D1917" s="17" t="s">
        <v>2280</v>
      </c>
      <c r="E1917" s="17" t="s">
        <v>1920</v>
      </c>
      <c r="F1917" s="18">
        <v>2</v>
      </c>
      <c r="G1917" s="58">
        <v>410</v>
      </c>
      <c r="H1917" s="18">
        <v>0.01</v>
      </c>
      <c r="I1917" s="55">
        <v>811.8</v>
      </c>
      <c r="J1917" s="19" t="s">
        <v>1886</v>
      </c>
      <c r="L1917" s="63" t="str">
        <f>_xlfn.XLOOKUP(D1917,Product_Dim[Product_ID],Product_Dim[Cost])</f>
        <v>496</v>
      </c>
      <c r="M1917" s="63" t="str">
        <f>VLOOKUP("PROD97",Sales_Fact[[Product_ID]:[Payment_Type]],2,0)</f>
        <v>STORE3</v>
      </c>
      <c r="N1917" s="63" t="str">
        <f>HLOOKUP($D$2,Sales_Fact[[Product_ID]:[Payment_Type]],2,0)</f>
        <v>PROD74</v>
      </c>
    </row>
    <row r="1918" spans="1:14" x14ac:dyDescent="0.25">
      <c r="A1918" s="14" t="s">
        <v>3919</v>
      </c>
      <c r="B1918" s="15">
        <v>45714</v>
      </c>
      <c r="C1918" s="16" t="s">
        <v>309</v>
      </c>
      <c r="D1918" s="17" t="s">
        <v>1905</v>
      </c>
      <c r="E1918" s="17" t="s">
        <v>1925</v>
      </c>
      <c r="F1918" s="18">
        <v>4</v>
      </c>
      <c r="G1918" s="58">
        <v>262</v>
      </c>
      <c r="H1918" s="18">
        <v>0.1</v>
      </c>
      <c r="I1918" s="55">
        <v>943.2</v>
      </c>
      <c r="J1918" s="19" t="s">
        <v>1886</v>
      </c>
      <c r="L1918" s="63" t="str">
        <f>_xlfn.XLOOKUP(D1918,Product_Dim[Product_ID],Product_Dim[Cost])</f>
        <v>201</v>
      </c>
      <c r="M1918" s="63" t="str">
        <f>VLOOKUP("PROD97",Sales_Fact[[Product_ID]:[Payment_Type]],2,0)</f>
        <v>STORE3</v>
      </c>
      <c r="N1918" s="63" t="str">
        <f>HLOOKUP($D$2,Sales_Fact[[Product_ID]:[Payment_Type]],2,0)</f>
        <v>PROD74</v>
      </c>
    </row>
    <row r="1919" spans="1:14" x14ac:dyDescent="0.25">
      <c r="A1919" s="14" t="s">
        <v>3920</v>
      </c>
      <c r="B1919" s="15">
        <v>45661</v>
      </c>
      <c r="C1919" s="16" t="s">
        <v>1448</v>
      </c>
      <c r="D1919" s="17" t="s">
        <v>1944</v>
      </c>
      <c r="E1919" s="17" t="s">
        <v>1909</v>
      </c>
      <c r="F1919" s="18">
        <v>2</v>
      </c>
      <c r="G1919" s="58">
        <v>688</v>
      </c>
      <c r="H1919" s="18">
        <v>0.2</v>
      </c>
      <c r="I1919" s="55">
        <v>1100.8</v>
      </c>
      <c r="J1919" s="19" t="s">
        <v>1892</v>
      </c>
      <c r="L1919" s="63" t="str">
        <f>_xlfn.XLOOKUP(D1919,Product_Dim[Product_ID],Product_Dim[Cost])</f>
        <v>116</v>
      </c>
      <c r="M1919" s="63" t="str">
        <f>VLOOKUP("PROD97",Sales_Fact[[Product_ID]:[Payment_Type]],2,0)</f>
        <v>STORE3</v>
      </c>
      <c r="N1919" s="63" t="str">
        <f>HLOOKUP($D$2,Sales_Fact[[Product_ID]:[Payment_Type]],2,0)</f>
        <v>PROD74</v>
      </c>
    </row>
    <row r="1920" spans="1:14" x14ac:dyDescent="0.25">
      <c r="A1920" s="14" t="s">
        <v>3921</v>
      </c>
      <c r="B1920" s="15">
        <v>45921</v>
      </c>
      <c r="C1920" s="16" t="s">
        <v>682</v>
      </c>
      <c r="D1920" s="17" t="s">
        <v>2282</v>
      </c>
      <c r="E1920" s="17" t="s">
        <v>1889</v>
      </c>
      <c r="F1920" s="18">
        <v>2</v>
      </c>
      <c r="G1920" s="58">
        <v>31</v>
      </c>
      <c r="H1920" s="18">
        <v>0.21</v>
      </c>
      <c r="I1920" s="55">
        <v>48.98</v>
      </c>
      <c r="J1920" s="19" t="s">
        <v>1882</v>
      </c>
      <c r="L1920" s="63" t="str">
        <f>_xlfn.XLOOKUP(D1920,Product_Dim[Product_ID],Product_Dim[Cost])</f>
        <v>388</v>
      </c>
      <c r="M1920" s="63" t="str">
        <f>VLOOKUP("PROD97",Sales_Fact[[Product_ID]:[Payment_Type]],2,0)</f>
        <v>STORE3</v>
      </c>
      <c r="N1920" s="63" t="str">
        <f>HLOOKUP($D$2,Sales_Fact[[Product_ID]:[Payment_Type]],2,0)</f>
        <v>PROD74</v>
      </c>
    </row>
    <row r="1921" spans="1:14" x14ac:dyDescent="0.25">
      <c r="A1921" s="14" t="s">
        <v>3922</v>
      </c>
      <c r="B1921" s="15">
        <v>45651</v>
      </c>
      <c r="C1921" s="16" t="s">
        <v>358</v>
      </c>
      <c r="D1921" s="17" t="s">
        <v>1919</v>
      </c>
      <c r="E1921" s="17" t="s">
        <v>1889</v>
      </c>
      <c r="F1921" s="18">
        <v>3</v>
      </c>
      <c r="G1921" s="58">
        <v>571</v>
      </c>
      <c r="H1921" s="18">
        <v>0.12</v>
      </c>
      <c r="I1921" s="55">
        <v>1507.44</v>
      </c>
      <c r="J1921" s="19" t="s">
        <v>1886</v>
      </c>
      <c r="L1921" s="63" t="str">
        <f>_xlfn.XLOOKUP(D1921,Product_Dim[Product_ID],Product_Dim[Cost])</f>
        <v>419</v>
      </c>
      <c r="M1921" s="63" t="str">
        <f>VLOOKUP("PROD97",Sales_Fact[[Product_ID]:[Payment_Type]],2,0)</f>
        <v>STORE3</v>
      </c>
      <c r="N1921" s="63" t="str">
        <f>HLOOKUP($D$2,Sales_Fact[[Product_ID]:[Payment_Type]],2,0)</f>
        <v>PROD74</v>
      </c>
    </row>
    <row r="1922" spans="1:14" x14ac:dyDescent="0.25">
      <c r="A1922" s="14" t="s">
        <v>3923</v>
      </c>
      <c r="B1922" s="15">
        <v>45883</v>
      </c>
      <c r="C1922" s="16" t="s">
        <v>903</v>
      </c>
      <c r="D1922" s="17" t="s">
        <v>1953</v>
      </c>
      <c r="E1922" s="17" t="s">
        <v>1928</v>
      </c>
      <c r="F1922" s="18">
        <v>3</v>
      </c>
      <c r="G1922" s="58">
        <v>402</v>
      </c>
      <c r="H1922" s="18">
        <v>0.28999999999999998</v>
      </c>
      <c r="I1922" s="55">
        <v>856.26</v>
      </c>
      <c r="J1922" s="19" t="s">
        <v>1892</v>
      </c>
      <c r="L1922" s="63" t="str">
        <f>_xlfn.XLOOKUP(D1922,Product_Dim[Product_ID],Product_Dim[Cost])</f>
        <v>481</v>
      </c>
      <c r="M1922" s="63" t="str">
        <f>VLOOKUP("PROD97",Sales_Fact[[Product_ID]:[Payment_Type]],2,0)</f>
        <v>STORE3</v>
      </c>
      <c r="N1922" s="63" t="str">
        <f>HLOOKUP($D$2,Sales_Fact[[Product_ID]:[Payment_Type]],2,0)</f>
        <v>PROD74</v>
      </c>
    </row>
    <row r="1923" spans="1:14" x14ac:dyDescent="0.25">
      <c r="A1923" s="14" t="s">
        <v>3924</v>
      </c>
      <c r="B1923" s="15">
        <v>45624</v>
      </c>
      <c r="C1923" s="16" t="s">
        <v>1535</v>
      </c>
      <c r="D1923" s="17" t="s">
        <v>1966</v>
      </c>
      <c r="E1923" s="17" t="s">
        <v>1961</v>
      </c>
      <c r="F1923" s="18">
        <v>4</v>
      </c>
      <c r="G1923" s="58">
        <v>620</v>
      </c>
      <c r="H1923" s="18">
        <v>0.3</v>
      </c>
      <c r="I1923" s="55">
        <v>1736</v>
      </c>
      <c r="J1923" s="19" t="s">
        <v>1882</v>
      </c>
      <c r="L1923" s="63" t="str">
        <f>_xlfn.XLOOKUP(D1923,Product_Dim[Product_ID],Product_Dim[Cost])</f>
        <v>229</v>
      </c>
      <c r="M1923" s="63" t="str">
        <f>VLOOKUP("PROD97",Sales_Fact[[Product_ID]:[Payment_Type]],2,0)</f>
        <v>STORE3</v>
      </c>
      <c r="N1923" s="63" t="str">
        <f>HLOOKUP($D$2,Sales_Fact[[Product_ID]:[Payment_Type]],2,0)</f>
        <v>PROD74</v>
      </c>
    </row>
    <row r="1924" spans="1:14" x14ac:dyDescent="0.25">
      <c r="A1924" s="14" t="s">
        <v>3925</v>
      </c>
      <c r="B1924" s="15">
        <v>45276</v>
      </c>
      <c r="C1924" s="16" t="s">
        <v>801</v>
      </c>
      <c r="D1924" s="17" t="s">
        <v>2042</v>
      </c>
      <c r="E1924" s="17" t="s">
        <v>1885</v>
      </c>
      <c r="F1924" s="18">
        <v>4</v>
      </c>
      <c r="G1924" s="58">
        <v>570</v>
      </c>
      <c r="H1924" s="18">
        <v>0.27</v>
      </c>
      <c r="I1924" s="55">
        <v>1664.4</v>
      </c>
      <c r="J1924" s="19" t="s">
        <v>1886</v>
      </c>
      <c r="L1924" s="63" t="str">
        <f>_xlfn.XLOOKUP(D1924,Product_Dim[Product_ID],Product_Dim[Cost])</f>
        <v>167</v>
      </c>
      <c r="M1924" s="63" t="str">
        <f>VLOOKUP("PROD97",Sales_Fact[[Product_ID]:[Payment_Type]],2,0)</f>
        <v>STORE3</v>
      </c>
      <c r="N1924" s="63" t="str">
        <f>HLOOKUP($D$2,Sales_Fact[[Product_ID]:[Payment_Type]],2,0)</f>
        <v>PROD74</v>
      </c>
    </row>
    <row r="1925" spans="1:14" x14ac:dyDescent="0.25">
      <c r="A1925" s="14" t="s">
        <v>3926</v>
      </c>
      <c r="B1925" s="15">
        <v>45344</v>
      </c>
      <c r="C1925" s="16" t="s">
        <v>1477</v>
      </c>
      <c r="D1925" s="17" t="s">
        <v>1930</v>
      </c>
      <c r="E1925" s="17" t="s">
        <v>1901</v>
      </c>
      <c r="F1925" s="18">
        <v>2</v>
      </c>
      <c r="G1925" s="58">
        <v>847</v>
      </c>
      <c r="H1925" s="18">
        <v>0.3</v>
      </c>
      <c r="I1925" s="55">
        <v>1185.8</v>
      </c>
      <c r="J1925" s="19" t="s">
        <v>1892</v>
      </c>
      <c r="L1925" s="63" t="str">
        <f>_xlfn.XLOOKUP(D1925,Product_Dim[Product_ID],Product_Dim[Cost])</f>
        <v>239</v>
      </c>
      <c r="M1925" s="63" t="str">
        <f>VLOOKUP("PROD97",Sales_Fact[[Product_ID]:[Payment_Type]],2,0)</f>
        <v>STORE3</v>
      </c>
      <c r="N1925" s="63" t="str">
        <f>HLOOKUP($D$2,Sales_Fact[[Product_ID]:[Payment_Type]],2,0)</f>
        <v>PROD74</v>
      </c>
    </row>
    <row r="1926" spans="1:14" x14ac:dyDescent="0.25">
      <c r="A1926" s="14" t="s">
        <v>3927</v>
      </c>
      <c r="B1926" s="15">
        <v>45849</v>
      </c>
      <c r="C1926" s="16" t="s">
        <v>1357</v>
      </c>
      <c r="D1926" s="17" t="s">
        <v>1987</v>
      </c>
      <c r="E1926" s="17" t="s">
        <v>1956</v>
      </c>
      <c r="F1926" s="18">
        <v>1</v>
      </c>
      <c r="G1926" s="58">
        <v>789</v>
      </c>
      <c r="H1926" s="18">
        <v>0.28999999999999998</v>
      </c>
      <c r="I1926" s="55">
        <v>560.19000000000005</v>
      </c>
      <c r="J1926" s="19" t="s">
        <v>1886</v>
      </c>
      <c r="L1926" s="63" t="str">
        <f>_xlfn.XLOOKUP(D1926,Product_Dim[Product_ID],Product_Dim[Cost])</f>
        <v>20</v>
      </c>
      <c r="M1926" s="63" t="str">
        <f>VLOOKUP("PROD97",Sales_Fact[[Product_ID]:[Payment_Type]],2,0)</f>
        <v>STORE3</v>
      </c>
      <c r="N1926" s="63" t="str">
        <f>HLOOKUP($D$2,Sales_Fact[[Product_ID]:[Payment_Type]],2,0)</f>
        <v>PROD74</v>
      </c>
    </row>
    <row r="1927" spans="1:14" x14ac:dyDescent="0.25">
      <c r="A1927" s="14" t="s">
        <v>3928</v>
      </c>
      <c r="B1927" s="15">
        <v>45880</v>
      </c>
      <c r="C1927" s="16" t="s">
        <v>1138</v>
      </c>
      <c r="D1927" s="17" t="s">
        <v>2098</v>
      </c>
      <c r="E1927" s="17" t="s">
        <v>1961</v>
      </c>
      <c r="F1927" s="18">
        <v>2</v>
      </c>
      <c r="G1927" s="58">
        <v>339</v>
      </c>
      <c r="H1927" s="18">
        <v>7.0000000000000007E-2</v>
      </c>
      <c r="I1927" s="55">
        <v>630.54</v>
      </c>
      <c r="J1927" s="19" t="s">
        <v>1892</v>
      </c>
      <c r="L1927" s="63" t="str">
        <f>_xlfn.XLOOKUP(D1927,Product_Dim[Product_ID],Product_Dim[Cost])</f>
        <v>382</v>
      </c>
      <c r="M1927" s="63" t="str">
        <f>VLOOKUP("PROD97",Sales_Fact[[Product_ID]:[Payment_Type]],2,0)</f>
        <v>STORE3</v>
      </c>
      <c r="N1927" s="63" t="str">
        <f>HLOOKUP($D$2,Sales_Fact[[Product_ID]:[Payment_Type]],2,0)</f>
        <v>PROD74</v>
      </c>
    </row>
    <row r="1928" spans="1:14" x14ac:dyDescent="0.25">
      <c r="A1928" s="14" t="s">
        <v>3929</v>
      </c>
      <c r="B1928" s="15">
        <v>45907</v>
      </c>
      <c r="C1928" s="16" t="s">
        <v>115</v>
      </c>
      <c r="D1928" s="17" t="s">
        <v>2094</v>
      </c>
      <c r="E1928" s="17" t="s">
        <v>1895</v>
      </c>
      <c r="F1928" s="18">
        <v>4</v>
      </c>
      <c r="G1928" s="58">
        <v>95</v>
      </c>
      <c r="H1928" s="18">
        <v>0.06</v>
      </c>
      <c r="I1928" s="55">
        <v>357.2</v>
      </c>
      <c r="J1928" s="19" t="s">
        <v>1892</v>
      </c>
      <c r="L1928" s="63" t="str">
        <f>_xlfn.XLOOKUP(D1928,Product_Dim[Product_ID],Product_Dim[Cost])</f>
        <v>48</v>
      </c>
      <c r="M1928" s="63" t="str">
        <f>VLOOKUP("PROD97",Sales_Fact[[Product_ID]:[Payment_Type]],2,0)</f>
        <v>STORE3</v>
      </c>
      <c r="N1928" s="63" t="str">
        <f>HLOOKUP($D$2,Sales_Fact[[Product_ID]:[Payment_Type]],2,0)</f>
        <v>PROD74</v>
      </c>
    </row>
    <row r="1929" spans="1:14" x14ac:dyDescent="0.25">
      <c r="A1929" s="14" t="s">
        <v>3930</v>
      </c>
      <c r="B1929" s="15">
        <v>45545</v>
      </c>
      <c r="C1929" s="16" t="s">
        <v>1480</v>
      </c>
      <c r="D1929" s="17" t="s">
        <v>2011</v>
      </c>
      <c r="E1929" s="17" t="s">
        <v>1934</v>
      </c>
      <c r="F1929" s="18">
        <v>3</v>
      </c>
      <c r="G1929" s="58">
        <v>942</v>
      </c>
      <c r="H1929" s="18">
        <v>0.16</v>
      </c>
      <c r="I1929" s="55">
        <v>2373.84</v>
      </c>
      <c r="J1929" s="19" t="s">
        <v>1886</v>
      </c>
      <c r="L1929" s="63" t="str">
        <f>_xlfn.XLOOKUP(D1929,Product_Dim[Product_ID],Product_Dim[Cost])</f>
        <v>21</v>
      </c>
      <c r="M1929" s="63" t="str">
        <f>VLOOKUP("PROD97",Sales_Fact[[Product_ID]:[Payment_Type]],2,0)</f>
        <v>STORE3</v>
      </c>
      <c r="N1929" s="63" t="str">
        <f>HLOOKUP($D$2,Sales_Fact[[Product_ID]:[Payment_Type]],2,0)</f>
        <v>PROD74</v>
      </c>
    </row>
    <row r="1930" spans="1:14" x14ac:dyDescent="0.25">
      <c r="A1930" s="14" t="s">
        <v>3931</v>
      </c>
      <c r="B1930" s="15">
        <v>45257</v>
      </c>
      <c r="C1930" s="16" t="s">
        <v>545</v>
      </c>
      <c r="D1930" s="17" t="s">
        <v>2026</v>
      </c>
      <c r="E1930" s="17" t="s">
        <v>1895</v>
      </c>
      <c r="F1930" s="18">
        <v>2</v>
      </c>
      <c r="G1930" s="58">
        <v>337</v>
      </c>
      <c r="H1930" s="18">
        <v>0.14000000000000001</v>
      </c>
      <c r="I1930" s="55">
        <v>579.64</v>
      </c>
      <c r="J1930" s="19" t="s">
        <v>1886</v>
      </c>
      <c r="L1930" s="63" t="str">
        <f>_xlfn.XLOOKUP(D1930,Product_Dim[Product_ID],Product_Dim[Cost])</f>
        <v>319</v>
      </c>
      <c r="M1930" s="63" t="str">
        <f>VLOOKUP("PROD97",Sales_Fact[[Product_ID]:[Payment_Type]],2,0)</f>
        <v>STORE3</v>
      </c>
      <c r="N1930" s="63" t="str">
        <f>HLOOKUP($D$2,Sales_Fact[[Product_ID]:[Payment_Type]],2,0)</f>
        <v>PROD74</v>
      </c>
    </row>
    <row r="1931" spans="1:14" x14ac:dyDescent="0.25">
      <c r="A1931" s="14" t="s">
        <v>3932</v>
      </c>
      <c r="B1931" s="15">
        <v>45466</v>
      </c>
      <c r="C1931" s="16" t="s">
        <v>988</v>
      </c>
      <c r="D1931" s="17" t="s">
        <v>1949</v>
      </c>
      <c r="E1931" s="17" t="s">
        <v>1895</v>
      </c>
      <c r="F1931" s="18">
        <v>2</v>
      </c>
      <c r="G1931" s="58">
        <v>345</v>
      </c>
      <c r="H1931" s="18">
        <v>0.09</v>
      </c>
      <c r="I1931" s="55">
        <v>627.9</v>
      </c>
      <c r="J1931" s="19" t="s">
        <v>1886</v>
      </c>
      <c r="L1931" s="63" t="str">
        <f>_xlfn.XLOOKUP(D1931,Product_Dim[Product_ID],Product_Dim[Cost])</f>
        <v>261</v>
      </c>
      <c r="M1931" s="63" t="str">
        <f>VLOOKUP("PROD97",Sales_Fact[[Product_ID]:[Payment_Type]],2,0)</f>
        <v>STORE3</v>
      </c>
      <c r="N1931" s="63" t="str">
        <f>HLOOKUP($D$2,Sales_Fact[[Product_ID]:[Payment_Type]],2,0)</f>
        <v>PROD74</v>
      </c>
    </row>
    <row r="1932" spans="1:14" x14ac:dyDescent="0.25">
      <c r="A1932" s="14" t="s">
        <v>3933</v>
      </c>
      <c r="B1932" s="15">
        <v>45847</v>
      </c>
      <c r="C1932" s="16" t="s">
        <v>958</v>
      </c>
      <c r="D1932" s="17" t="s">
        <v>2106</v>
      </c>
      <c r="E1932" s="17" t="s">
        <v>1925</v>
      </c>
      <c r="F1932" s="18">
        <v>1</v>
      </c>
      <c r="G1932" s="58">
        <v>842</v>
      </c>
      <c r="H1932" s="18">
        <v>0.15</v>
      </c>
      <c r="I1932" s="55">
        <v>715.7</v>
      </c>
      <c r="J1932" s="19" t="s">
        <v>1882</v>
      </c>
      <c r="L1932" s="63" t="str">
        <f>_xlfn.XLOOKUP(D1932,Product_Dim[Product_ID],Product_Dim[Cost])</f>
        <v>178</v>
      </c>
      <c r="M1932" s="63" t="str">
        <f>VLOOKUP("PROD97",Sales_Fact[[Product_ID]:[Payment_Type]],2,0)</f>
        <v>STORE3</v>
      </c>
      <c r="N1932" s="63" t="str">
        <f>HLOOKUP($D$2,Sales_Fact[[Product_ID]:[Payment_Type]],2,0)</f>
        <v>PROD74</v>
      </c>
    </row>
    <row r="1933" spans="1:14" x14ac:dyDescent="0.25">
      <c r="A1933" s="14" t="s">
        <v>3934</v>
      </c>
      <c r="B1933" s="15">
        <v>45825</v>
      </c>
      <c r="C1933" s="16" t="s">
        <v>1327</v>
      </c>
      <c r="D1933" s="17" t="s">
        <v>2032</v>
      </c>
      <c r="E1933" s="17" t="s">
        <v>1885</v>
      </c>
      <c r="F1933" s="18">
        <v>3</v>
      </c>
      <c r="G1933" s="58">
        <v>64</v>
      </c>
      <c r="H1933" s="18">
        <v>0.28999999999999998</v>
      </c>
      <c r="I1933" s="55">
        <v>136.32</v>
      </c>
      <c r="J1933" s="19" t="s">
        <v>1892</v>
      </c>
      <c r="L1933" s="63" t="str">
        <f>_xlfn.XLOOKUP(D1933,Product_Dim[Product_ID],Product_Dim[Cost])</f>
        <v>239</v>
      </c>
      <c r="M1933" s="63" t="str">
        <f>VLOOKUP("PROD97",Sales_Fact[[Product_ID]:[Payment_Type]],2,0)</f>
        <v>STORE3</v>
      </c>
      <c r="N1933" s="63" t="str">
        <f>HLOOKUP($D$2,Sales_Fact[[Product_ID]:[Payment_Type]],2,0)</f>
        <v>PROD74</v>
      </c>
    </row>
    <row r="1934" spans="1:14" x14ac:dyDescent="0.25">
      <c r="A1934" s="14" t="s">
        <v>3935</v>
      </c>
      <c r="B1934" s="15">
        <v>45839</v>
      </c>
      <c r="C1934" s="16" t="s">
        <v>1535</v>
      </c>
      <c r="D1934" s="17" t="s">
        <v>1985</v>
      </c>
      <c r="E1934" s="17" t="s">
        <v>1889</v>
      </c>
      <c r="F1934" s="18">
        <v>2</v>
      </c>
      <c r="G1934" s="58">
        <v>553</v>
      </c>
      <c r="H1934" s="18">
        <v>0.1</v>
      </c>
      <c r="I1934" s="55">
        <v>995.4</v>
      </c>
      <c r="J1934" s="19" t="s">
        <v>1882</v>
      </c>
      <c r="L1934" s="63" t="str">
        <f>_xlfn.XLOOKUP(D1934,Product_Dim[Product_ID],Product_Dim[Cost])</f>
        <v>325</v>
      </c>
      <c r="M1934" s="63" t="str">
        <f>VLOOKUP("PROD97",Sales_Fact[[Product_ID]:[Payment_Type]],2,0)</f>
        <v>STORE3</v>
      </c>
      <c r="N1934" s="63" t="str">
        <f>HLOOKUP($D$2,Sales_Fact[[Product_ID]:[Payment_Type]],2,0)</f>
        <v>PROD74</v>
      </c>
    </row>
    <row r="1935" spans="1:14" x14ac:dyDescent="0.25">
      <c r="A1935" s="14" t="s">
        <v>3936</v>
      </c>
      <c r="B1935" s="15">
        <v>45720</v>
      </c>
      <c r="C1935" s="16" t="s">
        <v>768</v>
      </c>
      <c r="D1935" s="17" t="s">
        <v>1911</v>
      </c>
      <c r="E1935" s="17" t="s">
        <v>1947</v>
      </c>
      <c r="F1935" s="18">
        <v>3</v>
      </c>
      <c r="G1935" s="58">
        <v>448</v>
      </c>
      <c r="H1935" s="18">
        <v>0.03</v>
      </c>
      <c r="I1935" s="55">
        <v>1303.68</v>
      </c>
      <c r="J1935" s="19" t="s">
        <v>1882</v>
      </c>
      <c r="L1935" s="63" t="str">
        <f>_xlfn.XLOOKUP(D1935,Product_Dim[Product_ID],Product_Dim[Cost])</f>
        <v>166</v>
      </c>
      <c r="M1935" s="63" t="str">
        <f>VLOOKUP("PROD97",Sales_Fact[[Product_ID]:[Payment_Type]],2,0)</f>
        <v>STORE3</v>
      </c>
      <c r="N1935" s="63" t="str">
        <f>HLOOKUP($D$2,Sales_Fact[[Product_ID]:[Payment_Type]],2,0)</f>
        <v>PROD74</v>
      </c>
    </row>
    <row r="1936" spans="1:14" x14ac:dyDescent="0.25">
      <c r="A1936" s="14" t="s">
        <v>3937</v>
      </c>
      <c r="B1936" s="15">
        <v>45250</v>
      </c>
      <c r="C1936" s="16" t="s">
        <v>1403</v>
      </c>
      <c r="D1936" s="17" t="s">
        <v>2144</v>
      </c>
      <c r="E1936" s="17" t="s">
        <v>1928</v>
      </c>
      <c r="F1936" s="18">
        <v>1</v>
      </c>
      <c r="G1936" s="58">
        <v>728</v>
      </c>
      <c r="H1936" s="18">
        <v>0.21</v>
      </c>
      <c r="I1936" s="55">
        <v>575.12</v>
      </c>
      <c r="J1936" s="19" t="s">
        <v>1892</v>
      </c>
      <c r="L1936" s="63" t="str">
        <f>_xlfn.XLOOKUP(D1936,Product_Dim[Product_ID],Product_Dim[Cost])</f>
        <v>107</v>
      </c>
      <c r="M1936" s="63" t="str">
        <f>VLOOKUP("PROD97",Sales_Fact[[Product_ID]:[Payment_Type]],2,0)</f>
        <v>STORE3</v>
      </c>
      <c r="N1936" s="63" t="str">
        <f>HLOOKUP($D$2,Sales_Fact[[Product_ID]:[Payment_Type]],2,0)</f>
        <v>PROD74</v>
      </c>
    </row>
    <row r="1937" spans="1:14" x14ac:dyDescent="0.25">
      <c r="A1937" s="14" t="s">
        <v>3938</v>
      </c>
      <c r="B1937" s="15">
        <v>45258</v>
      </c>
      <c r="C1937" s="16" t="s">
        <v>1363</v>
      </c>
      <c r="D1937" s="17" t="s">
        <v>2104</v>
      </c>
      <c r="E1937" s="17" t="s">
        <v>1898</v>
      </c>
      <c r="F1937" s="18">
        <v>4</v>
      </c>
      <c r="G1937" s="58">
        <v>582</v>
      </c>
      <c r="H1937" s="18">
        <v>0.08</v>
      </c>
      <c r="I1937" s="55">
        <v>2141.7600000000002</v>
      </c>
      <c r="J1937" s="19" t="s">
        <v>1882</v>
      </c>
      <c r="L1937" s="63" t="str">
        <f>_xlfn.XLOOKUP(D1937,Product_Dim[Product_ID],Product_Dim[Cost])</f>
        <v>88</v>
      </c>
      <c r="M1937" s="63" t="str">
        <f>VLOOKUP("PROD97",Sales_Fact[[Product_ID]:[Payment_Type]],2,0)</f>
        <v>STORE3</v>
      </c>
      <c r="N1937" s="63" t="str">
        <f>HLOOKUP($D$2,Sales_Fact[[Product_ID]:[Payment_Type]],2,0)</f>
        <v>PROD74</v>
      </c>
    </row>
    <row r="1938" spans="1:14" x14ac:dyDescent="0.25">
      <c r="A1938" s="14" t="s">
        <v>3939</v>
      </c>
      <c r="B1938" s="15">
        <v>45793</v>
      </c>
      <c r="C1938" s="16" t="s">
        <v>349</v>
      </c>
      <c r="D1938" s="17" t="s">
        <v>2119</v>
      </c>
      <c r="E1938" s="17" t="s">
        <v>1915</v>
      </c>
      <c r="F1938" s="18">
        <v>1</v>
      </c>
      <c r="G1938" s="58">
        <v>339</v>
      </c>
      <c r="H1938" s="18">
        <v>0.19</v>
      </c>
      <c r="I1938" s="55">
        <v>274.58999999999997</v>
      </c>
      <c r="J1938" s="19" t="s">
        <v>1886</v>
      </c>
      <c r="L1938" s="63" t="str">
        <f>_xlfn.XLOOKUP(D1938,Product_Dim[Product_ID],Product_Dim[Cost])</f>
        <v>340</v>
      </c>
      <c r="M1938" s="63" t="str">
        <f>VLOOKUP("PROD97",Sales_Fact[[Product_ID]:[Payment_Type]],2,0)</f>
        <v>STORE3</v>
      </c>
      <c r="N1938" s="63" t="str">
        <f>HLOOKUP($D$2,Sales_Fact[[Product_ID]:[Payment_Type]],2,0)</f>
        <v>PROD74</v>
      </c>
    </row>
    <row r="1939" spans="1:14" x14ac:dyDescent="0.25">
      <c r="A1939" s="14" t="s">
        <v>3940</v>
      </c>
      <c r="B1939" s="15">
        <v>45265</v>
      </c>
      <c r="C1939" s="16" t="s">
        <v>915</v>
      </c>
      <c r="D1939" s="17" t="s">
        <v>1888</v>
      </c>
      <c r="E1939" s="17" t="s">
        <v>1934</v>
      </c>
      <c r="F1939" s="18">
        <v>4</v>
      </c>
      <c r="G1939" s="58">
        <v>569</v>
      </c>
      <c r="H1939" s="18">
        <v>0.25</v>
      </c>
      <c r="I1939" s="55">
        <v>1707</v>
      </c>
      <c r="J1939" s="19" t="s">
        <v>1882</v>
      </c>
      <c r="L1939" s="63" t="str">
        <f>_xlfn.XLOOKUP(D1939,Product_Dim[Product_ID],Product_Dim[Cost])</f>
        <v>43</v>
      </c>
      <c r="M1939" s="63" t="str">
        <f>VLOOKUP("PROD97",Sales_Fact[[Product_ID]:[Payment_Type]],2,0)</f>
        <v>STORE3</v>
      </c>
      <c r="N1939" s="63" t="str">
        <f>HLOOKUP($D$2,Sales_Fact[[Product_ID]:[Payment_Type]],2,0)</f>
        <v>PROD74</v>
      </c>
    </row>
    <row r="1940" spans="1:14" x14ac:dyDescent="0.25">
      <c r="A1940" s="14" t="s">
        <v>3941</v>
      </c>
      <c r="B1940" s="15">
        <v>45607</v>
      </c>
      <c r="C1940" s="16" t="s">
        <v>1183</v>
      </c>
      <c r="D1940" s="17" t="s">
        <v>2213</v>
      </c>
      <c r="E1940" s="17" t="s">
        <v>1885</v>
      </c>
      <c r="F1940" s="18">
        <v>2</v>
      </c>
      <c r="G1940" s="58">
        <v>353</v>
      </c>
      <c r="H1940" s="18">
        <v>0.15</v>
      </c>
      <c r="I1940" s="55">
        <v>600.1</v>
      </c>
      <c r="J1940" s="19" t="s">
        <v>1886</v>
      </c>
      <c r="L1940" s="63" t="str">
        <f>_xlfn.XLOOKUP(D1940,Product_Dim[Product_ID],Product_Dim[Cost])</f>
        <v>103</v>
      </c>
      <c r="M1940" s="63" t="str">
        <f>VLOOKUP("PROD97",Sales_Fact[[Product_ID]:[Payment_Type]],2,0)</f>
        <v>STORE3</v>
      </c>
      <c r="N1940" s="63" t="str">
        <f>HLOOKUP($D$2,Sales_Fact[[Product_ID]:[Payment_Type]],2,0)</f>
        <v>PROD74</v>
      </c>
    </row>
    <row r="1941" spans="1:14" x14ac:dyDescent="0.25">
      <c r="A1941" s="14" t="s">
        <v>3942</v>
      </c>
      <c r="B1941" s="15">
        <v>45382</v>
      </c>
      <c r="C1941" s="16" t="s">
        <v>530</v>
      </c>
      <c r="D1941" s="17" t="s">
        <v>2592</v>
      </c>
      <c r="E1941" s="17" t="s">
        <v>1934</v>
      </c>
      <c r="F1941" s="18">
        <v>2</v>
      </c>
      <c r="G1941" s="58">
        <v>630</v>
      </c>
      <c r="H1941" s="18">
        <v>0.15</v>
      </c>
      <c r="I1941" s="55">
        <v>1071</v>
      </c>
      <c r="J1941" s="19" t="s">
        <v>1886</v>
      </c>
      <c r="L1941" s="63" t="str">
        <f>_xlfn.XLOOKUP(D1941,Product_Dim[Product_ID],Product_Dim[Cost])</f>
        <v>358</v>
      </c>
      <c r="M1941" s="63" t="str">
        <f>VLOOKUP("PROD97",Sales_Fact[[Product_ID]:[Payment_Type]],2,0)</f>
        <v>STORE3</v>
      </c>
      <c r="N1941" s="63" t="str">
        <f>HLOOKUP($D$2,Sales_Fact[[Product_ID]:[Payment_Type]],2,0)</f>
        <v>PROD74</v>
      </c>
    </row>
    <row r="1942" spans="1:14" x14ac:dyDescent="0.25">
      <c r="A1942" s="14" t="s">
        <v>3943</v>
      </c>
      <c r="B1942" s="15">
        <v>45793</v>
      </c>
      <c r="C1942" s="16" t="s">
        <v>1527</v>
      </c>
      <c r="D1942" s="17" t="s">
        <v>1951</v>
      </c>
      <c r="E1942" s="17" t="s">
        <v>1881</v>
      </c>
      <c r="F1942" s="18">
        <v>3</v>
      </c>
      <c r="G1942" s="58">
        <v>213</v>
      </c>
      <c r="H1942" s="18">
        <v>7.0000000000000007E-2</v>
      </c>
      <c r="I1942" s="55">
        <v>594.27</v>
      </c>
      <c r="J1942" s="19" t="s">
        <v>1882</v>
      </c>
      <c r="L1942" s="63" t="str">
        <f>_xlfn.XLOOKUP(D1942,Product_Dim[Product_ID],Product_Dim[Cost])</f>
        <v>432</v>
      </c>
      <c r="M1942" s="63" t="str">
        <f>VLOOKUP("PROD97",Sales_Fact[[Product_ID]:[Payment_Type]],2,0)</f>
        <v>STORE3</v>
      </c>
      <c r="N1942" s="63" t="str">
        <f>HLOOKUP($D$2,Sales_Fact[[Product_ID]:[Payment_Type]],2,0)</f>
        <v>PROD74</v>
      </c>
    </row>
    <row r="1943" spans="1:14" x14ac:dyDescent="0.25">
      <c r="A1943" s="14" t="s">
        <v>3944</v>
      </c>
      <c r="B1943" s="15">
        <v>45590</v>
      </c>
      <c r="C1943" s="16" t="s">
        <v>545</v>
      </c>
      <c r="D1943" s="17" t="s">
        <v>2108</v>
      </c>
      <c r="E1943" s="17" t="s">
        <v>1956</v>
      </c>
      <c r="F1943" s="18">
        <v>3</v>
      </c>
      <c r="G1943" s="58">
        <v>879</v>
      </c>
      <c r="H1943" s="18">
        <v>0.05</v>
      </c>
      <c r="I1943" s="55">
        <v>2505.15</v>
      </c>
      <c r="J1943" s="19" t="s">
        <v>1886</v>
      </c>
      <c r="L1943" s="63" t="str">
        <f>_xlfn.XLOOKUP(D1943,Product_Dim[Product_ID],Product_Dim[Cost])</f>
        <v>31</v>
      </c>
      <c r="M1943" s="63" t="str">
        <f>VLOOKUP("PROD97",Sales_Fact[[Product_ID]:[Payment_Type]],2,0)</f>
        <v>STORE3</v>
      </c>
      <c r="N1943" s="63" t="str">
        <f>HLOOKUP($D$2,Sales_Fact[[Product_ID]:[Payment_Type]],2,0)</f>
        <v>PROD74</v>
      </c>
    </row>
    <row r="1944" spans="1:14" x14ac:dyDescent="0.25">
      <c r="A1944" s="14" t="s">
        <v>3945</v>
      </c>
      <c r="B1944" s="15">
        <v>45679</v>
      </c>
      <c r="C1944" s="16" t="s">
        <v>843</v>
      </c>
      <c r="D1944" s="17" t="s">
        <v>2067</v>
      </c>
      <c r="E1944" s="17" t="s">
        <v>1942</v>
      </c>
      <c r="F1944" s="18">
        <v>4</v>
      </c>
      <c r="G1944" s="58">
        <v>88</v>
      </c>
      <c r="H1944" s="18">
        <v>0.23</v>
      </c>
      <c r="I1944" s="55">
        <v>271.04000000000002</v>
      </c>
      <c r="J1944" s="19" t="s">
        <v>1886</v>
      </c>
      <c r="L1944" s="63" t="str">
        <f>_xlfn.XLOOKUP(D1944,Product_Dim[Product_ID],Product_Dim[Cost])</f>
        <v>143</v>
      </c>
      <c r="M1944" s="63" t="str">
        <f>VLOOKUP("PROD97",Sales_Fact[[Product_ID]:[Payment_Type]],2,0)</f>
        <v>STORE3</v>
      </c>
      <c r="N1944" s="63" t="str">
        <f>HLOOKUP($D$2,Sales_Fact[[Product_ID]:[Payment_Type]],2,0)</f>
        <v>PROD74</v>
      </c>
    </row>
    <row r="1945" spans="1:14" x14ac:dyDescent="0.25">
      <c r="A1945" s="14" t="s">
        <v>3946</v>
      </c>
      <c r="B1945" s="15">
        <v>45814</v>
      </c>
      <c r="C1945" s="16" t="s">
        <v>885</v>
      </c>
      <c r="D1945" s="17" t="s">
        <v>1900</v>
      </c>
      <c r="E1945" s="17" t="s">
        <v>1925</v>
      </c>
      <c r="F1945" s="18">
        <v>3</v>
      </c>
      <c r="G1945" s="58">
        <v>443</v>
      </c>
      <c r="H1945" s="18">
        <v>0.15</v>
      </c>
      <c r="I1945" s="55">
        <v>1129.6500000000001</v>
      </c>
      <c r="J1945" s="19" t="s">
        <v>1892</v>
      </c>
      <c r="L1945" s="63" t="str">
        <f>_xlfn.XLOOKUP(D1945,Product_Dim[Product_ID],Product_Dim[Cost])</f>
        <v>461</v>
      </c>
      <c r="M1945" s="63" t="str">
        <f>VLOOKUP("PROD97",Sales_Fact[[Product_ID]:[Payment_Type]],2,0)</f>
        <v>STORE3</v>
      </c>
      <c r="N1945" s="63" t="str">
        <f>HLOOKUP($D$2,Sales_Fact[[Product_ID]:[Payment_Type]],2,0)</f>
        <v>PROD74</v>
      </c>
    </row>
    <row r="1946" spans="1:14" x14ac:dyDescent="0.25">
      <c r="A1946" s="14" t="s">
        <v>3947</v>
      </c>
      <c r="B1946" s="15">
        <v>45795</v>
      </c>
      <c r="C1946" s="16" t="s">
        <v>340</v>
      </c>
      <c r="D1946" s="17" t="s">
        <v>2024</v>
      </c>
      <c r="E1946" s="17" t="s">
        <v>1956</v>
      </c>
      <c r="F1946" s="18">
        <v>3</v>
      </c>
      <c r="G1946" s="58">
        <v>411</v>
      </c>
      <c r="H1946" s="18">
        <v>0.09</v>
      </c>
      <c r="I1946" s="55">
        <v>1122.03</v>
      </c>
      <c r="J1946" s="19" t="s">
        <v>1892</v>
      </c>
      <c r="L1946" s="63" t="str">
        <f>_xlfn.XLOOKUP(D1946,Product_Dim[Product_ID],Product_Dim[Cost])</f>
        <v>136</v>
      </c>
      <c r="M1946" s="63" t="str">
        <f>VLOOKUP("PROD97",Sales_Fact[[Product_ID]:[Payment_Type]],2,0)</f>
        <v>STORE3</v>
      </c>
      <c r="N1946" s="63" t="str">
        <f>HLOOKUP($D$2,Sales_Fact[[Product_ID]:[Payment_Type]],2,0)</f>
        <v>PROD74</v>
      </c>
    </row>
    <row r="1947" spans="1:14" x14ac:dyDescent="0.25">
      <c r="A1947" s="14" t="s">
        <v>3948</v>
      </c>
      <c r="B1947" s="15">
        <v>45797</v>
      </c>
      <c r="C1947" s="16" t="s">
        <v>462</v>
      </c>
      <c r="D1947" s="17" t="s">
        <v>1974</v>
      </c>
      <c r="E1947" s="17" t="s">
        <v>1885</v>
      </c>
      <c r="F1947" s="18">
        <v>1</v>
      </c>
      <c r="G1947" s="58">
        <v>356</v>
      </c>
      <c r="H1947" s="18">
        <v>0.27</v>
      </c>
      <c r="I1947" s="55">
        <v>259.88</v>
      </c>
      <c r="J1947" s="19" t="s">
        <v>1882</v>
      </c>
      <c r="L1947" s="63" t="str">
        <f>_xlfn.XLOOKUP(D1947,Product_Dim[Product_ID],Product_Dim[Cost])</f>
        <v>358</v>
      </c>
      <c r="M1947" s="63" t="str">
        <f>VLOOKUP("PROD97",Sales_Fact[[Product_ID]:[Payment_Type]],2,0)</f>
        <v>STORE3</v>
      </c>
      <c r="N1947" s="63" t="str">
        <f>HLOOKUP($D$2,Sales_Fact[[Product_ID]:[Payment_Type]],2,0)</f>
        <v>PROD74</v>
      </c>
    </row>
    <row r="1948" spans="1:14" x14ac:dyDescent="0.25">
      <c r="A1948" s="14" t="s">
        <v>3949</v>
      </c>
      <c r="B1948" s="15">
        <v>45607</v>
      </c>
      <c r="C1948" s="16" t="s">
        <v>1186</v>
      </c>
      <c r="D1948" s="17" t="s">
        <v>2280</v>
      </c>
      <c r="E1948" s="17" t="s">
        <v>1934</v>
      </c>
      <c r="F1948" s="18">
        <v>4</v>
      </c>
      <c r="G1948" s="58">
        <v>244</v>
      </c>
      <c r="H1948" s="18">
        <v>0.25</v>
      </c>
      <c r="I1948" s="55">
        <v>732</v>
      </c>
      <c r="J1948" s="19" t="s">
        <v>1892</v>
      </c>
      <c r="L1948" s="63" t="str">
        <f>_xlfn.XLOOKUP(D1948,Product_Dim[Product_ID],Product_Dim[Cost])</f>
        <v>496</v>
      </c>
      <c r="M1948" s="63" t="str">
        <f>VLOOKUP("PROD97",Sales_Fact[[Product_ID]:[Payment_Type]],2,0)</f>
        <v>STORE3</v>
      </c>
      <c r="N1948" s="63" t="str">
        <f>HLOOKUP($D$2,Sales_Fact[[Product_ID]:[Payment_Type]],2,0)</f>
        <v>PROD74</v>
      </c>
    </row>
    <row r="1949" spans="1:14" x14ac:dyDescent="0.25">
      <c r="A1949" s="14" t="s">
        <v>3950</v>
      </c>
      <c r="B1949" s="15">
        <v>45614</v>
      </c>
      <c r="C1949" s="16" t="s">
        <v>747</v>
      </c>
      <c r="D1949" s="17" t="s">
        <v>1894</v>
      </c>
      <c r="E1949" s="17" t="s">
        <v>1988</v>
      </c>
      <c r="F1949" s="18">
        <v>2</v>
      </c>
      <c r="G1949" s="58">
        <v>411</v>
      </c>
      <c r="H1949" s="18">
        <v>0.28000000000000003</v>
      </c>
      <c r="I1949" s="55">
        <v>591.84</v>
      </c>
      <c r="J1949" s="19" t="s">
        <v>1892</v>
      </c>
      <c r="L1949" s="63" t="str">
        <f>_xlfn.XLOOKUP(D1949,Product_Dim[Product_ID],Product_Dim[Cost])</f>
        <v>17</v>
      </c>
      <c r="M1949" s="63" t="str">
        <f>VLOOKUP("PROD97",Sales_Fact[[Product_ID]:[Payment_Type]],2,0)</f>
        <v>STORE3</v>
      </c>
      <c r="N1949" s="63" t="str">
        <f>HLOOKUP($D$2,Sales_Fact[[Product_ID]:[Payment_Type]],2,0)</f>
        <v>PROD74</v>
      </c>
    </row>
    <row r="1950" spans="1:14" x14ac:dyDescent="0.25">
      <c r="A1950" s="14" t="s">
        <v>3951</v>
      </c>
      <c r="B1950" s="15">
        <v>45293</v>
      </c>
      <c r="C1950" s="16" t="s">
        <v>1330</v>
      </c>
      <c r="D1950" s="17" t="s">
        <v>1974</v>
      </c>
      <c r="E1950" s="17" t="s">
        <v>1942</v>
      </c>
      <c r="F1950" s="18">
        <v>4</v>
      </c>
      <c r="G1950" s="58">
        <v>102</v>
      </c>
      <c r="H1950" s="18">
        <v>0.16</v>
      </c>
      <c r="I1950" s="55">
        <v>342.72</v>
      </c>
      <c r="J1950" s="19" t="s">
        <v>1886</v>
      </c>
      <c r="L1950" s="63" t="str">
        <f>_xlfn.XLOOKUP(D1950,Product_Dim[Product_ID],Product_Dim[Cost])</f>
        <v>358</v>
      </c>
      <c r="M1950" s="63" t="str">
        <f>VLOOKUP("PROD97",Sales_Fact[[Product_ID]:[Payment_Type]],2,0)</f>
        <v>STORE3</v>
      </c>
      <c r="N1950" s="63" t="str">
        <f>HLOOKUP($D$2,Sales_Fact[[Product_ID]:[Payment_Type]],2,0)</f>
        <v>PROD74</v>
      </c>
    </row>
    <row r="1951" spans="1:14" x14ac:dyDescent="0.25">
      <c r="A1951" s="14" t="s">
        <v>3952</v>
      </c>
      <c r="B1951" s="15">
        <v>45301</v>
      </c>
      <c r="C1951" s="16" t="s">
        <v>740</v>
      </c>
      <c r="D1951" s="17" t="s">
        <v>2181</v>
      </c>
      <c r="E1951" s="17" t="s">
        <v>1885</v>
      </c>
      <c r="F1951" s="18">
        <v>4</v>
      </c>
      <c r="G1951" s="58">
        <v>717</v>
      </c>
      <c r="H1951" s="18">
        <v>0.03</v>
      </c>
      <c r="I1951" s="55">
        <v>2781.96</v>
      </c>
      <c r="J1951" s="19" t="s">
        <v>1886</v>
      </c>
      <c r="L1951" s="63" t="str">
        <f>_xlfn.XLOOKUP(D1951,Product_Dim[Product_ID],Product_Dim[Cost])</f>
        <v>219</v>
      </c>
      <c r="M1951" s="63" t="str">
        <f>VLOOKUP("PROD97",Sales_Fact[[Product_ID]:[Payment_Type]],2,0)</f>
        <v>STORE3</v>
      </c>
      <c r="N1951" s="63" t="str">
        <f>HLOOKUP($D$2,Sales_Fact[[Product_ID]:[Payment_Type]],2,0)</f>
        <v>PROD74</v>
      </c>
    </row>
    <row r="1952" spans="1:14" x14ac:dyDescent="0.25">
      <c r="A1952" s="14" t="s">
        <v>3953</v>
      </c>
      <c r="B1952" s="15">
        <v>45311</v>
      </c>
      <c r="C1952" s="16" t="s">
        <v>343</v>
      </c>
      <c r="D1952" s="17" t="s">
        <v>2144</v>
      </c>
      <c r="E1952" s="17" t="s">
        <v>1915</v>
      </c>
      <c r="F1952" s="18">
        <v>1</v>
      </c>
      <c r="G1952" s="58">
        <v>722</v>
      </c>
      <c r="H1952" s="18">
        <v>0.24</v>
      </c>
      <c r="I1952" s="55">
        <v>548.72</v>
      </c>
      <c r="J1952" s="19" t="s">
        <v>1886</v>
      </c>
      <c r="L1952" s="63" t="str">
        <f>_xlfn.XLOOKUP(D1952,Product_Dim[Product_ID],Product_Dim[Cost])</f>
        <v>107</v>
      </c>
      <c r="M1952" s="63" t="str">
        <f>VLOOKUP("PROD97",Sales_Fact[[Product_ID]:[Payment_Type]],2,0)</f>
        <v>STORE3</v>
      </c>
      <c r="N1952" s="63" t="str">
        <f>HLOOKUP($D$2,Sales_Fact[[Product_ID]:[Payment_Type]],2,0)</f>
        <v>PROD74</v>
      </c>
    </row>
    <row r="1953" spans="1:14" x14ac:dyDescent="0.25">
      <c r="A1953" s="14" t="s">
        <v>3954</v>
      </c>
      <c r="B1953" s="15">
        <v>45702</v>
      </c>
      <c r="C1953" s="16" t="s">
        <v>210</v>
      </c>
      <c r="D1953" s="17" t="s">
        <v>2191</v>
      </c>
      <c r="E1953" s="17" t="s">
        <v>1988</v>
      </c>
      <c r="F1953" s="18">
        <v>2</v>
      </c>
      <c r="G1953" s="58">
        <v>528</v>
      </c>
      <c r="H1953" s="18">
        <v>0.02</v>
      </c>
      <c r="I1953" s="55">
        <v>1034.8800000000001</v>
      </c>
      <c r="J1953" s="19" t="s">
        <v>1882</v>
      </c>
      <c r="L1953" s="63" t="str">
        <f>_xlfn.XLOOKUP(D1953,Product_Dim[Product_ID],Product_Dim[Cost])</f>
        <v>86</v>
      </c>
      <c r="M1953" s="63" t="str">
        <f>VLOOKUP("PROD97",Sales_Fact[[Product_ID]:[Payment_Type]],2,0)</f>
        <v>STORE3</v>
      </c>
      <c r="N1953" s="63" t="str">
        <f>HLOOKUP($D$2,Sales_Fact[[Product_ID]:[Payment_Type]],2,0)</f>
        <v>PROD74</v>
      </c>
    </row>
    <row r="1954" spans="1:14" x14ac:dyDescent="0.25">
      <c r="A1954" s="14" t="s">
        <v>3955</v>
      </c>
      <c r="B1954" s="15">
        <v>45525</v>
      </c>
      <c r="C1954" s="16" t="s">
        <v>1015</v>
      </c>
      <c r="D1954" s="17" t="s">
        <v>1994</v>
      </c>
      <c r="E1954" s="17" t="s">
        <v>1934</v>
      </c>
      <c r="F1954" s="18">
        <v>2</v>
      </c>
      <c r="G1954" s="58">
        <v>946</v>
      </c>
      <c r="H1954" s="18">
        <v>0.19</v>
      </c>
      <c r="I1954" s="55">
        <v>1532.52</v>
      </c>
      <c r="J1954" s="19" t="s">
        <v>1892</v>
      </c>
      <c r="L1954" s="63" t="str">
        <f>_xlfn.XLOOKUP(D1954,Product_Dim[Product_ID],Product_Dim[Cost])</f>
        <v>212</v>
      </c>
      <c r="M1954" s="63" t="str">
        <f>VLOOKUP("PROD97",Sales_Fact[[Product_ID]:[Payment_Type]],2,0)</f>
        <v>STORE3</v>
      </c>
      <c r="N1954" s="63" t="str">
        <f>HLOOKUP($D$2,Sales_Fact[[Product_ID]:[Payment_Type]],2,0)</f>
        <v>PROD74</v>
      </c>
    </row>
    <row r="1955" spans="1:14" x14ac:dyDescent="0.25">
      <c r="A1955" s="14" t="s">
        <v>3956</v>
      </c>
      <c r="B1955" s="15">
        <v>45780</v>
      </c>
      <c r="C1955" s="16" t="s">
        <v>300</v>
      </c>
      <c r="D1955" s="17" t="s">
        <v>1900</v>
      </c>
      <c r="E1955" s="17" t="s">
        <v>1885</v>
      </c>
      <c r="F1955" s="18">
        <v>2</v>
      </c>
      <c r="G1955" s="58">
        <v>982</v>
      </c>
      <c r="H1955" s="18">
        <v>0.16</v>
      </c>
      <c r="I1955" s="55">
        <v>1649.76</v>
      </c>
      <c r="J1955" s="19" t="s">
        <v>1886</v>
      </c>
      <c r="L1955" s="63" t="str">
        <f>_xlfn.XLOOKUP(D1955,Product_Dim[Product_ID],Product_Dim[Cost])</f>
        <v>461</v>
      </c>
      <c r="M1955" s="63" t="str">
        <f>VLOOKUP("PROD97",Sales_Fact[[Product_ID]:[Payment_Type]],2,0)</f>
        <v>STORE3</v>
      </c>
      <c r="N1955" s="63" t="str">
        <f>HLOOKUP($D$2,Sales_Fact[[Product_ID]:[Payment_Type]],2,0)</f>
        <v>PROD74</v>
      </c>
    </row>
    <row r="1956" spans="1:14" x14ac:dyDescent="0.25">
      <c r="A1956" s="14" t="s">
        <v>3957</v>
      </c>
      <c r="B1956" s="15">
        <v>45819</v>
      </c>
      <c r="C1956" s="16" t="s">
        <v>731</v>
      </c>
      <c r="D1956" s="17" t="s">
        <v>1894</v>
      </c>
      <c r="E1956" s="17" t="s">
        <v>1881</v>
      </c>
      <c r="F1956" s="18">
        <v>1</v>
      </c>
      <c r="G1956" s="58">
        <v>914</v>
      </c>
      <c r="H1956" s="18">
        <v>0.14000000000000001</v>
      </c>
      <c r="I1956" s="55">
        <v>786.04</v>
      </c>
      <c r="J1956" s="19" t="s">
        <v>1882</v>
      </c>
      <c r="L1956" s="63" t="str">
        <f>_xlfn.XLOOKUP(D1956,Product_Dim[Product_ID],Product_Dim[Cost])</f>
        <v>17</v>
      </c>
      <c r="M1956" s="63" t="str">
        <f>VLOOKUP("PROD97",Sales_Fact[[Product_ID]:[Payment_Type]],2,0)</f>
        <v>STORE3</v>
      </c>
      <c r="N1956" s="63" t="str">
        <f>HLOOKUP($D$2,Sales_Fact[[Product_ID]:[Payment_Type]],2,0)</f>
        <v>PROD74</v>
      </c>
    </row>
    <row r="1957" spans="1:14" x14ac:dyDescent="0.25">
      <c r="A1957" s="14" t="s">
        <v>3958</v>
      </c>
      <c r="B1957" s="15">
        <v>45863</v>
      </c>
      <c r="C1957" s="16" t="s">
        <v>59</v>
      </c>
      <c r="D1957" s="17" t="s">
        <v>2119</v>
      </c>
      <c r="E1957" s="17" t="s">
        <v>1889</v>
      </c>
      <c r="F1957" s="18">
        <v>4</v>
      </c>
      <c r="G1957" s="58">
        <v>271</v>
      </c>
      <c r="H1957" s="18">
        <v>0.18</v>
      </c>
      <c r="I1957" s="55">
        <v>888.88</v>
      </c>
      <c r="J1957" s="19" t="s">
        <v>1886</v>
      </c>
      <c r="L1957" s="63" t="str">
        <f>_xlfn.XLOOKUP(D1957,Product_Dim[Product_ID],Product_Dim[Cost])</f>
        <v>340</v>
      </c>
      <c r="M1957" s="63" t="str">
        <f>VLOOKUP("PROD97",Sales_Fact[[Product_ID]:[Payment_Type]],2,0)</f>
        <v>STORE3</v>
      </c>
      <c r="N1957" s="63" t="str">
        <f>HLOOKUP($D$2,Sales_Fact[[Product_ID]:[Payment_Type]],2,0)</f>
        <v>PROD74</v>
      </c>
    </row>
    <row r="1958" spans="1:14" x14ac:dyDescent="0.25">
      <c r="A1958" s="14" t="s">
        <v>3959</v>
      </c>
      <c r="B1958" s="15">
        <v>45687</v>
      </c>
      <c r="C1958" s="16" t="s">
        <v>545</v>
      </c>
      <c r="D1958" s="17" t="s">
        <v>1953</v>
      </c>
      <c r="E1958" s="17" t="s">
        <v>1947</v>
      </c>
      <c r="F1958" s="18">
        <v>3</v>
      </c>
      <c r="G1958" s="58">
        <v>999</v>
      </c>
      <c r="H1958" s="18">
        <v>0.02</v>
      </c>
      <c r="I1958" s="55">
        <v>2937.06</v>
      </c>
      <c r="J1958" s="19" t="s">
        <v>1882</v>
      </c>
      <c r="L1958" s="63" t="str">
        <f>_xlfn.XLOOKUP(D1958,Product_Dim[Product_ID],Product_Dim[Cost])</f>
        <v>481</v>
      </c>
      <c r="M1958" s="63" t="str">
        <f>VLOOKUP("PROD97",Sales_Fact[[Product_ID]:[Payment_Type]],2,0)</f>
        <v>STORE3</v>
      </c>
      <c r="N1958" s="63" t="str">
        <f>HLOOKUP($D$2,Sales_Fact[[Product_ID]:[Payment_Type]],2,0)</f>
        <v>PROD74</v>
      </c>
    </row>
    <row r="1959" spans="1:14" x14ac:dyDescent="0.25">
      <c r="A1959" s="14" t="s">
        <v>3960</v>
      </c>
      <c r="B1959" s="15">
        <v>45806</v>
      </c>
      <c r="C1959" s="16" t="s">
        <v>1419</v>
      </c>
      <c r="D1959" s="17" t="s">
        <v>2265</v>
      </c>
      <c r="E1959" s="17" t="s">
        <v>1925</v>
      </c>
      <c r="F1959" s="18">
        <v>3</v>
      </c>
      <c r="G1959" s="58">
        <v>766</v>
      </c>
      <c r="H1959" s="18">
        <v>0.18</v>
      </c>
      <c r="I1959" s="55">
        <v>1884.36</v>
      </c>
      <c r="J1959" s="19" t="s">
        <v>1882</v>
      </c>
      <c r="L1959" s="63" t="str">
        <f>_xlfn.XLOOKUP(D1959,Product_Dim[Product_ID],Product_Dim[Cost])</f>
        <v>353</v>
      </c>
      <c r="M1959" s="63" t="str">
        <f>VLOOKUP("PROD97",Sales_Fact[[Product_ID]:[Payment_Type]],2,0)</f>
        <v>STORE3</v>
      </c>
      <c r="N1959" s="63" t="str">
        <f>HLOOKUP($D$2,Sales_Fact[[Product_ID]:[Payment_Type]],2,0)</f>
        <v>PROD74</v>
      </c>
    </row>
    <row r="1960" spans="1:14" x14ac:dyDescent="0.25">
      <c r="A1960" s="14" t="s">
        <v>3961</v>
      </c>
      <c r="B1960" s="15">
        <v>45216</v>
      </c>
      <c r="C1960" s="16" t="s">
        <v>269</v>
      </c>
      <c r="D1960" s="17" t="s">
        <v>2261</v>
      </c>
      <c r="E1960" s="17" t="s">
        <v>1928</v>
      </c>
      <c r="F1960" s="18">
        <v>3</v>
      </c>
      <c r="G1960" s="58">
        <v>450</v>
      </c>
      <c r="H1960" s="18">
        <v>0.17</v>
      </c>
      <c r="I1960" s="55">
        <v>1120.5</v>
      </c>
      <c r="J1960" s="19" t="s">
        <v>1892</v>
      </c>
      <c r="L1960" s="63" t="str">
        <f>_xlfn.XLOOKUP(D1960,Product_Dim[Product_ID],Product_Dim[Cost])</f>
        <v>299</v>
      </c>
      <c r="M1960" s="63" t="str">
        <f>VLOOKUP("PROD97",Sales_Fact[[Product_ID]:[Payment_Type]],2,0)</f>
        <v>STORE3</v>
      </c>
      <c r="N1960" s="63" t="str">
        <f>HLOOKUP($D$2,Sales_Fact[[Product_ID]:[Payment_Type]],2,0)</f>
        <v>PROD74</v>
      </c>
    </row>
    <row r="1961" spans="1:14" x14ac:dyDescent="0.25">
      <c r="A1961" s="14" t="s">
        <v>3962</v>
      </c>
      <c r="B1961" s="15">
        <v>45639</v>
      </c>
      <c r="C1961" s="16" t="s">
        <v>816</v>
      </c>
      <c r="D1961" s="17" t="s">
        <v>1938</v>
      </c>
      <c r="E1961" s="17" t="s">
        <v>1988</v>
      </c>
      <c r="F1961" s="18">
        <v>2</v>
      </c>
      <c r="G1961" s="58">
        <v>250</v>
      </c>
      <c r="H1961" s="18">
        <v>0.01</v>
      </c>
      <c r="I1961" s="55">
        <v>495</v>
      </c>
      <c r="J1961" s="19" t="s">
        <v>1892</v>
      </c>
      <c r="L1961" s="63" t="str">
        <f>_xlfn.XLOOKUP(D1961,Product_Dim[Product_ID],Product_Dim[Cost])</f>
        <v>253</v>
      </c>
      <c r="M1961" s="63" t="str">
        <f>VLOOKUP("PROD97",Sales_Fact[[Product_ID]:[Payment_Type]],2,0)</f>
        <v>STORE3</v>
      </c>
      <c r="N1961" s="63" t="str">
        <f>HLOOKUP($D$2,Sales_Fact[[Product_ID]:[Payment_Type]],2,0)</f>
        <v>PROD74</v>
      </c>
    </row>
    <row r="1962" spans="1:14" x14ac:dyDescent="0.25">
      <c r="A1962" s="14" t="s">
        <v>3963</v>
      </c>
      <c r="B1962" s="15">
        <v>45454</v>
      </c>
      <c r="C1962" s="16" t="s">
        <v>474</v>
      </c>
      <c r="D1962" s="17" t="s">
        <v>2108</v>
      </c>
      <c r="E1962" s="17" t="s">
        <v>1928</v>
      </c>
      <c r="F1962" s="18">
        <v>3</v>
      </c>
      <c r="G1962" s="58">
        <v>224</v>
      </c>
      <c r="H1962" s="18">
        <v>0.05</v>
      </c>
      <c r="I1962" s="55">
        <v>638.4</v>
      </c>
      <c r="J1962" s="19" t="s">
        <v>1882</v>
      </c>
      <c r="L1962" s="63" t="str">
        <f>_xlfn.XLOOKUP(D1962,Product_Dim[Product_ID],Product_Dim[Cost])</f>
        <v>31</v>
      </c>
      <c r="M1962" s="63" t="str">
        <f>VLOOKUP("PROD97",Sales_Fact[[Product_ID]:[Payment_Type]],2,0)</f>
        <v>STORE3</v>
      </c>
      <c r="N1962" s="63" t="str">
        <f>HLOOKUP($D$2,Sales_Fact[[Product_ID]:[Payment_Type]],2,0)</f>
        <v>PROD74</v>
      </c>
    </row>
    <row r="1963" spans="1:14" x14ac:dyDescent="0.25">
      <c r="A1963" s="14" t="s">
        <v>3964</v>
      </c>
      <c r="B1963" s="15">
        <v>45934</v>
      </c>
      <c r="C1963" s="16" t="s">
        <v>380</v>
      </c>
      <c r="D1963" s="17" t="s">
        <v>1911</v>
      </c>
      <c r="E1963" s="17" t="s">
        <v>1901</v>
      </c>
      <c r="F1963" s="18">
        <v>2</v>
      </c>
      <c r="G1963" s="58">
        <v>93</v>
      </c>
      <c r="H1963" s="18">
        <v>0.12</v>
      </c>
      <c r="I1963" s="55">
        <v>163.68</v>
      </c>
      <c r="J1963" s="19" t="s">
        <v>1882</v>
      </c>
      <c r="L1963" s="63" t="str">
        <f>_xlfn.XLOOKUP(D1963,Product_Dim[Product_ID],Product_Dim[Cost])</f>
        <v>166</v>
      </c>
      <c r="M1963" s="63" t="str">
        <f>VLOOKUP("PROD97",Sales_Fact[[Product_ID]:[Payment_Type]],2,0)</f>
        <v>STORE3</v>
      </c>
      <c r="N1963" s="63" t="str">
        <f>HLOOKUP($D$2,Sales_Fact[[Product_ID]:[Payment_Type]],2,0)</f>
        <v>PROD74</v>
      </c>
    </row>
    <row r="1964" spans="1:14" x14ac:dyDescent="0.25">
      <c r="A1964" s="14" t="s">
        <v>3965</v>
      </c>
      <c r="B1964" s="15">
        <v>45401</v>
      </c>
      <c r="C1964" s="16" t="s">
        <v>1141</v>
      </c>
      <c r="D1964" s="17" t="s">
        <v>1968</v>
      </c>
      <c r="E1964" s="17" t="s">
        <v>1956</v>
      </c>
      <c r="F1964" s="18">
        <v>4</v>
      </c>
      <c r="G1964" s="58">
        <v>269</v>
      </c>
      <c r="H1964" s="18">
        <v>0.02</v>
      </c>
      <c r="I1964" s="55">
        <v>1054.48</v>
      </c>
      <c r="J1964" s="19" t="s">
        <v>1892</v>
      </c>
      <c r="L1964" s="63" t="str">
        <f>_xlfn.XLOOKUP(D1964,Product_Dim[Product_ID],Product_Dim[Cost])</f>
        <v>337</v>
      </c>
      <c r="M1964" s="63" t="str">
        <f>VLOOKUP("PROD97",Sales_Fact[[Product_ID]:[Payment_Type]],2,0)</f>
        <v>STORE3</v>
      </c>
      <c r="N1964" s="63" t="str">
        <f>HLOOKUP($D$2,Sales_Fact[[Product_ID]:[Payment_Type]],2,0)</f>
        <v>PROD74</v>
      </c>
    </row>
    <row r="1965" spans="1:14" x14ac:dyDescent="0.25">
      <c r="A1965" s="14" t="s">
        <v>3966</v>
      </c>
      <c r="B1965" s="15">
        <v>45770</v>
      </c>
      <c r="C1965" s="16" t="s">
        <v>1379</v>
      </c>
      <c r="D1965" s="17" t="s">
        <v>1894</v>
      </c>
      <c r="E1965" s="17" t="s">
        <v>1928</v>
      </c>
      <c r="F1965" s="18">
        <v>4</v>
      </c>
      <c r="G1965" s="58">
        <v>836</v>
      </c>
      <c r="H1965" s="18">
        <v>0.03</v>
      </c>
      <c r="I1965" s="55">
        <v>3243.68</v>
      </c>
      <c r="J1965" s="19" t="s">
        <v>1882</v>
      </c>
      <c r="L1965" s="63" t="str">
        <f>_xlfn.XLOOKUP(D1965,Product_Dim[Product_ID],Product_Dim[Cost])</f>
        <v>17</v>
      </c>
      <c r="M1965" s="63" t="str">
        <f>VLOOKUP("PROD97",Sales_Fact[[Product_ID]:[Payment_Type]],2,0)</f>
        <v>STORE3</v>
      </c>
      <c r="N1965" s="63" t="str">
        <f>HLOOKUP($D$2,Sales_Fact[[Product_ID]:[Payment_Type]],2,0)</f>
        <v>PROD74</v>
      </c>
    </row>
    <row r="1966" spans="1:14" x14ac:dyDescent="0.25">
      <c r="A1966" s="14" t="s">
        <v>3967</v>
      </c>
      <c r="B1966" s="15">
        <v>45405</v>
      </c>
      <c r="C1966" s="16" t="s">
        <v>1204</v>
      </c>
      <c r="D1966" s="17" t="s">
        <v>2241</v>
      </c>
      <c r="E1966" s="17" t="s">
        <v>1895</v>
      </c>
      <c r="F1966" s="18">
        <v>3</v>
      </c>
      <c r="G1966" s="58">
        <v>121</v>
      </c>
      <c r="H1966" s="18">
        <v>0.11</v>
      </c>
      <c r="I1966" s="55">
        <v>323.07</v>
      </c>
      <c r="J1966" s="19" t="s">
        <v>1882</v>
      </c>
      <c r="L1966" s="63" t="str">
        <f>_xlfn.XLOOKUP(D1966,Product_Dim[Product_ID],Product_Dim[Cost])</f>
        <v>244</v>
      </c>
      <c r="M1966" s="63" t="str">
        <f>VLOOKUP("PROD97",Sales_Fact[[Product_ID]:[Payment_Type]],2,0)</f>
        <v>STORE3</v>
      </c>
      <c r="N1966" s="63" t="str">
        <f>HLOOKUP($D$2,Sales_Fact[[Product_ID]:[Payment_Type]],2,0)</f>
        <v>PROD74</v>
      </c>
    </row>
    <row r="1967" spans="1:14" x14ac:dyDescent="0.25">
      <c r="A1967" s="14" t="s">
        <v>3968</v>
      </c>
      <c r="B1967" s="15">
        <v>45424</v>
      </c>
      <c r="C1967" s="16" t="s">
        <v>129</v>
      </c>
      <c r="D1967" s="17" t="s">
        <v>2001</v>
      </c>
      <c r="E1967" s="17" t="s">
        <v>1925</v>
      </c>
      <c r="F1967" s="18">
        <v>2</v>
      </c>
      <c r="G1967" s="58">
        <v>27</v>
      </c>
      <c r="H1967" s="18">
        <v>0.03</v>
      </c>
      <c r="I1967" s="55">
        <v>52.38</v>
      </c>
      <c r="J1967" s="19" t="s">
        <v>1892</v>
      </c>
      <c r="L1967" s="63" t="str">
        <f>_xlfn.XLOOKUP(D1967,Product_Dim[Product_ID],Product_Dim[Cost])</f>
        <v>39</v>
      </c>
      <c r="M1967" s="63" t="str">
        <f>VLOOKUP("PROD97",Sales_Fact[[Product_ID]:[Payment_Type]],2,0)</f>
        <v>STORE3</v>
      </c>
      <c r="N1967" s="63" t="str">
        <f>HLOOKUP($D$2,Sales_Fact[[Product_ID]:[Payment_Type]],2,0)</f>
        <v>PROD74</v>
      </c>
    </row>
    <row r="1968" spans="1:14" x14ac:dyDescent="0.25">
      <c r="A1968" s="14" t="s">
        <v>3969</v>
      </c>
      <c r="B1968" s="15">
        <v>45881</v>
      </c>
      <c r="C1968" s="16" t="s">
        <v>139</v>
      </c>
      <c r="D1968" s="17" t="s">
        <v>1953</v>
      </c>
      <c r="E1968" s="17" t="s">
        <v>1947</v>
      </c>
      <c r="F1968" s="18">
        <v>1</v>
      </c>
      <c r="G1968" s="58">
        <v>919</v>
      </c>
      <c r="H1968" s="18">
        <v>0.11</v>
      </c>
      <c r="I1968" s="55">
        <v>817.91</v>
      </c>
      <c r="J1968" s="19" t="s">
        <v>1886</v>
      </c>
      <c r="L1968" s="63" t="str">
        <f>_xlfn.XLOOKUP(D1968,Product_Dim[Product_ID],Product_Dim[Cost])</f>
        <v>481</v>
      </c>
      <c r="M1968" s="63" t="str">
        <f>VLOOKUP("PROD97",Sales_Fact[[Product_ID]:[Payment_Type]],2,0)</f>
        <v>STORE3</v>
      </c>
      <c r="N1968" s="63" t="str">
        <f>HLOOKUP($D$2,Sales_Fact[[Product_ID]:[Payment_Type]],2,0)</f>
        <v>PROD74</v>
      </c>
    </row>
    <row r="1969" spans="1:14" x14ac:dyDescent="0.25">
      <c r="A1969" s="14" t="s">
        <v>3970</v>
      </c>
      <c r="B1969" s="15">
        <v>45794</v>
      </c>
      <c r="C1969" s="16" t="s">
        <v>132</v>
      </c>
      <c r="D1969" s="17" t="s">
        <v>1946</v>
      </c>
      <c r="E1969" s="17" t="s">
        <v>1988</v>
      </c>
      <c r="F1969" s="18">
        <v>2</v>
      </c>
      <c r="G1969" s="58">
        <v>925</v>
      </c>
      <c r="H1969" s="18">
        <v>0.28999999999999998</v>
      </c>
      <c r="I1969" s="55">
        <v>1313.5</v>
      </c>
      <c r="J1969" s="19" t="s">
        <v>1886</v>
      </c>
      <c r="L1969" s="63" t="str">
        <f>_xlfn.XLOOKUP(D1969,Product_Dim[Product_ID],Product_Dim[Cost])</f>
        <v>349</v>
      </c>
      <c r="M1969" s="63" t="str">
        <f>VLOOKUP("PROD97",Sales_Fact[[Product_ID]:[Payment_Type]],2,0)</f>
        <v>STORE3</v>
      </c>
      <c r="N1969" s="63" t="str">
        <f>HLOOKUP($D$2,Sales_Fact[[Product_ID]:[Payment_Type]],2,0)</f>
        <v>PROD74</v>
      </c>
    </row>
    <row r="1970" spans="1:14" x14ac:dyDescent="0.25">
      <c r="A1970" s="14" t="s">
        <v>3971</v>
      </c>
      <c r="B1970" s="15">
        <v>45665</v>
      </c>
      <c r="C1970" s="16" t="s">
        <v>97</v>
      </c>
      <c r="D1970" s="17" t="s">
        <v>1944</v>
      </c>
      <c r="E1970" s="17" t="s">
        <v>1942</v>
      </c>
      <c r="F1970" s="18">
        <v>3</v>
      </c>
      <c r="G1970" s="58">
        <v>196</v>
      </c>
      <c r="H1970" s="18">
        <v>0.13</v>
      </c>
      <c r="I1970" s="55">
        <v>511.56</v>
      </c>
      <c r="J1970" s="19" t="s">
        <v>1892</v>
      </c>
      <c r="L1970" s="63" t="str">
        <f>_xlfn.XLOOKUP(D1970,Product_Dim[Product_ID],Product_Dim[Cost])</f>
        <v>116</v>
      </c>
      <c r="M1970" s="63" t="str">
        <f>VLOOKUP("PROD97",Sales_Fact[[Product_ID]:[Payment_Type]],2,0)</f>
        <v>STORE3</v>
      </c>
      <c r="N1970" s="63" t="str">
        <f>HLOOKUP($D$2,Sales_Fact[[Product_ID]:[Payment_Type]],2,0)</f>
        <v>PROD74</v>
      </c>
    </row>
    <row r="1971" spans="1:14" x14ac:dyDescent="0.25">
      <c r="A1971" s="14" t="s">
        <v>3972</v>
      </c>
      <c r="B1971" s="15">
        <v>45793</v>
      </c>
      <c r="C1971" s="16" t="s">
        <v>488</v>
      </c>
      <c r="D1971" s="17" t="s">
        <v>2024</v>
      </c>
      <c r="E1971" s="17" t="s">
        <v>1889</v>
      </c>
      <c r="F1971" s="18">
        <v>1</v>
      </c>
      <c r="G1971" s="58">
        <v>92</v>
      </c>
      <c r="H1971" s="18">
        <v>0.14000000000000001</v>
      </c>
      <c r="I1971" s="55">
        <v>79.12</v>
      </c>
      <c r="J1971" s="19" t="s">
        <v>1882</v>
      </c>
      <c r="L1971" s="63" t="str">
        <f>_xlfn.XLOOKUP(D1971,Product_Dim[Product_ID],Product_Dim[Cost])</f>
        <v>136</v>
      </c>
      <c r="M1971" s="63" t="str">
        <f>VLOOKUP("PROD97",Sales_Fact[[Product_ID]:[Payment_Type]],2,0)</f>
        <v>STORE3</v>
      </c>
      <c r="N1971" s="63" t="str">
        <f>HLOOKUP($D$2,Sales_Fact[[Product_ID]:[Payment_Type]],2,0)</f>
        <v>PROD74</v>
      </c>
    </row>
    <row r="1972" spans="1:14" x14ac:dyDescent="0.25">
      <c r="A1972" s="14" t="s">
        <v>3973</v>
      </c>
      <c r="B1972" s="15">
        <v>45563</v>
      </c>
      <c r="C1972" s="16" t="s">
        <v>1498</v>
      </c>
      <c r="D1972" s="17" t="s">
        <v>2052</v>
      </c>
      <c r="E1972" s="17" t="s">
        <v>1988</v>
      </c>
      <c r="F1972" s="18">
        <v>2</v>
      </c>
      <c r="G1972" s="58">
        <v>495</v>
      </c>
      <c r="H1972" s="18">
        <v>0.1</v>
      </c>
      <c r="I1972" s="55">
        <v>891</v>
      </c>
      <c r="J1972" s="19" t="s">
        <v>1882</v>
      </c>
      <c r="L1972" s="63" t="str">
        <f>_xlfn.XLOOKUP(D1972,Product_Dim[Product_ID],Product_Dim[Cost])</f>
        <v>176</v>
      </c>
      <c r="M1972" s="63" t="str">
        <f>VLOOKUP("PROD97",Sales_Fact[[Product_ID]:[Payment_Type]],2,0)</f>
        <v>STORE3</v>
      </c>
      <c r="N1972" s="63" t="str">
        <f>HLOOKUP($D$2,Sales_Fact[[Product_ID]:[Payment_Type]],2,0)</f>
        <v>PROD74</v>
      </c>
    </row>
    <row r="1973" spans="1:14" x14ac:dyDescent="0.25">
      <c r="A1973" s="14" t="s">
        <v>3974</v>
      </c>
      <c r="B1973" s="15">
        <v>45577</v>
      </c>
      <c r="C1973" s="16" t="s">
        <v>825</v>
      </c>
      <c r="D1973" s="17" t="s">
        <v>1911</v>
      </c>
      <c r="E1973" s="17" t="s">
        <v>1942</v>
      </c>
      <c r="F1973" s="18">
        <v>1</v>
      </c>
      <c r="G1973" s="58">
        <v>413</v>
      </c>
      <c r="H1973" s="18">
        <v>0.11</v>
      </c>
      <c r="I1973" s="55">
        <v>367.57</v>
      </c>
      <c r="J1973" s="19" t="s">
        <v>1882</v>
      </c>
      <c r="L1973" s="63" t="str">
        <f>_xlfn.XLOOKUP(D1973,Product_Dim[Product_ID],Product_Dim[Cost])</f>
        <v>166</v>
      </c>
      <c r="M1973" s="63" t="str">
        <f>VLOOKUP("PROD97",Sales_Fact[[Product_ID]:[Payment_Type]],2,0)</f>
        <v>STORE3</v>
      </c>
      <c r="N1973" s="63" t="str">
        <f>HLOOKUP($D$2,Sales_Fact[[Product_ID]:[Payment_Type]],2,0)</f>
        <v>PROD74</v>
      </c>
    </row>
    <row r="1974" spans="1:14" x14ac:dyDescent="0.25">
      <c r="A1974" s="14" t="s">
        <v>3975</v>
      </c>
      <c r="B1974" s="15">
        <v>45466</v>
      </c>
      <c r="C1974" s="16" t="s">
        <v>1240</v>
      </c>
      <c r="D1974" s="17" t="s">
        <v>1966</v>
      </c>
      <c r="E1974" s="17" t="s">
        <v>1920</v>
      </c>
      <c r="F1974" s="18">
        <v>1</v>
      </c>
      <c r="G1974" s="58">
        <v>651</v>
      </c>
      <c r="H1974" s="18">
        <v>0.13</v>
      </c>
      <c r="I1974" s="55">
        <v>566.37</v>
      </c>
      <c r="J1974" s="19" t="s">
        <v>1886</v>
      </c>
      <c r="L1974" s="63" t="str">
        <f>_xlfn.XLOOKUP(D1974,Product_Dim[Product_ID],Product_Dim[Cost])</f>
        <v>229</v>
      </c>
      <c r="M1974" s="63" t="str">
        <f>VLOOKUP("PROD97",Sales_Fact[[Product_ID]:[Payment_Type]],2,0)</f>
        <v>STORE3</v>
      </c>
      <c r="N1974" s="63" t="str">
        <f>HLOOKUP($D$2,Sales_Fact[[Product_ID]:[Payment_Type]],2,0)</f>
        <v>PROD74</v>
      </c>
    </row>
    <row r="1975" spans="1:14" x14ac:dyDescent="0.25">
      <c r="A1975" s="14" t="s">
        <v>3976</v>
      </c>
      <c r="B1975" s="15">
        <v>45256</v>
      </c>
      <c r="C1975" s="16" t="s">
        <v>527</v>
      </c>
      <c r="D1975" s="17" t="s">
        <v>2094</v>
      </c>
      <c r="E1975" s="17" t="s">
        <v>1961</v>
      </c>
      <c r="F1975" s="18">
        <v>1</v>
      </c>
      <c r="G1975" s="58">
        <v>69</v>
      </c>
      <c r="H1975" s="18">
        <v>0.05</v>
      </c>
      <c r="I1975" s="55">
        <v>65.55</v>
      </c>
      <c r="J1975" s="19" t="s">
        <v>1886</v>
      </c>
      <c r="L1975" s="63" t="str">
        <f>_xlfn.XLOOKUP(D1975,Product_Dim[Product_ID],Product_Dim[Cost])</f>
        <v>48</v>
      </c>
      <c r="M1975" s="63" t="str">
        <f>VLOOKUP("PROD97",Sales_Fact[[Product_ID]:[Payment_Type]],2,0)</f>
        <v>STORE3</v>
      </c>
      <c r="N1975" s="63" t="str">
        <f>HLOOKUP($D$2,Sales_Fact[[Product_ID]:[Payment_Type]],2,0)</f>
        <v>PROD74</v>
      </c>
    </row>
    <row r="1976" spans="1:14" x14ac:dyDescent="0.25">
      <c r="A1976" s="14" t="s">
        <v>3977</v>
      </c>
      <c r="B1976" s="15">
        <v>45886</v>
      </c>
      <c r="C1976" s="16" t="s">
        <v>468</v>
      </c>
      <c r="D1976" s="17" t="s">
        <v>1960</v>
      </c>
      <c r="E1976" s="17" t="s">
        <v>1898</v>
      </c>
      <c r="F1976" s="18">
        <v>2</v>
      </c>
      <c r="G1976" s="58">
        <v>843</v>
      </c>
      <c r="H1976" s="18">
        <v>0.25</v>
      </c>
      <c r="I1976" s="55">
        <v>1264.5</v>
      </c>
      <c r="J1976" s="19" t="s">
        <v>1892</v>
      </c>
      <c r="L1976" s="63" t="str">
        <f>_xlfn.XLOOKUP(D1976,Product_Dim[Product_ID],Product_Dim[Cost])</f>
        <v>387</v>
      </c>
      <c r="M1976" s="63" t="str">
        <f>VLOOKUP("PROD97",Sales_Fact[[Product_ID]:[Payment_Type]],2,0)</f>
        <v>STORE3</v>
      </c>
      <c r="N1976" s="63" t="str">
        <f>HLOOKUP($D$2,Sales_Fact[[Product_ID]:[Payment_Type]],2,0)</f>
        <v>PROD74</v>
      </c>
    </row>
    <row r="1977" spans="1:14" x14ac:dyDescent="0.25">
      <c r="A1977" s="14" t="s">
        <v>3978</v>
      </c>
      <c r="B1977" s="15">
        <v>45390</v>
      </c>
      <c r="C1977" s="16" t="s">
        <v>958</v>
      </c>
      <c r="D1977" s="17" t="s">
        <v>1949</v>
      </c>
      <c r="E1977" s="17" t="s">
        <v>1901</v>
      </c>
      <c r="F1977" s="18">
        <v>2</v>
      </c>
      <c r="G1977" s="58">
        <v>228</v>
      </c>
      <c r="H1977" s="18">
        <v>0.24</v>
      </c>
      <c r="I1977" s="55">
        <v>346.56</v>
      </c>
      <c r="J1977" s="19" t="s">
        <v>1892</v>
      </c>
      <c r="L1977" s="63" t="str">
        <f>_xlfn.XLOOKUP(D1977,Product_Dim[Product_ID],Product_Dim[Cost])</f>
        <v>261</v>
      </c>
      <c r="M1977" s="63" t="str">
        <f>VLOOKUP("PROD97",Sales_Fact[[Product_ID]:[Payment_Type]],2,0)</f>
        <v>STORE3</v>
      </c>
      <c r="N1977" s="63" t="str">
        <f>HLOOKUP($D$2,Sales_Fact[[Product_ID]:[Payment_Type]],2,0)</f>
        <v>PROD74</v>
      </c>
    </row>
    <row r="1978" spans="1:14" x14ac:dyDescent="0.25">
      <c r="A1978" s="14" t="s">
        <v>3979</v>
      </c>
      <c r="B1978" s="15">
        <v>45388</v>
      </c>
      <c r="C1978" s="16" t="s">
        <v>638</v>
      </c>
      <c r="D1978" s="17" t="s">
        <v>2119</v>
      </c>
      <c r="E1978" s="17" t="s">
        <v>1961</v>
      </c>
      <c r="F1978" s="18">
        <v>3</v>
      </c>
      <c r="G1978" s="58">
        <v>686</v>
      </c>
      <c r="H1978" s="18">
        <v>0.24</v>
      </c>
      <c r="I1978" s="55">
        <v>1564.08</v>
      </c>
      <c r="J1978" s="19" t="s">
        <v>1886</v>
      </c>
      <c r="L1978" s="63" t="str">
        <f>_xlfn.XLOOKUP(D1978,Product_Dim[Product_ID],Product_Dim[Cost])</f>
        <v>340</v>
      </c>
      <c r="M1978" s="63" t="str">
        <f>VLOOKUP("PROD97",Sales_Fact[[Product_ID]:[Payment_Type]],2,0)</f>
        <v>STORE3</v>
      </c>
      <c r="N1978" s="63" t="str">
        <f>HLOOKUP($D$2,Sales_Fact[[Product_ID]:[Payment_Type]],2,0)</f>
        <v>PROD74</v>
      </c>
    </row>
    <row r="1979" spans="1:14" x14ac:dyDescent="0.25">
      <c r="A1979" s="14" t="s">
        <v>3980</v>
      </c>
      <c r="B1979" s="15">
        <v>45793</v>
      </c>
      <c r="C1979" s="16" t="s">
        <v>1153</v>
      </c>
      <c r="D1979" s="17" t="s">
        <v>1980</v>
      </c>
      <c r="E1979" s="17" t="s">
        <v>1956</v>
      </c>
      <c r="F1979" s="18">
        <v>1</v>
      </c>
      <c r="G1979" s="58">
        <v>723</v>
      </c>
      <c r="H1979" s="18">
        <v>0.18</v>
      </c>
      <c r="I1979" s="55">
        <v>592.86</v>
      </c>
      <c r="J1979" s="19" t="s">
        <v>1882</v>
      </c>
      <c r="L1979" s="63" t="str">
        <f>_xlfn.XLOOKUP(D1979,Product_Dim[Product_ID],Product_Dim[Cost])</f>
        <v>218</v>
      </c>
      <c r="M1979" s="63" t="str">
        <f>VLOOKUP("PROD97",Sales_Fact[[Product_ID]:[Payment_Type]],2,0)</f>
        <v>STORE3</v>
      </c>
      <c r="N1979" s="63" t="str">
        <f>HLOOKUP($D$2,Sales_Fact[[Product_ID]:[Payment_Type]],2,0)</f>
        <v>PROD74</v>
      </c>
    </row>
    <row r="1980" spans="1:14" x14ac:dyDescent="0.25">
      <c r="A1980" s="14" t="s">
        <v>3981</v>
      </c>
      <c r="B1980" s="15">
        <v>45615</v>
      </c>
      <c r="C1980" s="16" t="s">
        <v>482</v>
      </c>
      <c r="D1980" s="17" t="s">
        <v>2098</v>
      </c>
      <c r="E1980" s="17" t="s">
        <v>1895</v>
      </c>
      <c r="F1980" s="18">
        <v>3</v>
      </c>
      <c r="G1980" s="58">
        <v>586</v>
      </c>
      <c r="H1980" s="18">
        <v>0.14000000000000001</v>
      </c>
      <c r="I1980" s="55">
        <v>1511.88</v>
      </c>
      <c r="J1980" s="19" t="s">
        <v>1892</v>
      </c>
      <c r="L1980" s="63" t="str">
        <f>_xlfn.XLOOKUP(D1980,Product_Dim[Product_ID],Product_Dim[Cost])</f>
        <v>382</v>
      </c>
      <c r="M1980" s="63" t="str">
        <f>VLOOKUP("PROD97",Sales_Fact[[Product_ID]:[Payment_Type]],2,0)</f>
        <v>STORE3</v>
      </c>
      <c r="N1980" s="63" t="str">
        <f>HLOOKUP($D$2,Sales_Fact[[Product_ID]:[Payment_Type]],2,0)</f>
        <v>PROD74</v>
      </c>
    </row>
    <row r="1981" spans="1:14" x14ac:dyDescent="0.25">
      <c r="A1981" s="14" t="s">
        <v>3982</v>
      </c>
      <c r="B1981" s="15">
        <v>45666</v>
      </c>
      <c r="C1981" s="16" t="s">
        <v>985</v>
      </c>
      <c r="D1981" s="17" t="s">
        <v>2042</v>
      </c>
      <c r="E1981" s="17" t="s">
        <v>1934</v>
      </c>
      <c r="F1981" s="18">
        <v>2</v>
      </c>
      <c r="G1981" s="58">
        <v>636</v>
      </c>
      <c r="H1981" s="18">
        <v>0.13</v>
      </c>
      <c r="I1981" s="55">
        <v>1106.6400000000001</v>
      </c>
      <c r="J1981" s="19" t="s">
        <v>1886</v>
      </c>
      <c r="L1981" s="63" t="str">
        <f>_xlfn.XLOOKUP(D1981,Product_Dim[Product_ID],Product_Dim[Cost])</f>
        <v>167</v>
      </c>
      <c r="M1981" s="63" t="str">
        <f>VLOOKUP("PROD97",Sales_Fact[[Product_ID]:[Payment_Type]],2,0)</f>
        <v>STORE3</v>
      </c>
      <c r="N1981" s="63" t="str">
        <f>HLOOKUP($D$2,Sales_Fact[[Product_ID]:[Payment_Type]],2,0)</f>
        <v>PROD74</v>
      </c>
    </row>
    <row r="1982" spans="1:14" x14ac:dyDescent="0.25">
      <c r="A1982" s="14" t="s">
        <v>3983</v>
      </c>
      <c r="B1982" s="15">
        <v>45644</v>
      </c>
      <c r="C1982" s="16" t="s">
        <v>891</v>
      </c>
      <c r="D1982" s="17" t="s">
        <v>2094</v>
      </c>
      <c r="E1982" s="17" t="s">
        <v>1901</v>
      </c>
      <c r="F1982" s="18">
        <v>2</v>
      </c>
      <c r="G1982" s="58">
        <v>354</v>
      </c>
      <c r="H1982" s="18">
        <v>0.01</v>
      </c>
      <c r="I1982" s="55">
        <v>700.92</v>
      </c>
      <c r="J1982" s="19" t="s">
        <v>1882</v>
      </c>
      <c r="L1982" s="63" t="str">
        <f>_xlfn.XLOOKUP(D1982,Product_Dim[Product_ID],Product_Dim[Cost])</f>
        <v>48</v>
      </c>
      <c r="M1982" s="63" t="str">
        <f>VLOOKUP("PROD97",Sales_Fact[[Product_ID]:[Payment_Type]],2,0)</f>
        <v>STORE3</v>
      </c>
      <c r="N1982" s="63" t="str">
        <f>HLOOKUP($D$2,Sales_Fact[[Product_ID]:[Payment_Type]],2,0)</f>
        <v>PROD74</v>
      </c>
    </row>
    <row r="1983" spans="1:14" x14ac:dyDescent="0.25">
      <c r="A1983" s="14" t="s">
        <v>3984</v>
      </c>
      <c r="B1983" s="15">
        <v>45648</v>
      </c>
      <c r="C1983" s="16" t="s">
        <v>852</v>
      </c>
      <c r="D1983" s="17" t="s">
        <v>1924</v>
      </c>
      <c r="E1983" s="17" t="s">
        <v>1898</v>
      </c>
      <c r="F1983" s="18">
        <v>1</v>
      </c>
      <c r="G1983" s="58">
        <v>378</v>
      </c>
      <c r="H1983" s="18">
        <v>0.15</v>
      </c>
      <c r="I1983" s="55">
        <v>321.3</v>
      </c>
      <c r="J1983" s="19" t="s">
        <v>1882</v>
      </c>
      <c r="L1983" s="63" t="str">
        <f>_xlfn.XLOOKUP(D1983,Product_Dim[Product_ID],Product_Dim[Cost])</f>
        <v>223</v>
      </c>
      <c r="M1983" s="63" t="str">
        <f>VLOOKUP("PROD97",Sales_Fact[[Product_ID]:[Payment_Type]],2,0)</f>
        <v>STORE3</v>
      </c>
      <c r="N1983" s="63" t="str">
        <f>HLOOKUP($D$2,Sales_Fact[[Product_ID]:[Payment_Type]],2,0)</f>
        <v>PROD74</v>
      </c>
    </row>
    <row r="1984" spans="1:14" x14ac:dyDescent="0.25">
      <c r="A1984" s="14" t="s">
        <v>3985</v>
      </c>
      <c r="B1984" s="15">
        <v>45500</v>
      </c>
      <c r="C1984" s="16" t="s">
        <v>676</v>
      </c>
      <c r="D1984" s="17" t="s">
        <v>2241</v>
      </c>
      <c r="E1984" s="17" t="s">
        <v>1956</v>
      </c>
      <c r="F1984" s="18">
        <v>3</v>
      </c>
      <c r="G1984" s="58">
        <v>902</v>
      </c>
      <c r="H1984" s="18">
        <v>0</v>
      </c>
      <c r="I1984" s="55">
        <v>2706</v>
      </c>
      <c r="J1984" s="19" t="s">
        <v>1882</v>
      </c>
      <c r="L1984" s="63" t="str">
        <f>_xlfn.XLOOKUP(D1984,Product_Dim[Product_ID],Product_Dim[Cost])</f>
        <v>244</v>
      </c>
      <c r="M1984" s="63" t="str">
        <f>VLOOKUP("PROD97",Sales_Fact[[Product_ID]:[Payment_Type]],2,0)</f>
        <v>STORE3</v>
      </c>
      <c r="N1984" s="63" t="str">
        <f>HLOOKUP($D$2,Sales_Fact[[Product_ID]:[Payment_Type]],2,0)</f>
        <v>PROD74</v>
      </c>
    </row>
    <row r="1985" spans="1:14" x14ac:dyDescent="0.25">
      <c r="A1985" s="14" t="s">
        <v>3986</v>
      </c>
      <c r="B1985" s="15">
        <v>45806</v>
      </c>
      <c r="C1985" s="16" t="s">
        <v>661</v>
      </c>
      <c r="D1985" s="17" t="s">
        <v>1987</v>
      </c>
      <c r="E1985" s="17" t="s">
        <v>1895</v>
      </c>
      <c r="F1985" s="18">
        <v>1</v>
      </c>
      <c r="G1985" s="58">
        <v>564</v>
      </c>
      <c r="H1985" s="18">
        <v>0.1</v>
      </c>
      <c r="I1985" s="55">
        <v>507.6</v>
      </c>
      <c r="J1985" s="19" t="s">
        <v>1882</v>
      </c>
      <c r="L1985" s="63" t="str">
        <f>_xlfn.XLOOKUP(D1985,Product_Dim[Product_ID],Product_Dim[Cost])</f>
        <v>20</v>
      </c>
      <c r="M1985" s="63" t="str">
        <f>VLOOKUP("PROD97",Sales_Fact[[Product_ID]:[Payment_Type]],2,0)</f>
        <v>STORE3</v>
      </c>
      <c r="N1985" s="63" t="str">
        <f>HLOOKUP($D$2,Sales_Fact[[Product_ID]:[Payment_Type]],2,0)</f>
        <v>PROD74</v>
      </c>
    </row>
    <row r="1986" spans="1:14" x14ac:dyDescent="0.25">
      <c r="A1986" s="14" t="s">
        <v>3987</v>
      </c>
      <c r="B1986" s="15">
        <v>45365</v>
      </c>
      <c r="C1986" s="16" t="s">
        <v>203</v>
      </c>
      <c r="D1986" s="17" t="s">
        <v>1903</v>
      </c>
      <c r="E1986" s="17" t="s">
        <v>1947</v>
      </c>
      <c r="F1986" s="18">
        <v>4</v>
      </c>
      <c r="G1986" s="58">
        <v>168</v>
      </c>
      <c r="H1986" s="18">
        <v>0.11</v>
      </c>
      <c r="I1986" s="55">
        <v>598.08000000000004</v>
      </c>
      <c r="J1986" s="19" t="s">
        <v>1882</v>
      </c>
      <c r="L1986" s="63" t="str">
        <f>_xlfn.XLOOKUP(D1986,Product_Dim[Product_ID],Product_Dim[Cost])</f>
        <v>138</v>
      </c>
      <c r="M1986" s="63" t="str">
        <f>VLOOKUP("PROD97",Sales_Fact[[Product_ID]:[Payment_Type]],2,0)</f>
        <v>STORE3</v>
      </c>
      <c r="N1986" s="63" t="str">
        <f>HLOOKUP($D$2,Sales_Fact[[Product_ID]:[Payment_Type]],2,0)</f>
        <v>PROD74</v>
      </c>
    </row>
    <row r="1987" spans="1:14" x14ac:dyDescent="0.25">
      <c r="A1987" s="14" t="s">
        <v>3988</v>
      </c>
      <c r="B1987" s="15">
        <v>45229</v>
      </c>
      <c r="C1987" s="16" t="s">
        <v>1414</v>
      </c>
      <c r="D1987" s="17" t="s">
        <v>1933</v>
      </c>
      <c r="E1987" s="17" t="s">
        <v>1939</v>
      </c>
      <c r="F1987" s="18">
        <v>3</v>
      </c>
      <c r="G1987" s="58">
        <v>346</v>
      </c>
      <c r="H1987" s="18">
        <v>0.08</v>
      </c>
      <c r="I1987" s="55">
        <v>954.96</v>
      </c>
      <c r="J1987" s="19" t="s">
        <v>1892</v>
      </c>
      <c r="L1987" s="63" t="str">
        <f>_xlfn.XLOOKUP(D1987,Product_Dim[Product_ID],Product_Dim[Cost])</f>
        <v>483</v>
      </c>
      <c r="M1987" s="63" t="str">
        <f>VLOOKUP("PROD97",Sales_Fact[[Product_ID]:[Payment_Type]],2,0)</f>
        <v>STORE3</v>
      </c>
      <c r="N1987" s="63" t="str">
        <f>HLOOKUP($D$2,Sales_Fact[[Product_ID]:[Payment_Type]],2,0)</f>
        <v>PROD74</v>
      </c>
    </row>
    <row r="1988" spans="1:14" x14ac:dyDescent="0.25">
      <c r="A1988" s="14" t="s">
        <v>3989</v>
      </c>
      <c r="B1988" s="15">
        <v>45349</v>
      </c>
      <c r="C1988" s="16" t="s">
        <v>982</v>
      </c>
      <c r="D1988" s="17" t="s">
        <v>2125</v>
      </c>
      <c r="E1988" s="17" t="s">
        <v>1925</v>
      </c>
      <c r="F1988" s="18">
        <v>4</v>
      </c>
      <c r="G1988" s="58">
        <v>753</v>
      </c>
      <c r="H1988" s="18">
        <v>0.23</v>
      </c>
      <c r="I1988" s="55">
        <v>2319.2399999999998</v>
      </c>
      <c r="J1988" s="19" t="s">
        <v>1882</v>
      </c>
      <c r="L1988" s="63" t="str">
        <f>_xlfn.XLOOKUP(D1988,Product_Dim[Product_ID],Product_Dim[Cost])</f>
        <v>153</v>
      </c>
      <c r="M1988" s="63" t="str">
        <f>VLOOKUP("PROD97",Sales_Fact[[Product_ID]:[Payment_Type]],2,0)</f>
        <v>STORE3</v>
      </c>
      <c r="N1988" s="63" t="str">
        <f>HLOOKUP($D$2,Sales_Fact[[Product_ID]:[Payment_Type]],2,0)</f>
        <v>PROD74</v>
      </c>
    </row>
    <row r="1989" spans="1:14" x14ac:dyDescent="0.25">
      <c r="A1989" s="14" t="s">
        <v>3990</v>
      </c>
      <c r="B1989" s="15">
        <v>45886</v>
      </c>
      <c r="C1989" s="16" t="s">
        <v>1400</v>
      </c>
      <c r="D1989" s="17" t="s">
        <v>2108</v>
      </c>
      <c r="E1989" s="17" t="s">
        <v>1928</v>
      </c>
      <c r="F1989" s="18">
        <v>1</v>
      </c>
      <c r="G1989" s="58">
        <v>121</v>
      </c>
      <c r="H1989" s="18">
        <v>0.26</v>
      </c>
      <c r="I1989" s="55">
        <v>89.54</v>
      </c>
      <c r="J1989" s="19" t="s">
        <v>1882</v>
      </c>
      <c r="L1989" s="63" t="str">
        <f>_xlfn.XLOOKUP(D1989,Product_Dim[Product_ID],Product_Dim[Cost])</f>
        <v>31</v>
      </c>
      <c r="M1989" s="63" t="str">
        <f>VLOOKUP("PROD97",Sales_Fact[[Product_ID]:[Payment_Type]],2,0)</f>
        <v>STORE3</v>
      </c>
      <c r="N1989" s="63" t="str">
        <f>HLOOKUP($D$2,Sales_Fact[[Product_ID]:[Payment_Type]],2,0)</f>
        <v>PROD74</v>
      </c>
    </row>
    <row r="1990" spans="1:14" x14ac:dyDescent="0.25">
      <c r="A1990" s="14" t="s">
        <v>3991</v>
      </c>
      <c r="B1990" s="15">
        <v>45359</v>
      </c>
      <c r="C1990" s="16" t="s">
        <v>1027</v>
      </c>
      <c r="D1990" s="17" t="s">
        <v>2244</v>
      </c>
      <c r="E1990" s="17" t="s">
        <v>1889</v>
      </c>
      <c r="F1990" s="18">
        <v>3</v>
      </c>
      <c r="G1990" s="58">
        <v>147</v>
      </c>
      <c r="H1990" s="18">
        <v>0.28000000000000003</v>
      </c>
      <c r="I1990" s="55">
        <v>317.52</v>
      </c>
      <c r="J1990" s="19" t="s">
        <v>1882</v>
      </c>
      <c r="L1990" s="63" t="str">
        <f>_xlfn.XLOOKUP(D1990,Product_Dim[Product_ID],Product_Dim[Cost])</f>
        <v>313</v>
      </c>
      <c r="M1990" s="63" t="str">
        <f>VLOOKUP("PROD97",Sales_Fact[[Product_ID]:[Payment_Type]],2,0)</f>
        <v>STORE3</v>
      </c>
      <c r="N1990" s="63" t="str">
        <f>HLOOKUP($D$2,Sales_Fact[[Product_ID]:[Payment_Type]],2,0)</f>
        <v>PROD74</v>
      </c>
    </row>
    <row r="1991" spans="1:14" x14ac:dyDescent="0.25">
      <c r="A1991" s="14" t="s">
        <v>3992</v>
      </c>
      <c r="B1991" s="15">
        <v>45730</v>
      </c>
      <c r="C1991" s="16" t="s">
        <v>303</v>
      </c>
      <c r="D1991" s="17" t="s">
        <v>2261</v>
      </c>
      <c r="E1991" s="17" t="s">
        <v>1909</v>
      </c>
      <c r="F1991" s="18">
        <v>2</v>
      </c>
      <c r="G1991" s="58">
        <v>359</v>
      </c>
      <c r="H1991" s="18">
        <v>0.24</v>
      </c>
      <c r="I1991" s="55">
        <v>545.67999999999995</v>
      </c>
      <c r="J1991" s="19" t="s">
        <v>1882</v>
      </c>
      <c r="L1991" s="63" t="str">
        <f>_xlfn.XLOOKUP(D1991,Product_Dim[Product_ID],Product_Dim[Cost])</f>
        <v>299</v>
      </c>
      <c r="M1991" s="63" t="str">
        <f>VLOOKUP("PROD97",Sales_Fact[[Product_ID]:[Payment_Type]],2,0)</f>
        <v>STORE3</v>
      </c>
      <c r="N1991" s="63" t="str">
        <f>HLOOKUP($D$2,Sales_Fact[[Product_ID]:[Payment_Type]],2,0)</f>
        <v>PROD74</v>
      </c>
    </row>
    <row r="1992" spans="1:14" x14ac:dyDescent="0.25">
      <c r="A1992" s="14" t="s">
        <v>3993</v>
      </c>
      <c r="B1992" s="15">
        <v>45456</v>
      </c>
      <c r="C1992" s="16" t="s">
        <v>783</v>
      </c>
      <c r="D1992" s="17" t="s">
        <v>1994</v>
      </c>
      <c r="E1992" s="17" t="s">
        <v>1881</v>
      </c>
      <c r="F1992" s="18">
        <v>4</v>
      </c>
      <c r="G1992" s="58">
        <v>213</v>
      </c>
      <c r="H1992" s="18">
        <v>0.11</v>
      </c>
      <c r="I1992" s="55">
        <v>758.28</v>
      </c>
      <c r="J1992" s="19" t="s">
        <v>1892</v>
      </c>
      <c r="L1992" s="63" t="str">
        <f>_xlfn.XLOOKUP(D1992,Product_Dim[Product_ID],Product_Dim[Cost])</f>
        <v>212</v>
      </c>
      <c r="M1992" s="63" t="str">
        <f>VLOOKUP("PROD97",Sales_Fact[[Product_ID]:[Payment_Type]],2,0)</f>
        <v>STORE3</v>
      </c>
      <c r="N1992" s="63" t="str">
        <f>HLOOKUP($D$2,Sales_Fact[[Product_ID]:[Payment_Type]],2,0)</f>
        <v>PROD74</v>
      </c>
    </row>
    <row r="1993" spans="1:14" x14ac:dyDescent="0.25">
      <c r="A1993" s="14" t="s">
        <v>3994</v>
      </c>
      <c r="B1993" s="15">
        <v>45450</v>
      </c>
      <c r="C1993" s="16" t="s">
        <v>1039</v>
      </c>
      <c r="D1993" s="17" t="s">
        <v>2026</v>
      </c>
      <c r="E1993" s="17" t="s">
        <v>1988</v>
      </c>
      <c r="F1993" s="18">
        <v>1</v>
      </c>
      <c r="G1993" s="58">
        <v>184</v>
      </c>
      <c r="H1993" s="18">
        <v>0.17</v>
      </c>
      <c r="I1993" s="55">
        <v>152.72</v>
      </c>
      <c r="J1993" s="19" t="s">
        <v>1886</v>
      </c>
      <c r="L1993" s="63" t="str">
        <f>_xlfn.XLOOKUP(D1993,Product_Dim[Product_ID],Product_Dim[Cost])</f>
        <v>319</v>
      </c>
      <c r="M1993" s="63" t="str">
        <f>VLOOKUP("PROD97",Sales_Fact[[Product_ID]:[Payment_Type]],2,0)</f>
        <v>STORE3</v>
      </c>
      <c r="N1993" s="63" t="str">
        <f>HLOOKUP($D$2,Sales_Fact[[Product_ID]:[Payment_Type]],2,0)</f>
        <v>PROD74</v>
      </c>
    </row>
    <row r="1994" spans="1:14" x14ac:dyDescent="0.25">
      <c r="A1994" s="14" t="s">
        <v>3995</v>
      </c>
      <c r="B1994" s="15">
        <v>45493</v>
      </c>
      <c r="C1994" s="16" t="s">
        <v>256</v>
      </c>
      <c r="D1994" s="17" t="s">
        <v>1997</v>
      </c>
      <c r="E1994" s="17" t="s">
        <v>1922</v>
      </c>
      <c r="F1994" s="18">
        <v>4</v>
      </c>
      <c r="G1994" s="58">
        <v>570</v>
      </c>
      <c r="H1994" s="18">
        <v>0.23</v>
      </c>
      <c r="I1994" s="55">
        <v>1755.6</v>
      </c>
      <c r="J1994" s="19" t="s">
        <v>1882</v>
      </c>
      <c r="L1994" s="63" t="str">
        <f>_xlfn.XLOOKUP(D1994,Product_Dim[Product_ID],Product_Dim[Cost])</f>
        <v>183</v>
      </c>
      <c r="M1994" s="63" t="str">
        <f>VLOOKUP("PROD97",Sales_Fact[[Product_ID]:[Payment_Type]],2,0)</f>
        <v>STORE3</v>
      </c>
      <c r="N1994" s="63" t="str">
        <f>HLOOKUP($D$2,Sales_Fact[[Product_ID]:[Payment_Type]],2,0)</f>
        <v>PROD74</v>
      </c>
    </row>
    <row r="1995" spans="1:14" x14ac:dyDescent="0.25">
      <c r="A1995" s="14" t="s">
        <v>3996</v>
      </c>
      <c r="B1995" s="15">
        <v>45274</v>
      </c>
      <c r="C1995" s="16" t="s">
        <v>1466</v>
      </c>
      <c r="D1995" s="17" t="s">
        <v>1992</v>
      </c>
      <c r="E1995" s="17" t="s">
        <v>1961</v>
      </c>
      <c r="F1995" s="18">
        <v>3</v>
      </c>
      <c r="G1995" s="58">
        <v>985</v>
      </c>
      <c r="H1995" s="18">
        <v>0.27</v>
      </c>
      <c r="I1995" s="55">
        <v>2157.15</v>
      </c>
      <c r="J1995" s="19" t="s">
        <v>1882</v>
      </c>
      <c r="L1995" s="63" t="str">
        <f>_xlfn.XLOOKUP(D1995,Product_Dim[Product_ID],Product_Dim[Cost])</f>
        <v>123</v>
      </c>
      <c r="M1995" s="63" t="str">
        <f>VLOOKUP("PROD97",Sales_Fact[[Product_ID]:[Payment_Type]],2,0)</f>
        <v>STORE3</v>
      </c>
      <c r="N1995" s="63" t="str">
        <f>HLOOKUP($D$2,Sales_Fact[[Product_ID]:[Payment_Type]],2,0)</f>
        <v>PROD74</v>
      </c>
    </row>
    <row r="1996" spans="1:14" x14ac:dyDescent="0.25">
      <c r="A1996" s="14" t="s">
        <v>3997</v>
      </c>
      <c r="B1996" s="15">
        <v>45844</v>
      </c>
      <c r="C1996" s="16" t="s">
        <v>1469</v>
      </c>
      <c r="D1996" s="17" t="s">
        <v>2282</v>
      </c>
      <c r="E1996" s="17" t="s">
        <v>1889</v>
      </c>
      <c r="F1996" s="18">
        <v>1</v>
      </c>
      <c r="G1996" s="58">
        <v>906</v>
      </c>
      <c r="H1996" s="18">
        <v>0</v>
      </c>
      <c r="I1996" s="55">
        <v>906</v>
      </c>
      <c r="J1996" s="19" t="s">
        <v>1882</v>
      </c>
      <c r="L1996" s="63" t="str">
        <f>_xlfn.XLOOKUP(D1996,Product_Dim[Product_ID],Product_Dim[Cost])</f>
        <v>388</v>
      </c>
      <c r="M1996" s="63" t="str">
        <f>VLOOKUP("PROD97",Sales_Fact[[Product_ID]:[Payment_Type]],2,0)</f>
        <v>STORE3</v>
      </c>
      <c r="N1996" s="63" t="str">
        <f>HLOOKUP($D$2,Sales_Fact[[Product_ID]:[Payment_Type]],2,0)</f>
        <v>PROD74</v>
      </c>
    </row>
    <row r="1997" spans="1:14" x14ac:dyDescent="0.25">
      <c r="A1997" s="14" t="s">
        <v>3998</v>
      </c>
      <c r="B1997" s="15">
        <v>45264</v>
      </c>
      <c r="C1997" s="16" t="s">
        <v>620</v>
      </c>
      <c r="D1997" s="17" t="s">
        <v>1905</v>
      </c>
      <c r="E1997" s="17" t="s">
        <v>1928</v>
      </c>
      <c r="F1997" s="18">
        <v>3</v>
      </c>
      <c r="G1997" s="58">
        <v>113</v>
      </c>
      <c r="H1997" s="18">
        <v>0.19</v>
      </c>
      <c r="I1997" s="55">
        <v>274.58999999999997</v>
      </c>
      <c r="J1997" s="19" t="s">
        <v>1882</v>
      </c>
      <c r="L1997" s="63" t="str">
        <f>_xlfn.XLOOKUP(D1997,Product_Dim[Product_ID],Product_Dim[Cost])</f>
        <v>201</v>
      </c>
      <c r="M1997" s="63" t="str">
        <f>VLOOKUP("PROD97",Sales_Fact[[Product_ID]:[Payment_Type]],2,0)</f>
        <v>STORE3</v>
      </c>
      <c r="N1997" s="63" t="str">
        <f>HLOOKUP($D$2,Sales_Fact[[Product_ID]:[Payment_Type]],2,0)</f>
        <v>PROD74</v>
      </c>
    </row>
    <row r="1998" spans="1:14" x14ac:dyDescent="0.25">
      <c r="A1998" s="14" t="s">
        <v>3999</v>
      </c>
      <c r="B1998" s="15">
        <v>45773</v>
      </c>
      <c r="C1998" s="16" t="s">
        <v>545</v>
      </c>
      <c r="D1998" s="17" t="s">
        <v>2098</v>
      </c>
      <c r="E1998" s="17" t="s">
        <v>1889</v>
      </c>
      <c r="F1998" s="18">
        <v>3</v>
      </c>
      <c r="G1998" s="58">
        <v>876</v>
      </c>
      <c r="H1998" s="18">
        <v>0.09</v>
      </c>
      <c r="I1998" s="55">
        <v>2391.48</v>
      </c>
      <c r="J1998" s="19" t="s">
        <v>1886</v>
      </c>
      <c r="L1998" s="63" t="str">
        <f>_xlfn.XLOOKUP(D1998,Product_Dim[Product_ID],Product_Dim[Cost])</f>
        <v>382</v>
      </c>
      <c r="M1998" s="63" t="str">
        <f>VLOOKUP("PROD97",Sales_Fact[[Product_ID]:[Payment_Type]],2,0)</f>
        <v>STORE3</v>
      </c>
      <c r="N1998" s="63" t="str">
        <f>HLOOKUP($D$2,Sales_Fact[[Product_ID]:[Payment_Type]],2,0)</f>
        <v>PROD74</v>
      </c>
    </row>
    <row r="1999" spans="1:14" x14ac:dyDescent="0.25">
      <c r="A1999" s="14" t="s">
        <v>4000</v>
      </c>
      <c r="B1999" s="15">
        <v>45460</v>
      </c>
      <c r="C1999" s="16" t="s">
        <v>447</v>
      </c>
      <c r="D1999" s="17" t="s">
        <v>1997</v>
      </c>
      <c r="E1999" s="17" t="s">
        <v>1942</v>
      </c>
      <c r="F1999" s="18">
        <v>2</v>
      </c>
      <c r="G1999" s="58">
        <v>686</v>
      </c>
      <c r="H1999" s="18">
        <v>0.26</v>
      </c>
      <c r="I1999" s="55">
        <v>1015.28</v>
      </c>
      <c r="J1999" s="19" t="s">
        <v>1886</v>
      </c>
      <c r="L1999" s="63" t="str">
        <f>_xlfn.XLOOKUP(D1999,Product_Dim[Product_ID],Product_Dim[Cost])</f>
        <v>183</v>
      </c>
      <c r="M1999" s="63" t="str">
        <f>VLOOKUP("PROD97",Sales_Fact[[Product_ID]:[Payment_Type]],2,0)</f>
        <v>STORE3</v>
      </c>
      <c r="N1999" s="63" t="str">
        <f>HLOOKUP($D$2,Sales_Fact[[Product_ID]:[Payment_Type]],2,0)</f>
        <v>PROD74</v>
      </c>
    </row>
    <row r="2000" spans="1:14" x14ac:dyDescent="0.25">
      <c r="A2000" s="14" t="s">
        <v>4001</v>
      </c>
      <c r="B2000" s="15">
        <v>45607</v>
      </c>
      <c r="C2000" s="16" t="s">
        <v>203</v>
      </c>
      <c r="D2000" s="17" t="s">
        <v>2213</v>
      </c>
      <c r="E2000" s="17" t="s">
        <v>1988</v>
      </c>
      <c r="F2000" s="18">
        <v>3</v>
      </c>
      <c r="G2000" s="58">
        <v>946</v>
      </c>
      <c r="H2000" s="18">
        <v>0.05</v>
      </c>
      <c r="I2000" s="55">
        <v>2696.1</v>
      </c>
      <c r="J2000" s="19" t="s">
        <v>1882</v>
      </c>
      <c r="L2000" s="63" t="str">
        <f>_xlfn.XLOOKUP(D2000,Product_Dim[Product_ID],Product_Dim[Cost])</f>
        <v>103</v>
      </c>
      <c r="M2000" s="63" t="str">
        <f>VLOOKUP("PROD97",Sales_Fact[[Product_ID]:[Payment_Type]],2,0)</f>
        <v>STORE3</v>
      </c>
      <c r="N2000" s="63" t="str">
        <f>HLOOKUP($D$2,Sales_Fact[[Product_ID]:[Payment_Type]],2,0)</f>
        <v>PROD74</v>
      </c>
    </row>
    <row r="2001" spans="1:14" x14ac:dyDescent="0.25">
      <c r="A2001" s="20" t="s">
        <v>4002</v>
      </c>
      <c r="B2001" s="21">
        <v>45267</v>
      </c>
      <c r="C2001" s="22" t="s">
        <v>105</v>
      </c>
      <c r="D2001" s="23" t="s">
        <v>1891</v>
      </c>
      <c r="E2001" s="23" t="s">
        <v>1928</v>
      </c>
      <c r="F2001" s="24">
        <v>3</v>
      </c>
      <c r="G2001" s="59">
        <v>69</v>
      </c>
      <c r="H2001" s="24">
        <v>0.17</v>
      </c>
      <c r="I2001" s="56">
        <v>171.81</v>
      </c>
      <c r="J2001" s="25" t="s">
        <v>1886</v>
      </c>
      <c r="L2001" s="63" t="str">
        <f>_xlfn.XLOOKUP(D2001,Product_Dim[Product_ID],Product_Dim[Cost])</f>
        <v>393</v>
      </c>
      <c r="M2001" s="63" t="str">
        <f>VLOOKUP("PROD97",Sales_Fact[[Product_ID]:[Payment_Type]],2,0)</f>
        <v>STORE3</v>
      </c>
      <c r="N2001" s="63" t="str">
        <f>HLOOKUP($D$2,Sales_Fact[[Product_ID]:[Payment_Type]],2,0)</f>
        <v>PROD74</v>
      </c>
    </row>
    <row r="2002" spans="1:14" x14ac:dyDescent="0.25">
      <c r="A2002" s="20"/>
      <c r="B2002" s="21"/>
      <c r="C2002" s="22"/>
      <c r="D2002" s="23"/>
      <c r="E2002" s="23"/>
      <c r="F2002" s="24"/>
      <c r="G2002" s="59"/>
      <c r="H2002" s="24" t="s">
        <v>4070</v>
      </c>
      <c r="I2002" s="70">
        <f>SUM(Sales_Fact[Total Revenue])</f>
        <v>2170067.4099999974</v>
      </c>
      <c r="J2002" s="25"/>
    </row>
  </sheetData>
  <pageMargins left="0.7" right="0.7" top="0.75" bottom="0.75" header="0.3" footer="0.3"/>
  <pageSetup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762B3-E2C4-404B-995F-E05F1796141F}">
  <dimension ref="A1:I501"/>
  <sheetViews>
    <sheetView topLeftCell="B97" workbookViewId="0">
      <selection activeCell="M11" sqref="M11"/>
    </sheetView>
  </sheetViews>
  <sheetFormatPr defaultRowHeight="15" x14ac:dyDescent="0.25"/>
  <cols>
    <col min="1" max="1" width="20.140625" bestFit="1" customWidth="1"/>
    <col min="2" max="2" width="21.85546875" bestFit="1" customWidth="1"/>
    <col min="3" max="3" width="9.85546875" bestFit="1" customWidth="1"/>
    <col min="4" max="4" width="16.85546875" bestFit="1" customWidth="1"/>
    <col min="5" max="5" width="13.5703125" bestFit="1" customWidth="1"/>
    <col min="6" max="6" width="22.42578125" bestFit="1" customWidth="1"/>
    <col min="7" max="7" width="15.28515625" bestFit="1" customWidth="1"/>
    <col min="8" max="8" width="14.28515625" style="4" bestFit="1" customWidth="1"/>
    <col min="9" max="9" width="21.28515625" bestFit="1" customWidth="1"/>
    <col min="10" max="10" width="4.140625" customWidth="1"/>
    <col min="11" max="11" width="12" bestFit="1" customWidth="1"/>
    <col min="14" max="14" width="22.7109375" customWidth="1"/>
    <col min="15" max="15" width="15.28515625" customWidth="1"/>
  </cols>
  <sheetData>
    <row r="1" spans="1:9" x14ac:dyDescent="0.25">
      <c r="A1" s="41" t="s">
        <v>0</v>
      </c>
      <c r="B1" s="42" t="s">
        <v>1</v>
      </c>
      <c r="C1" s="42" t="s">
        <v>2</v>
      </c>
      <c r="D1" s="42" t="s">
        <v>4074</v>
      </c>
      <c r="E1" s="42" t="s">
        <v>3</v>
      </c>
      <c r="F1" s="42" t="s">
        <v>4</v>
      </c>
      <c r="G1" s="42" t="s">
        <v>5</v>
      </c>
      <c r="H1" s="42" t="s">
        <v>6</v>
      </c>
      <c r="I1" s="43" t="s">
        <v>7</v>
      </c>
    </row>
    <row r="2" spans="1:9" x14ac:dyDescent="0.25">
      <c r="A2" s="44" t="s">
        <v>8</v>
      </c>
      <c r="B2" s="30" t="s">
        <v>9</v>
      </c>
      <c r="C2" s="38">
        <v>55</v>
      </c>
      <c r="D2" s="39" t="str">
        <f t="shared" ref="D2:D65" si="0">IF(C2&lt;=25,"Young",IF(C2&lt;=40,"Adult","Senior"))</f>
        <v>Senior</v>
      </c>
      <c r="E2" s="30" t="s">
        <v>10</v>
      </c>
      <c r="F2" s="30" t="s">
        <v>11</v>
      </c>
      <c r="G2" s="30" t="s">
        <v>12</v>
      </c>
      <c r="H2" s="40" t="s">
        <v>13</v>
      </c>
      <c r="I2" s="45" t="s">
        <v>14</v>
      </c>
    </row>
    <row r="3" spans="1:9" x14ac:dyDescent="0.25">
      <c r="A3" s="44" t="s">
        <v>15</v>
      </c>
      <c r="B3" s="30" t="s">
        <v>16</v>
      </c>
      <c r="C3" s="38">
        <v>26</v>
      </c>
      <c r="D3" s="39" t="str">
        <f t="shared" si="0"/>
        <v>Adult</v>
      </c>
      <c r="E3" s="30" t="s">
        <v>17</v>
      </c>
      <c r="F3" s="30" t="s">
        <v>18</v>
      </c>
      <c r="G3" s="30" t="s">
        <v>19</v>
      </c>
      <c r="H3" s="40" t="s">
        <v>13</v>
      </c>
      <c r="I3" s="45" t="s">
        <v>20</v>
      </c>
    </row>
    <row r="4" spans="1:9" x14ac:dyDescent="0.25">
      <c r="A4" s="44" t="s">
        <v>21</v>
      </c>
      <c r="B4" s="30" t="s">
        <v>22</v>
      </c>
      <c r="C4" s="38">
        <v>29</v>
      </c>
      <c r="D4" s="39" t="str">
        <f t="shared" si="0"/>
        <v>Adult</v>
      </c>
      <c r="E4" s="30" t="s">
        <v>17</v>
      </c>
      <c r="F4" s="30" t="s">
        <v>23</v>
      </c>
      <c r="G4" s="30" t="s">
        <v>24</v>
      </c>
      <c r="H4" s="40" t="s">
        <v>13</v>
      </c>
      <c r="I4" s="45" t="s">
        <v>20</v>
      </c>
    </row>
    <row r="5" spans="1:9" x14ac:dyDescent="0.25">
      <c r="A5" s="44" t="s">
        <v>25</v>
      </c>
      <c r="B5" s="30" t="s">
        <v>26</v>
      </c>
      <c r="C5" s="38">
        <v>59</v>
      </c>
      <c r="D5" s="39" t="str">
        <f t="shared" si="0"/>
        <v>Senior</v>
      </c>
      <c r="E5" s="30" t="s">
        <v>17</v>
      </c>
      <c r="F5" s="30" t="s">
        <v>27</v>
      </c>
      <c r="G5" s="30" t="s">
        <v>28</v>
      </c>
      <c r="H5" s="40" t="s">
        <v>13</v>
      </c>
      <c r="I5" s="45" t="s">
        <v>29</v>
      </c>
    </row>
    <row r="6" spans="1:9" x14ac:dyDescent="0.25">
      <c r="A6" s="44" t="s">
        <v>30</v>
      </c>
      <c r="B6" s="30" t="s">
        <v>31</v>
      </c>
      <c r="C6" s="38">
        <v>64</v>
      </c>
      <c r="D6" s="39" t="str">
        <f t="shared" si="0"/>
        <v>Senior</v>
      </c>
      <c r="E6" s="30" t="s">
        <v>17</v>
      </c>
      <c r="F6" s="30" t="s">
        <v>32</v>
      </c>
      <c r="G6" s="30" t="s">
        <v>33</v>
      </c>
      <c r="H6" s="40" t="s">
        <v>13</v>
      </c>
      <c r="I6" s="45" t="s">
        <v>34</v>
      </c>
    </row>
    <row r="7" spans="1:9" x14ac:dyDescent="0.25">
      <c r="A7" s="44" t="s">
        <v>35</v>
      </c>
      <c r="B7" s="30" t="s">
        <v>36</v>
      </c>
      <c r="C7" s="38">
        <v>24</v>
      </c>
      <c r="D7" s="39" t="str">
        <f t="shared" si="0"/>
        <v>Young</v>
      </c>
      <c r="E7" s="30" t="s">
        <v>10</v>
      </c>
      <c r="F7" s="30" t="s">
        <v>37</v>
      </c>
      <c r="G7" s="30" t="s">
        <v>38</v>
      </c>
      <c r="H7" s="40" t="s">
        <v>13</v>
      </c>
      <c r="I7" s="45" t="s">
        <v>29</v>
      </c>
    </row>
    <row r="8" spans="1:9" x14ac:dyDescent="0.25">
      <c r="A8" s="44" t="s">
        <v>39</v>
      </c>
      <c r="B8" s="30" t="s">
        <v>40</v>
      </c>
      <c r="C8" s="38">
        <v>29</v>
      </c>
      <c r="D8" s="39" t="str">
        <f t="shared" si="0"/>
        <v>Adult</v>
      </c>
      <c r="E8" s="30" t="s">
        <v>17</v>
      </c>
      <c r="F8" s="30" t="s">
        <v>41</v>
      </c>
      <c r="G8" s="30" t="s">
        <v>42</v>
      </c>
      <c r="H8" s="40" t="s">
        <v>13</v>
      </c>
      <c r="I8" s="45" t="s">
        <v>20</v>
      </c>
    </row>
    <row r="9" spans="1:9" x14ac:dyDescent="0.25">
      <c r="A9" s="44" t="s">
        <v>43</v>
      </c>
      <c r="B9" s="30" t="s">
        <v>44</v>
      </c>
      <c r="C9" s="38">
        <v>29</v>
      </c>
      <c r="D9" s="39" t="str">
        <f t="shared" si="0"/>
        <v>Adult</v>
      </c>
      <c r="E9" s="30" t="s">
        <v>17</v>
      </c>
      <c r="F9" s="30" t="s">
        <v>45</v>
      </c>
      <c r="G9" s="30" t="s">
        <v>46</v>
      </c>
      <c r="H9" s="40" t="s">
        <v>13</v>
      </c>
      <c r="I9" s="45" t="s">
        <v>29</v>
      </c>
    </row>
    <row r="10" spans="1:9" x14ac:dyDescent="0.25">
      <c r="A10" s="44" t="s">
        <v>47</v>
      </c>
      <c r="B10" s="30" t="s">
        <v>48</v>
      </c>
      <c r="C10" s="38">
        <v>53</v>
      </c>
      <c r="D10" s="39" t="str">
        <f t="shared" si="0"/>
        <v>Senior</v>
      </c>
      <c r="E10" s="30" t="s">
        <v>17</v>
      </c>
      <c r="F10" s="30" t="s">
        <v>49</v>
      </c>
      <c r="G10" s="30" t="s">
        <v>50</v>
      </c>
      <c r="H10" s="40" t="s">
        <v>13</v>
      </c>
      <c r="I10" s="45" t="s">
        <v>51</v>
      </c>
    </row>
    <row r="11" spans="1:9" x14ac:dyDescent="0.25">
      <c r="A11" s="44" t="s">
        <v>52</v>
      </c>
      <c r="B11" s="30" t="s">
        <v>53</v>
      </c>
      <c r="C11" s="38">
        <v>64</v>
      </c>
      <c r="D11" s="39" t="str">
        <f t="shared" si="0"/>
        <v>Senior</v>
      </c>
      <c r="E11" s="30" t="s">
        <v>10</v>
      </c>
      <c r="F11" s="30" t="s">
        <v>54</v>
      </c>
      <c r="G11" s="30" t="s">
        <v>55</v>
      </c>
      <c r="H11" s="40" t="s">
        <v>13</v>
      </c>
      <c r="I11" s="45" t="s">
        <v>20</v>
      </c>
    </row>
    <row r="12" spans="1:9" x14ac:dyDescent="0.25">
      <c r="A12" s="44" t="s">
        <v>56</v>
      </c>
      <c r="B12" s="30" t="s">
        <v>57</v>
      </c>
      <c r="C12" s="38">
        <v>53</v>
      </c>
      <c r="D12" s="39" t="str">
        <f t="shared" si="0"/>
        <v>Senior</v>
      </c>
      <c r="E12" s="30" t="s">
        <v>10</v>
      </c>
      <c r="F12" s="30" t="s">
        <v>58</v>
      </c>
      <c r="G12" s="30" t="s">
        <v>55</v>
      </c>
      <c r="H12" s="40" t="s">
        <v>13</v>
      </c>
      <c r="I12" s="45" t="s">
        <v>29</v>
      </c>
    </row>
    <row r="13" spans="1:9" x14ac:dyDescent="0.25">
      <c r="A13" s="44" t="s">
        <v>59</v>
      </c>
      <c r="B13" s="30" t="s">
        <v>60</v>
      </c>
      <c r="C13" s="38">
        <v>28</v>
      </c>
      <c r="D13" s="39" t="str">
        <f t="shared" si="0"/>
        <v>Adult</v>
      </c>
      <c r="E13" s="30" t="s">
        <v>17</v>
      </c>
      <c r="F13" s="30" t="s">
        <v>61</v>
      </c>
      <c r="G13" s="30" t="s">
        <v>62</v>
      </c>
      <c r="H13" s="40" t="s">
        <v>13</v>
      </c>
      <c r="I13" s="45" t="s">
        <v>51</v>
      </c>
    </row>
    <row r="14" spans="1:9" x14ac:dyDescent="0.25">
      <c r="A14" s="44" t="s">
        <v>63</v>
      </c>
      <c r="B14" s="30" t="s">
        <v>64</v>
      </c>
      <c r="C14" s="38">
        <v>55</v>
      </c>
      <c r="D14" s="39" t="str">
        <f t="shared" si="0"/>
        <v>Senior</v>
      </c>
      <c r="E14" s="30" t="s">
        <v>17</v>
      </c>
      <c r="F14" s="30" t="s">
        <v>65</v>
      </c>
      <c r="G14" s="30" t="s">
        <v>66</v>
      </c>
      <c r="H14" s="40" t="s">
        <v>13</v>
      </c>
      <c r="I14" s="45" t="s">
        <v>20</v>
      </c>
    </row>
    <row r="15" spans="1:9" x14ac:dyDescent="0.25">
      <c r="A15" s="44" t="s">
        <v>67</v>
      </c>
      <c r="B15" s="30" t="s">
        <v>68</v>
      </c>
      <c r="C15" s="38">
        <v>32</v>
      </c>
      <c r="D15" s="39" t="str">
        <f t="shared" si="0"/>
        <v>Adult</v>
      </c>
      <c r="E15" s="30" t="s">
        <v>17</v>
      </c>
      <c r="F15" s="30" t="s">
        <v>69</v>
      </c>
      <c r="G15" s="30" t="s">
        <v>70</v>
      </c>
      <c r="H15" s="40" t="s">
        <v>13</v>
      </c>
      <c r="I15" s="45" t="s">
        <v>34</v>
      </c>
    </row>
    <row r="16" spans="1:9" x14ac:dyDescent="0.25">
      <c r="A16" s="44" t="s">
        <v>71</v>
      </c>
      <c r="B16" s="30" t="s">
        <v>72</v>
      </c>
      <c r="C16" s="38">
        <v>53</v>
      </c>
      <c r="D16" s="39" t="str">
        <f t="shared" si="0"/>
        <v>Senior</v>
      </c>
      <c r="E16" s="30" t="s">
        <v>17</v>
      </c>
      <c r="F16" s="30" t="s">
        <v>73</v>
      </c>
      <c r="G16" s="30" t="s">
        <v>74</v>
      </c>
      <c r="H16" s="40" t="s">
        <v>13</v>
      </c>
      <c r="I16" s="45" t="s">
        <v>34</v>
      </c>
    </row>
    <row r="17" spans="1:9" x14ac:dyDescent="0.25">
      <c r="A17" s="44" t="s">
        <v>75</v>
      </c>
      <c r="B17" s="30" t="s">
        <v>76</v>
      </c>
      <c r="C17" s="38">
        <v>49</v>
      </c>
      <c r="D17" s="39" t="str">
        <f t="shared" si="0"/>
        <v>Senior</v>
      </c>
      <c r="E17" s="30" t="s">
        <v>17</v>
      </c>
      <c r="F17" s="30" t="s">
        <v>77</v>
      </c>
      <c r="G17" s="30" t="s">
        <v>78</v>
      </c>
      <c r="H17" s="40" t="s">
        <v>13</v>
      </c>
      <c r="I17" s="45" t="s">
        <v>20</v>
      </c>
    </row>
    <row r="18" spans="1:9" x14ac:dyDescent="0.25">
      <c r="A18" s="44" t="s">
        <v>79</v>
      </c>
      <c r="B18" s="30" t="s">
        <v>80</v>
      </c>
      <c r="C18" s="38">
        <v>24</v>
      </c>
      <c r="D18" s="39" t="str">
        <f t="shared" si="0"/>
        <v>Young</v>
      </c>
      <c r="E18" s="30" t="s">
        <v>17</v>
      </c>
      <c r="F18" s="30" t="s">
        <v>81</v>
      </c>
      <c r="G18" s="30" t="s">
        <v>55</v>
      </c>
      <c r="H18" s="40" t="s">
        <v>13</v>
      </c>
      <c r="I18" s="45" t="s">
        <v>29</v>
      </c>
    </row>
    <row r="19" spans="1:9" x14ac:dyDescent="0.25">
      <c r="A19" s="44" t="s">
        <v>82</v>
      </c>
      <c r="B19" s="30" t="s">
        <v>83</v>
      </c>
      <c r="C19" s="38">
        <v>60</v>
      </c>
      <c r="D19" s="39" t="str">
        <f t="shared" si="0"/>
        <v>Senior</v>
      </c>
      <c r="E19" s="30" t="s">
        <v>17</v>
      </c>
      <c r="F19" s="30" t="s">
        <v>84</v>
      </c>
      <c r="G19" s="30" t="s">
        <v>85</v>
      </c>
      <c r="H19" s="40" t="s">
        <v>13</v>
      </c>
      <c r="I19" s="45" t="s">
        <v>20</v>
      </c>
    </row>
    <row r="20" spans="1:9" x14ac:dyDescent="0.25">
      <c r="A20" s="44" t="s">
        <v>86</v>
      </c>
      <c r="B20" s="30" t="s">
        <v>87</v>
      </c>
      <c r="C20" s="38">
        <v>43</v>
      </c>
      <c r="D20" s="39" t="str">
        <f t="shared" si="0"/>
        <v>Senior</v>
      </c>
      <c r="E20" s="30" t="s">
        <v>10</v>
      </c>
      <c r="F20" s="30" t="s">
        <v>88</v>
      </c>
      <c r="G20" s="30" t="s">
        <v>66</v>
      </c>
      <c r="H20" s="40" t="s">
        <v>13</v>
      </c>
      <c r="I20" s="45" t="s">
        <v>14</v>
      </c>
    </row>
    <row r="21" spans="1:9" x14ac:dyDescent="0.25">
      <c r="A21" s="44" t="s">
        <v>89</v>
      </c>
      <c r="B21" s="30" t="s">
        <v>90</v>
      </c>
      <c r="C21" s="38">
        <v>46</v>
      </c>
      <c r="D21" s="39" t="str">
        <f t="shared" si="0"/>
        <v>Senior</v>
      </c>
      <c r="E21" s="30" t="s">
        <v>17</v>
      </c>
      <c r="F21" s="30" t="s">
        <v>91</v>
      </c>
      <c r="G21" s="30" t="s">
        <v>92</v>
      </c>
      <c r="H21" s="40" t="s">
        <v>13</v>
      </c>
      <c r="I21" s="45" t="s">
        <v>20</v>
      </c>
    </row>
    <row r="22" spans="1:9" x14ac:dyDescent="0.25">
      <c r="A22" s="44" t="s">
        <v>93</v>
      </c>
      <c r="B22" s="30" t="s">
        <v>94</v>
      </c>
      <c r="C22" s="38">
        <v>59</v>
      </c>
      <c r="D22" s="39" t="str">
        <f t="shared" si="0"/>
        <v>Senior</v>
      </c>
      <c r="E22" s="30" t="s">
        <v>10</v>
      </c>
      <c r="F22" s="30" t="s">
        <v>95</v>
      </c>
      <c r="G22" s="30" t="s">
        <v>96</v>
      </c>
      <c r="H22" s="40" t="s">
        <v>13</v>
      </c>
      <c r="I22" s="45" t="s">
        <v>34</v>
      </c>
    </row>
    <row r="23" spans="1:9" x14ac:dyDescent="0.25">
      <c r="A23" s="44" t="s">
        <v>97</v>
      </c>
      <c r="B23" s="30" t="s">
        <v>98</v>
      </c>
      <c r="C23" s="38">
        <v>36</v>
      </c>
      <c r="D23" s="39" t="str">
        <f t="shared" si="0"/>
        <v>Adult</v>
      </c>
      <c r="E23" s="30" t="s">
        <v>17</v>
      </c>
      <c r="F23" s="30" t="s">
        <v>99</v>
      </c>
      <c r="G23" s="30" t="s">
        <v>100</v>
      </c>
      <c r="H23" s="40" t="s">
        <v>13</v>
      </c>
      <c r="I23" s="45" t="s">
        <v>51</v>
      </c>
    </row>
    <row r="24" spans="1:9" x14ac:dyDescent="0.25">
      <c r="A24" s="44" t="s">
        <v>101</v>
      </c>
      <c r="B24" s="30" t="s">
        <v>102</v>
      </c>
      <c r="C24" s="38">
        <v>33</v>
      </c>
      <c r="D24" s="39" t="str">
        <f t="shared" si="0"/>
        <v>Adult</v>
      </c>
      <c r="E24" s="30" t="s">
        <v>17</v>
      </c>
      <c r="F24" s="30" t="s">
        <v>103</v>
      </c>
      <c r="G24" s="30" t="s">
        <v>104</v>
      </c>
      <c r="H24" s="40" t="s">
        <v>13</v>
      </c>
      <c r="I24" s="45" t="s">
        <v>34</v>
      </c>
    </row>
    <row r="25" spans="1:9" x14ac:dyDescent="0.25">
      <c r="A25" s="44" t="s">
        <v>105</v>
      </c>
      <c r="B25" s="30" t="s">
        <v>106</v>
      </c>
      <c r="C25" s="38">
        <v>52</v>
      </c>
      <c r="D25" s="39" t="str">
        <f t="shared" si="0"/>
        <v>Senior</v>
      </c>
      <c r="E25" s="30" t="s">
        <v>17</v>
      </c>
      <c r="F25" s="30" t="s">
        <v>107</v>
      </c>
      <c r="G25" s="30" t="s">
        <v>38</v>
      </c>
      <c r="H25" s="40" t="s">
        <v>13</v>
      </c>
      <c r="I25" s="45" t="s">
        <v>34</v>
      </c>
    </row>
    <row r="26" spans="1:9" x14ac:dyDescent="0.25">
      <c r="A26" s="44" t="s">
        <v>108</v>
      </c>
      <c r="B26" s="30" t="s">
        <v>109</v>
      </c>
      <c r="C26" s="38">
        <v>40</v>
      </c>
      <c r="D26" s="39" t="str">
        <f t="shared" si="0"/>
        <v>Adult</v>
      </c>
      <c r="E26" s="30" t="s">
        <v>10</v>
      </c>
      <c r="F26" s="30" t="s">
        <v>110</v>
      </c>
      <c r="G26" s="30" t="s">
        <v>111</v>
      </c>
      <c r="H26" s="40" t="s">
        <v>13</v>
      </c>
      <c r="I26" s="45" t="s">
        <v>20</v>
      </c>
    </row>
    <row r="27" spans="1:9" x14ac:dyDescent="0.25">
      <c r="A27" s="44" t="s">
        <v>112</v>
      </c>
      <c r="B27" s="30" t="s">
        <v>113</v>
      </c>
      <c r="C27" s="38">
        <v>59</v>
      </c>
      <c r="D27" s="39" t="str">
        <f t="shared" si="0"/>
        <v>Senior</v>
      </c>
      <c r="E27" s="30" t="s">
        <v>17</v>
      </c>
      <c r="F27" s="30" t="s">
        <v>114</v>
      </c>
      <c r="G27" s="30" t="s">
        <v>33</v>
      </c>
      <c r="H27" s="40" t="s">
        <v>13</v>
      </c>
      <c r="I27" s="45" t="s">
        <v>29</v>
      </c>
    </row>
    <row r="28" spans="1:9" x14ac:dyDescent="0.25">
      <c r="A28" s="44" t="s">
        <v>115</v>
      </c>
      <c r="B28" s="30" t="s">
        <v>116</v>
      </c>
      <c r="C28" s="38">
        <v>18</v>
      </c>
      <c r="D28" s="39" t="str">
        <f t="shared" si="0"/>
        <v>Young</v>
      </c>
      <c r="E28" s="30" t="s">
        <v>17</v>
      </c>
      <c r="F28" s="30" t="s">
        <v>117</v>
      </c>
      <c r="G28" s="30" t="s">
        <v>118</v>
      </c>
      <c r="H28" s="40" t="s">
        <v>13</v>
      </c>
      <c r="I28" s="45" t="s">
        <v>51</v>
      </c>
    </row>
    <row r="29" spans="1:9" x14ac:dyDescent="0.25">
      <c r="A29" s="44" t="s">
        <v>119</v>
      </c>
      <c r="B29" s="30" t="s">
        <v>120</v>
      </c>
      <c r="C29" s="38">
        <v>31</v>
      </c>
      <c r="D29" s="39" t="str">
        <f t="shared" si="0"/>
        <v>Adult</v>
      </c>
      <c r="E29" s="30" t="s">
        <v>10</v>
      </c>
      <c r="F29" s="30" t="s">
        <v>121</v>
      </c>
      <c r="G29" s="30" t="s">
        <v>122</v>
      </c>
      <c r="H29" s="40" t="s">
        <v>13</v>
      </c>
      <c r="I29" s="45" t="s">
        <v>14</v>
      </c>
    </row>
    <row r="30" spans="1:9" x14ac:dyDescent="0.25">
      <c r="A30" s="44" t="s">
        <v>123</v>
      </c>
      <c r="B30" s="30" t="s">
        <v>124</v>
      </c>
      <c r="C30" s="38">
        <v>27</v>
      </c>
      <c r="D30" s="39" t="str">
        <f t="shared" si="0"/>
        <v>Adult</v>
      </c>
      <c r="E30" s="30" t="s">
        <v>17</v>
      </c>
      <c r="F30" s="30" t="s">
        <v>125</v>
      </c>
      <c r="G30" s="30" t="s">
        <v>92</v>
      </c>
      <c r="H30" s="40" t="s">
        <v>13</v>
      </c>
      <c r="I30" s="45" t="s">
        <v>20</v>
      </c>
    </row>
    <row r="31" spans="1:9" x14ac:dyDescent="0.25">
      <c r="A31" s="44" t="s">
        <v>126</v>
      </c>
      <c r="B31" s="30" t="s">
        <v>127</v>
      </c>
      <c r="C31" s="38">
        <v>54</v>
      </c>
      <c r="D31" s="39" t="str">
        <f t="shared" si="0"/>
        <v>Senior</v>
      </c>
      <c r="E31" s="30" t="s">
        <v>17</v>
      </c>
      <c r="F31" s="30" t="s">
        <v>128</v>
      </c>
      <c r="G31" s="30" t="s">
        <v>33</v>
      </c>
      <c r="H31" s="40" t="s">
        <v>13</v>
      </c>
      <c r="I31" s="45" t="s">
        <v>34</v>
      </c>
    </row>
    <row r="32" spans="1:9" x14ac:dyDescent="0.25">
      <c r="A32" s="44" t="s">
        <v>129</v>
      </c>
      <c r="B32" s="30" t="s">
        <v>130</v>
      </c>
      <c r="C32" s="38">
        <v>64</v>
      </c>
      <c r="D32" s="39" t="str">
        <f t="shared" si="0"/>
        <v>Senior</v>
      </c>
      <c r="E32" s="30" t="s">
        <v>17</v>
      </c>
      <c r="F32" s="30" t="s">
        <v>131</v>
      </c>
      <c r="G32" s="30" t="s">
        <v>55</v>
      </c>
      <c r="H32" s="40" t="s">
        <v>13</v>
      </c>
      <c r="I32" s="45" t="s">
        <v>29</v>
      </c>
    </row>
    <row r="33" spans="1:9" x14ac:dyDescent="0.25">
      <c r="A33" s="44" t="s">
        <v>132</v>
      </c>
      <c r="B33" s="30" t="s">
        <v>133</v>
      </c>
      <c r="C33" s="38">
        <v>41</v>
      </c>
      <c r="D33" s="39" t="str">
        <f t="shared" si="0"/>
        <v>Senior</v>
      </c>
      <c r="E33" s="30" t="s">
        <v>10</v>
      </c>
      <c r="F33" s="30" t="s">
        <v>134</v>
      </c>
      <c r="G33" s="30" t="s">
        <v>38</v>
      </c>
      <c r="H33" s="40" t="s">
        <v>13</v>
      </c>
      <c r="I33" s="45" t="s">
        <v>34</v>
      </c>
    </row>
    <row r="34" spans="1:9" x14ac:dyDescent="0.25">
      <c r="A34" s="44" t="s">
        <v>135</v>
      </c>
      <c r="B34" s="30" t="s">
        <v>136</v>
      </c>
      <c r="C34" s="38">
        <v>48</v>
      </c>
      <c r="D34" s="39" t="str">
        <f t="shared" si="0"/>
        <v>Senior</v>
      </c>
      <c r="E34" s="30" t="s">
        <v>17</v>
      </c>
      <c r="F34" s="30" t="s">
        <v>137</v>
      </c>
      <c r="G34" s="30" t="s">
        <v>138</v>
      </c>
      <c r="H34" s="40" t="s">
        <v>13</v>
      </c>
      <c r="I34" s="45" t="s">
        <v>51</v>
      </c>
    </row>
    <row r="35" spans="1:9" x14ac:dyDescent="0.25">
      <c r="A35" s="44" t="s">
        <v>139</v>
      </c>
      <c r="B35" s="30" t="s">
        <v>140</v>
      </c>
      <c r="C35" s="38">
        <v>25</v>
      </c>
      <c r="D35" s="39" t="str">
        <f t="shared" si="0"/>
        <v>Young</v>
      </c>
      <c r="E35" s="30" t="s">
        <v>10</v>
      </c>
      <c r="F35" s="30" t="s">
        <v>141</v>
      </c>
      <c r="G35" s="30" t="s">
        <v>100</v>
      </c>
      <c r="H35" s="40" t="s">
        <v>13</v>
      </c>
      <c r="I35" s="45" t="s">
        <v>20</v>
      </c>
    </row>
    <row r="36" spans="1:9" x14ac:dyDescent="0.25">
      <c r="A36" s="44" t="s">
        <v>142</v>
      </c>
      <c r="B36" s="30" t="s">
        <v>143</v>
      </c>
      <c r="C36" s="38">
        <v>27</v>
      </c>
      <c r="D36" s="39" t="str">
        <f t="shared" si="0"/>
        <v>Adult</v>
      </c>
      <c r="E36" s="30" t="s">
        <v>17</v>
      </c>
      <c r="F36" s="30" t="s">
        <v>144</v>
      </c>
      <c r="G36" s="30" t="s">
        <v>145</v>
      </c>
      <c r="H36" s="40" t="s">
        <v>13</v>
      </c>
      <c r="I36" s="45" t="s">
        <v>20</v>
      </c>
    </row>
    <row r="37" spans="1:9" x14ac:dyDescent="0.25">
      <c r="A37" s="44" t="s">
        <v>146</v>
      </c>
      <c r="B37" s="30" t="s">
        <v>147</v>
      </c>
      <c r="C37" s="38">
        <v>52</v>
      </c>
      <c r="D37" s="39" t="str">
        <f t="shared" si="0"/>
        <v>Senior</v>
      </c>
      <c r="E37" s="30" t="s">
        <v>10</v>
      </c>
      <c r="F37" s="30" t="s">
        <v>148</v>
      </c>
      <c r="G37" s="30" t="s">
        <v>19</v>
      </c>
      <c r="H37" s="40" t="s">
        <v>13</v>
      </c>
      <c r="I37" s="45" t="s">
        <v>34</v>
      </c>
    </row>
    <row r="38" spans="1:9" x14ac:dyDescent="0.25">
      <c r="A38" s="44" t="s">
        <v>149</v>
      </c>
      <c r="B38" s="30" t="s">
        <v>150</v>
      </c>
      <c r="C38" s="38">
        <v>20</v>
      </c>
      <c r="D38" s="39" t="str">
        <f t="shared" si="0"/>
        <v>Young</v>
      </c>
      <c r="E38" s="30" t="s">
        <v>17</v>
      </c>
      <c r="F38" s="30" t="s">
        <v>151</v>
      </c>
      <c r="G38" s="30" t="s">
        <v>85</v>
      </c>
      <c r="H38" s="40" t="s">
        <v>13</v>
      </c>
      <c r="I38" s="45" t="s">
        <v>51</v>
      </c>
    </row>
    <row r="39" spans="1:9" x14ac:dyDescent="0.25">
      <c r="A39" s="44" t="s">
        <v>152</v>
      </c>
      <c r="B39" s="30" t="s">
        <v>153</v>
      </c>
      <c r="C39" s="38">
        <v>27</v>
      </c>
      <c r="D39" s="39" t="str">
        <f t="shared" si="0"/>
        <v>Adult</v>
      </c>
      <c r="E39" s="30" t="s">
        <v>17</v>
      </c>
      <c r="F39" s="30" t="s">
        <v>154</v>
      </c>
      <c r="G39" s="30" t="s">
        <v>42</v>
      </c>
      <c r="H39" s="40" t="s">
        <v>13</v>
      </c>
      <c r="I39" s="45" t="s">
        <v>14</v>
      </c>
    </row>
    <row r="40" spans="1:9" x14ac:dyDescent="0.25">
      <c r="A40" s="44" t="s">
        <v>155</v>
      </c>
      <c r="B40" s="30" t="s">
        <v>156</v>
      </c>
      <c r="C40" s="38">
        <v>35</v>
      </c>
      <c r="D40" s="39" t="str">
        <f t="shared" si="0"/>
        <v>Adult</v>
      </c>
      <c r="E40" s="30" t="s">
        <v>17</v>
      </c>
      <c r="F40" s="30" t="s">
        <v>157</v>
      </c>
      <c r="G40" s="30" t="s">
        <v>19</v>
      </c>
      <c r="H40" s="40" t="s">
        <v>13</v>
      </c>
      <c r="I40" s="45" t="s">
        <v>29</v>
      </c>
    </row>
    <row r="41" spans="1:9" x14ac:dyDescent="0.25">
      <c r="A41" s="44" t="s">
        <v>158</v>
      </c>
      <c r="B41" s="30" t="s">
        <v>159</v>
      </c>
      <c r="C41" s="38">
        <v>55</v>
      </c>
      <c r="D41" s="39" t="str">
        <f t="shared" si="0"/>
        <v>Senior</v>
      </c>
      <c r="E41" s="30" t="s">
        <v>17</v>
      </c>
      <c r="F41" s="30" t="s">
        <v>160</v>
      </c>
      <c r="G41" s="30" t="s">
        <v>161</v>
      </c>
      <c r="H41" s="40" t="s">
        <v>13</v>
      </c>
      <c r="I41" s="45" t="s">
        <v>51</v>
      </c>
    </row>
    <row r="42" spans="1:9" x14ac:dyDescent="0.25">
      <c r="A42" s="44" t="s">
        <v>162</v>
      </c>
      <c r="B42" s="30" t="s">
        <v>163</v>
      </c>
      <c r="C42" s="38">
        <v>50</v>
      </c>
      <c r="D42" s="39" t="str">
        <f t="shared" si="0"/>
        <v>Senior</v>
      </c>
      <c r="E42" s="30" t="s">
        <v>10</v>
      </c>
      <c r="F42" s="30" t="s">
        <v>164</v>
      </c>
      <c r="G42" s="30" t="s">
        <v>66</v>
      </c>
      <c r="H42" s="40" t="s">
        <v>13</v>
      </c>
      <c r="I42" s="45" t="s">
        <v>51</v>
      </c>
    </row>
    <row r="43" spans="1:9" x14ac:dyDescent="0.25">
      <c r="A43" s="44" t="s">
        <v>165</v>
      </c>
      <c r="B43" s="30" t="s">
        <v>166</v>
      </c>
      <c r="C43" s="38">
        <v>21</v>
      </c>
      <c r="D43" s="39" t="str">
        <f t="shared" si="0"/>
        <v>Young</v>
      </c>
      <c r="E43" s="30" t="s">
        <v>10</v>
      </c>
      <c r="F43" s="30" t="s">
        <v>167</v>
      </c>
      <c r="G43" s="30" t="s">
        <v>168</v>
      </c>
      <c r="H43" s="40" t="s">
        <v>13</v>
      </c>
      <c r="I43" s="45" t="s">
        <v>20</v>
      </c>
    </row>
    <row r="44" spans="1:9" x14ac:dyDescent="0.25">
      <c r="A44" s="44" t="s">
        <v>169</v>
      </c>
      <c r="B44" s="30" t="s">
        <v>170</v>
      </c>
      <c r="C44" s="38">
        <v>19</v>
      </c>
      <c r="D44" s="39" t="str">
        <f t="shared" si="0"/>
        <v>Young</v>
      </c>
      <c r="E44" s="30" t="s">
        <v>10</v>
      </c>
      <c r="F44" s="30" t="s">
        <v>171</v>
      </c>
      <c r="G44" s="30" t="s">
        <v>172</v>
      </c>
      <c r="H44" s="40" t="s">
        <v>13</v>
      </c>
      <c r="I44" s="45" t="s">
        <v>20</v>
      </c>
    </row>
    <row r="45" spans="1:9" x14ac:dyDescent="0.25">
      <c r="A45" s="44" t="s">
        <v>173</v>
      </c>
      <c r="B45" s="30" t="s">
        <v>174</v>
      </c>
      <c r="C45" s="38">
        <v>45</v>
      </c>
      <c r="D45" s="39" t="str">
        <f t="shared" si="0"/>
        <v>Senior</v>
      </c>
      <c r="E45" s="30" t="s">
        <v>10</v>
      </c>
      <c r="F45" s="30" t="s">
        <v>175</v>
      </c>
      <c r="G45" s="30" t="s">
        <v>176</v>
      </c>
      <c r="H45" s="40" t="s">
        <v>13</v>
      </c>
      <c r="I45" s="45" t="s">
        <v>51</v>
      </c>
    </row>
    <row r="46" spans="1:9" x14ac:dyDescent="0.25">
      <c r="A46" s="44" t="s">
        <v>177</v>
      </c>
      <c r="B46" s="30" t="s">
        <v>178</v>
      </c>
      <c r="C46" s="38">
        <v>34</v>
      </c>
      <c r="D46" s="39" t="str">
        <f t="shared" si="0"/>
        <v>Adult</v>
      </c>
      <c r="E46" s="30" t="s">
        <v>10</v>
      </c>
      <c r="F46" s="30" t="s">
        <v>179</v>
      </c>
      <c r="G46" s="30" t="s">
        <v>104</v>
      </c>
      <c r="H46" s="40" t="s">
        <v>13</v>
      </c>
      <c r="I46" s="45" t="s">
        <v>29</v>
      </c>
    </row>
    <row r="47" spans="1:9" x14ac:dyDescent="0.25">
      <c r="A47" s="44" t="s">
        <v>180</v>
      </c>
      <c r="B47" s="30" t="s">
        <v>181</v>
      </c>
      <c r="C47" s="38">
        <v>54</v>
      </c>
      <c r="D47" s="39" t="str">
        <f t="shared" si="0"/>
        <v>Senior</v>
      </c>
      <c r="E47" s="30" t="s">
        <v>10</v>
      </c>
      <c r="F47" s="30" t="s">
        <v>182</v>
      </c>
      <c r="G47" s="30" t="s">
        <v>138</v>
      </c>
      <c r="H47" s="40" t="s">
        <v>13</v>
      </c>
      <c r="I47" s="45" t="s">
        <v>51</v>
      </c>
    </row>
    <row r="48" spans="1:9" x14ac:dyDescent="0.25">
      <c r="A48" s="44" t="s">
        <v>183</v>
      </c>
      <c r="B48" s="30" t="s">
        <v>184</v>
      </c>
      <c r="C48" s="38">
        <v>55</v>
      </c>
      <c r="D48" s="39" t="str">
        <f t="shared" si="0"/>
        <v>Senior</v>
      </c>
      <c r="E48" s="30" t="s">
        <v>17</v>
      </c>
      <c r="F48" s="30" t="s">
        <v>185</v>
      </c>
      <c r="G48" s="30" t="s">
        <v>28</v>
      </c>
      <c r="H48" s="40" t="s">
        <v>13</v>
      </c>
      <c r="I48" s="45" t="s">
        <v>20</v>
      </c>
    </row>
    <row r="49" spans="1:9" x14ac:dyDescent="0.25">
      <c r="A49" s="44" t="s">
        <v>186</v>
      </c>
      <c r="B49" s="30" t="s">
        <v>187</v>
      </c>
      <c r="C49" s="38">
        <v>54</v>
      </c>
      <c r="D49" s="39" t="str">
        <f t="shared" si="0"/>
        <v>Senior</v>
      </c>
      <c r="E49" s="30" t="s">
        <v>17</v>
      </c>
      <c r="F49" s="30" t="s">
        <v>188</v>
      </c>
      <c r="G49" s="30" t="s">
        <v>189</v>
      </c>
      <c r="H49" s="40" t="s">
        <v>13</v>
      </c>
      <c r="I49" s="45" t="s">
        <v>34</v>
      </c>
    </row>
    <row r="50" spans="1:9" x14ac:dyDescent="0.25">
      <c r="A50" s="44" t="s">
        <v>190</v>
      </c>
      <c r="B50" s="30" t="s">
        <v>191</v>
      </c>
      <c r="C50" s="38">
        <v>54</v>
      </c>
      <c r="D50" s="39" t="str">
        <f t="shared" si="0"/>
        <v>Senior</v>
      </c>
      <c r="E50" s="30" t="s">
        <v>10</v>
      </c>
      <c r="F50" s="30" t="s">
        <v>192</v>
      </c>
      <c r="G50" s="30" t="s">
        <v>12</v>
      </c>
      <c r="H50" s="40" t="s">
        <v>13</v>
      </c>
      <c r="I50" s="45" t="s">
        <v>20</v>
      </c>
    </row>
    <row r="51" spans="1:9" x14ac:dyDescent="0.25">
      <c r="A51" s="44" t="s">
        <v>193</v>
      </c>
      <c r="B51" s="30" t="s">
        <v>194</v>
      </c>
      <c r="C51" s="38">
        <v>45</v>
      </c>
      <c r="D51" s="39" t="str">
        <f t="shared" si="0"/>
        <v>Senior</v>
      </c>
      <c r="E51" s="30" t="s">
        <v>17</v>
      </c>
      <c r="F51" s="30" t="s">
        <v>195</v>
      </c>
      <c r="G51" s="30" t="s">
        <v>28</v>
      </c>
      <c r="H51" s="40" t="s">
        <v>13</v>
      </c>
      <c r="I51" s="45" t="s">
        <v>51</v>
      </c>
    </row>
    <row r="52" spans="1:9" x14ac:dyDescent="0.25">
      <c r="A52" s="44" t="s">
        <v>196</v>
      </c>
      <c r="B52" s="30" t="s">
        <v>197</v>
      </c>
      <c r="C52" s="38">
        <v>61</v>
      </c>
      <c r="D52" s="39" t="str">
        <f t="shared" si="0"/>
        <v>Senior</v>
      </c>
      <c r="E52" s="30" t="s">
        <v>17</v>
      </c>
      <c r="F52" s="30" t="s">
        <v>198</v>
      </c>
      <c r="G52" s="30" t="s">
        <v>199</v>
      </c>
      <c r="H52" s="40" t="s">
        <v>13</v>
      </c>
      <c r="I52" s="45" t="s">
        <v>51</v>
      </c>
    </row>
    <row r="53" spans="1:9" x14ac:dyDescent="0.25">
      <c r="A53" s="44" t="s">
        <v>200</v>
      </c>
      <c r="B53" s="30" t="s">
        <v>201</v>
      </c>
      <c r="C53" s="38">
        <v>23</v>
      </c>
      <c r="D53" s="39" t="str">
        <f t="shared" si="0"/>
        <v>Young</v>
      </c>
      <c r="E53" s="30" t="s">
        <v>17</v>
      </c>
      <c r="F53" s="30" t="s">
        <v>202</v>
      </c>
      <c r="G53" s="30" t="s">
        <v>46</v>
      </c>
      <c r="H53" s="40" t="s">
        <v>13</v>
      </c>
      <c r="I53" s="45" t="s">
        <v>51</v>
      </c>
    </row>
    <row r="54" spans="1:9" x14ac:dyDescent="0.25">
      <c r="A54" s="44" t="s">
        <v>203</v>
      </c>
      <c r="B54" s="30" t="s">
        <v>204</v>
      </c>
      <c r="C54" s="38">
        <v>55</v>
      </c>
      <c r="D54" s="39" t="str">
        <f t="shared" si="0"/>
        <v>Senior</v>
      </c>
      <c r="E54" s="30" t="s">
        <v>10</v>
      </c>
      <c r="F54" s="30" t="s">
        <v>205</v>
      </c>
      <c r="G54" s="30" t="s">
        <v>206</v>
      </c>
      <c r="H54" s="40" t="s">
        <v>13</v>
      </c>
      <c r="I54" s="45" t="s">
        <v>29</v>
      </c>
    </row>
    <row r="55" spans="1:9" x14ac:dyDescent="0.25">
      <c r="A55" s="44" t="s">
        <v>207</v>
      </c>
      <c r="B55" s="30" t="s">
        <v>208</v>
      </c>
      <c r="C55" s="38">
        <v>37</v>
      </c>
      <c r="D55" s="39" t="str">
        <f t="shared" si="0"/>
        <v>Adult</v>
      </c>
      <c r="E55" s="30" t="s">
        <v>17</v>
      </c>
      <c r="F55" s="30" t="s">
        <v>209</v>
      </c>
      <c r="G55" s="30" t="s">
        <v>161</v>
      </c>
      <c r="H55" s="40" t="s">
        <v>13</v>
      </c>
      <c r="I55" s="45" t="s">
        <v>51</v>
      </c>
    </row>
    <row r="56" spans="1:9" x14ac:dyDescent="0.25">
      <c r="A56" s="44" t="s">
        <v>210</v>
      </c>
      <c r="B56" s="30" t="s">
        <v>211</v>
      </c>
      <c r="C56" s="38">
        <v>24</v>
      </c>
      <c r="D56" s="39" t="str">
        <f t="shared" si="0"/>
        <v>Young</v>
      </c>
      <c r="E56" s="30" t="s">
        <v>10</v>
      </c>
      <c r="F56" s="30" t="s">
        <v>212</v>
      </c>
      <c r="G56" s="30" t="s">
        <v>100</v>
      </c>
      <c r="H56" s="40" t="s">
        <v>13</v>
      </c>
      <c r="I56" s="45" t="s">
        <v>20</v>
      </c>
    </row>
    <row r="57" spans="1:9" x14ac:dyDescent="0.25">
      <c r="A57" s="44" t="s">
        <v>213</v>
      </c>
      <c r="B57" s="30" t="s">
        <v>214</v>
      </c>
      <c r="C57" s="38">
        <v>56</v>
      </c>
      <c r="D57" s="39" t="str">
        <f t="shared" si="0"/>
        <v>Senior</v>
      </c>
      <c r="E57" s="30" t="s">
        <v>17</v>
      </c>
      <c r="F57" s="30" t="s">
        <v>215</v>
      </c>
      <c r="G57" s="30" t="s">
        <v>206</v>
      </c>
      <c r="H57" s="40" t="s">
        <v>13</v>
      </c>
      <c r="I57" s="45" t="s">
        <v>29</v>
      </c>
    </row>
    <row r="58" spans="1:9" x14ac:dyDescent="0.25">
      <c r="A58" s="44" t="s">
        <v>216</v>
      </c>
      <c r="B58" s="30" t="s">
        <v>217</v>
      </c>
      <c r="C58" s="38">
        <v>49</v>
      </c>
      <c r="D58" s="39" t="str">
        <f t="shared" si="0"/>
        <v>Senior</v>
      </c>
      <c r="E58" s="30" t="s">
        <v>17</v>
      </c>
      <c r="F58" s="30" t="s">
        <v>218</v>
      </c>
      <c r="G58" s="30" t="s">
        <v>55</v>
      </c>
      <c r="H58" s="40" t="s">
        <v>13</v>
      </c>
      <c r="I58" s="45" t="s">
        <v>51</v>
      </c>
    </row>
    <row r="59" spans="1:9" x14ac:dyDescent="0.25">
      <c r="A59" s="44" t="s">
        <v>219</v>
      </c>
      <c r="B59" s="30" t="s">
        <v>220</v>
      </c>
      <c r="C59" s="38">
        <v>43</v>
      </c>
      <c r="D59" s="39" t="str">
        <f t="shared" si="0"/>
        <v>Senior</v>
      </c>
      <c r="E59" s="30" t="s">
        <v>17</v>
      </c>
      <c r="F59" s="30" t="s">
        <v>221</v>
      </c>
      <c r="G59" s="30" t="s">
        <v>222</v>
      </c>
      <c r="H59" s="40" t="s">
        <v>13</v>
      </c>
      <c r="I59" s="45" t="s">
        <v>20</v>
      </c>
    </row>
    <row r="60" spans="1:9" x14ac:dyDescent="0.25">
      <c r="A60" s="44" t="s">
        <v>223</v>
      </c>
      <c r="B60" s="30" t="s">
        <v>224</v>
      </c>
      <c r="C60" s="38">
        <v>51</v>
      </c>
      <c r="D60" s="39" t="str">
        <f t="shared" si="0"/>
        <v>Senior</v>
      </c>
      <c r="E60" s="30" t="s">
        <v>10</v>
      </c>
      <c r="F60" s="30" t="s">
        <v>225</v>
      </c>
      <c r="G60" s="30" t="s">
        <v>145</v>
      </c>
      <c r="H60" s="40" t="s">
        <v>13</v>
      </c>
      <c r="I60" s="45" t="s">
        <v>20</v>
      </c>
    </row>
    <row r="61" spans="1:9" x14ac:dyDescent="0.25">
      <c r="A61" s="44" t="s">
        <v>226</v>
      </c>
      <c r="B61" s="30" t="s">
        <v>227</v>
      </c>
      <c r="C61" s="38">
        <v>53</v>
      </c>
      <c r="D61" s="39" t="str">
        <f t="shared" si="0"/>
        <v>Senior</v>
      </c>
      <c r="E61" s="30" t="s">
        <v>10</v>
      </c>
      <c r="F61" s="30" t="s">
        <v>228</v>
      </c>
      <c r="G61" s="30" t="s">
        <v>70</v>
      </c>
      <c r="H61" s="40" t="s">
        <v>13</v>
      </c>
      <c r="I61" s="45" t="s">
        <v>20</v>
      </c>
    </row>
    <row r="62" spans="1:9" x14ac:dyDescent="0.25">
      <c r="A62" s="44" t="s">
        <v>229</v>
      </c>
      <c r="B62" s="30" t="s">
        <v>230</v>
      </c>
      <c r="C62" s="38">
        <v>22</v>
      </c>
      <c r="D62" s="39" t="str">
        <f t="shared" si="0"/>
        <v>Young</v>
      </c>
      <c r="E62" s="30" t="s">
        <v>17</v>
      </c>
      <c r="F62" s="30" t="s">
        <v>231</v>
      </c>
      <c r="G62" s="30" t="s">
        <v>168</v>
      </c>
      <c r="H62" s="40" t="s">
        <v>13</v>
      </c>
      <c r="I62" s="45" t="s">
        <v>34</v>
      </c>
    </row>
    <row r="63" spans="1:9" x14ac:dyDescent="0.25">
      <c r="A63" s="44" t="s">
        <v>232</v>
      </c>
      <c r="B63" s="30" t="s">
        <v>233</v>
      </c>
      <c r="C63" s="38">
        <v>23</v>
      </c>
      <c r="D63" s="39" t="str">
        <f t="shared" si="0"/>
        <v>Young</v>
      </c>
      <c r="E63" s="30" t="s">
        <v>10</v>
      </c>
      <c r="F63" s="30" t="s">
        <v>234</v>
      </c>
      <c r="G63" s="30" t="s">
        <v>118</v>
      </c>
      <c r="H63" s="40" t="s">
        <v>13</v>
      </c>
      <c r="I63" s="45" t="s">
        <v>34</v>
      </c>
    </row>
    <row r="64" spans="1:9" x14ac:dyDescent="0.25">
      <c r="A64" s="44" t="s">
        <v>235</v>
      </c>
      <c r="B64" s="30" t="s">
        <v>236</v>
      </c>
      <c r="C64" s="38">
        <v>50</v>
      </c>
      <c r="D64" s="39" t="str">
        <f t="shared" si="0"/>
        <v>Senior</v>
      </c>
      <c r="E64" s="30" t="s">
        <v>10</v>
      </c>
      <c r="F64" s="30" t="s">
        <v>237</v>
      </c>
      <c r="G64" s="30" t="s">
        <v>238</v>
      </c>
      <c r="H64" s="40" t="s">
        <v>13</v>
      </c>
      <c r="I64" s="45" t="s">
        <v>29</v>
      </c>
    </row>
    <row r="65" spans="1:9" x14ac:dyDescent="0.25">
      <c r="A65" s="44" t="s">
        <v>239</v>
      </c>
      <c r="B65" s="30" t="s">
        <v>240</v>
      </c>
      <c r="C65" s="38">
        <v>51</v>
      </c>
      <c r="D65" s="39" t="str">
        <f t="shared" si="0"/>
        <v>Senior</v>
      </c>
      <c r="E65" s="30" t="s">
        <v>10</v>
      </c>
      <c r="F65" s="30" t="s">
        <v>241</v>
      </c>
      <c r="G65" s="30" t="s">
        <v>242</v>
      </c>
      <c r="H65" s="40" t="s">
        <v>13</v>
      </c>
      <c r="I65" s="45" t="s">
        <v>20</v>
      </c>
    </row>
    <row r="66" spans="1:9" x14ac:dyDescent="0.25">
      <c r="A66" s="44" t="s">
        <v>243</v>
      </c>
      <c r="B66" s="30" t="s">
        <v>244</v>
      </c>
      <c r="C66" s="38">
        <v>33</v>
      </c>
      <c r="D66" s="39" t="str">
        <f t="shared" ref="D66:D129" si="1">IF(C66&lt;=25,"Young",IF(C66&lt;=40,"Adult","Senior"))</f>
        <v>Adult</v>
      </c>
      <c r="E66" s="30" t="s">
        <v>10</v>
      </c>
      <c r="F66" s="30" t="s">
        <v>245</v>
      </c>
      <c r="G66" s="30" t="s">
        <v>138</v>
      </c>
      <c r="H66" s="40" t="s">
        <v>13</v>
      </c>
      <c r="I66" s="45" t="s">
        <v>51</v>
      </c>
    </row>
    <row r="67" spans="1:9" x14ac:dyDescent="0.25">
      <c r="A67" s="44" t="s">
        <v>246</v>
      </c>
      <c r="B67" s="30" t="s">
        <v>247</v>
      </c>
      <c r="C67" s="38">
        <v>21</v>
      </c>
      <c r="D67" s="39" t="str">
        <f t="shared" si="1"/>
        <v>Young</v>
      </c>
      <c r="E67" s="30" t="s">
        <v>17</v>
      </c>
      <c r="F67" s="30" t="s">
        <v>248</v>
      </c>
      <c r="G67" s="30" t="s">
        <v>189</v>
      </c>
      <c r="H67" s="40" t="s">
        <v>13</v>
      </c>
      <c r="I67" s="45" t="s">
        <v>34</v>
      </c>
    </row>
    <row r="68" spans="1:9" x14ac:dyDescent="0.25">
      <c r="A68" s="44" t="s">
        <v>249</v>
      </c>
      <c r="B68" s="30" t="s">
        <v>250</v>
      </c>
      <c r="C68" s="38">
        <v>27</v>
      </c>
      <c r="D68" s="39" t="str">
        <f t="shared" si="1"/>
        <v>Adult</v>
      </c>
      <c r="E68" s="30" t="s">
        <v>17</v>
      </c>
      <c r="F68" s="30" t="s">
        <v>251</v>
      </c>
      <c r="G68" s="30" t="s">
        <v>50</v>
      </c>
      <c r="H68" s="40" t="s">
        <v>13</v>
      </c>
      <c r="I68" s="45" t="s">
        <v>34</v>
      </c>
    </row>
    <row r="69" spans="1:9" x14ac:dyDescent="0.25">
      <c r="A69" s="44" t="s">
        <v>252</v>
      </c>
      <c r="B69" s="30" t="s">
        <v>253</v>
      </c>
      <c r="C69" s="38">
        <v>58</v>
      </c>
      <c r="D69" s="39" t="str">
        <f t="shared" si="1"/>
        <v>Senior</v>
      </c>
      <c r="E69" s="30" t="s">
        <v>10</v>
      </c>
      <c r="F69" s="30" t="s">
        <v>254</v>
      </c>
      <c r="G69" s="30" t="s">
        <v>255</v>
      </c>
      <c r="H69" s="40" t="s">
        <v>13</v>
      </c>
      <c r="I69" s="45" t="s">
        <v>34</v>
      </c>
    </row>
    <row r="70" spans="1:9" x14ac:dyDescent="0.25">
      <c r="A70" s="44" t="s">
        <v>256</v>
      </c>
      <c r="B70" s="30" t="s">
        <v>257</v>
      </c>
      <c r="C70" s="38">
        <v>24</v>
      </c>
      <c r="D70" s="39" t="str">
        <f t="shared" si="1"/>
        <v>Young</v>
      </c>
      <c r="E70" s="30" t="s">
        <v>17</v>
      </c>
      <c r="F70" s="30" t="s">
        <v>258</v>
      </c>
      <c r="G70" s="30" t="s">
        <v>259</v>
      </c>
      <c r="H70" s="40" t="s">
        <v>13</v>
      </c>
      <c r="I70" s="45" t="s">
        <v>34</v>
      </c>
    </row>
    <row r="71" spans="1:9" x14ac:dyDescent="0.25">
      <c r="A71" s="44" t="s">
        <v>260</v>
      </c>
      <c r="B71" s="30" t="s">
        <v>261</v>
      </c>
      <c r="C71" s="38">
        <v>24</v>
      </c>
      <c r="D71" s="39" t="str">
        <f t="shared" si="1"/>
        <v>Young</v>
      </c>
      <c r="E71" s="30" t="s">
        <v>17</v>
      </c>
      <c r="F71" s="30" t="s">
        <v>262</v>
      </c>
      <c r="G71" s="30" t="s">
        <v>92</v>
      </c>
      <c r="H71" s="40" t="s">
        <v>13</v>
      </c>
      <c r="I71" s="45" t="s">
        <v>20</v>
      </c>
    </row>
    <row r="72" spans="1:9" x14ac:dyDescent="0.25">
      <c r="A72" s="44" t="s">
        <v>263</v>
      </c>
      <c r="B72" s="30" t="s">
        <v>264</v>
      </c>
      <c r="C72" s="38">
        <v>29</v>
      </c>
      <c r="D72" s="39" t="str">
        <f t="shared" si="1"/>
        <v>Adult</v>
      </c>
      <c r="E72" s="30" t="s">
        <v>17</v>
      </c>
      <c r="F72" s="30" t="s">
        <v>265</v>
      </c>
      <c r="G72" s="30" t="s">
        <v>238</v>
      </c>
      <c r="H72" s="40" t="s">
        <v>13</v>
      </c>
      <c r="I72" s="45" t="s">
        <v>51</v>
      </c>
    </row>
    <row r="73" spans="1:9" x14ac:dyDescent="0.25">
      <c r="A73" s="44" t="s">
        <v>266</v>
      </c>
      <c r="B73" s="30" t="s">
        <v>267</v>
      </c>
      <c r="C73" s="38">
        <v>61</v>
      </c>
      <c r="D73" s="39" t="str">
        <f t="shared" si="1"/>
        <v>Senior</v>
      </c>
      <c r="E73" s="30" t="s">
        <v>17</v>
      </c>
      <c r="F73" s="30" t="s">
        <v>268</v>
      </c>
      <c r="G73" s="30" t="s">
        <v>238</v>
      </c>
      <c r="H73" s="40" t="s">
        <v>13</v>
      </c>
      <c r="I73" s="45" t="s">
        <v>51</v>
      </c>
    </row>
    <row r="74" spans="1:9" x14ac:dyDescent="0.25">
      <c r="A74" s="44" t="s">
        <v>269</v>
      </c>
      <c r="B74" s="30" t="s">
        <v>270</v>
      </c>
      <c r="C74" s="38">
        <v>39</v>
      </c>
      <c r="D74" s="39" t="str">
        <f t="shared" si="1"/>
        <v>Adult</v>
      </c>
      <c r="E74" s="30" t="s">
        <v>17</v>
      </c>
      <c r="F74" s="30" t="s">
        <v>271</v>
      </c>
      <c r="G74" s="30" t="s">
        <v>272</v>
      </c>
      <c r="H74" s="40" t="s">
        <v>13</v>
      </c>
      <c r="I74" s="45" t="s">
        <v>51</v>
      </c>
    </row>
    <row r="75" spans="1:9" x14ac:dyDescent="0.25">
      <c r="A75" s="44" t="s">
        <v>273</v>
      </c>
      <c r="B75" s="30" t="s">
        <v>274</v>
      </c>
      <c r="C75" s="38">
        <v>56</v>
      </c>
      <c r="D75" s="39" t="str">
        <f t="shared" si="1"/>
        <v>Senior</v>
      </c>
      <c r="E75" s="30" t="s">
        <v>17</v>
      </c>
      <c r="F75" s="30" t="s">
        <v>275</v>
      </c>
      <c r="G75" s="30" t="s">
        <v>46</v>
      </c>
      <c r="H75" s="40" t="s">
        <v>13</v>
      </c>
      <c r="I75" s="45" t="s">
        <v>34</v>
      </c>
    </row>
    <row r="76" spans="1:9" x14ac:dyDescent="0.25">
      <c r="A76" s="44" t="s">
        <v>276</v>
      </c>
      <c r="B76" s="30" t="s">
        <v>277</v>
      </c>
      <c r="C76" s="38">
        <v>58</v>
      </c>
      <c r="D76" s="39" t="str">
        <f t="shared" si="1"/>
        <v>Senior</v>
      </c>
      <c r="E76" s="30" t="s">
        <v>10</v>
      </c>
      <c r="F76" s="30" t="s">
        <v>278</v>
      </c>
      <c r="G76" s="30" t="s">
        <v>279</v>
      </c>
      <c r="H76" s="40" t="s">
        <v>13</v>
      </c>
      <c r="I76" s="45" t="s">
        <v>29</v>
      </c>
    </row>
    <row r="77" spans="1:9" x14ac:dyDescent="0.25">
      <c r="A77" s="44" t="s">
        <v>280</v>
      </c>
      <c r="B77" s="30" t="s">
        <v>281</v>
      </c>
      <c r="C77" s="38">
        <v>61</v>
      </c>
      <c r="D77" s="39" t="str">
        <f t="shared" si="1"/>
        <v>Senior</v>
      </c>
      <c r="E77" s="30" t="s">
        <v>17</v>
      </c>
      <c r="F77" s="30" t="s">
        <v>282</v>
      </c>
      <c r="G77" s="30" t="s">
        <v>33</v>
      </c>
      <c r="H77" s="40" t="s">
        <v>13</v>
      </c>
      <c r="I77" s="45" t="s">
        <v>51</v>
      </c>
    </row>
    <row r="78" spans="1:9" x14ac:dyDescent="0.25">
      <c r="A78" s="44" t="s">
        <v>283</v>
      </c>
      <c r="B78" s="30" t="s">
        <v>284</v>
      </c>
      <c r="C78" s="38">
        <v>37</v>
      </c>
      <c r="D78" s="39" t="str">
        <f t="shared" si="1"/>
        <v>Adult</v>
      </c>
      <c r="E78" s="30" t="s">
        <v>10</v>
      </c>
      <c r="F78" s="30" t="s">
        <v>285</v>
      </c>
      <c r="G78" s="30" t="s">
        <v>100</v>
      </c>
      <c r="H78" s="40" t="s">
        <v>13</v>
      </c>
      <c r="I78" s="45" t="s">
        <v>51</v>
      </c>
    </row>
    <row r="79" spans="1:9" x14ac:dyDescent="0.25">
      <c r="A79" s="44" t="s">
        <v>286</v>
      </c>
      <c r="B79" s="30" t="s">
        <v>287</v>
      </c>
      <c r="C79" s="38">
        <v>29</v>
      </c>
      <c r="D79" s="39" t="str">
        <f t="shared" si="1"/>
        <v>Adult</v>
      </c>
      <c r="E79" s="30" t="s">
        <v>10</v>
      </c>
      <c r="F79" s="30" t="s">
        <v>288</v>
      </c>
      <c r="G79" s="30" t="s">
        <v>176</v>
      </c>
      <c r="H79" s="40" t="s">
        <v>13</v>
      </c>
      <c r="I79" s="45" t="s">
        <v>51</v>
      </c>
    </row>
    <row r="80" spans="1:9" x14ac:dyDescent="0.25">
      <c r="A80" s="44" t="s">
        <v>289</v>
      </c>
      <c r="B80" s="30" t="s">
        <v>290</v>
      </c>
      <c r="C80" s="38">
        <v>21</v>
      </c>
      <c r="D80" s="39" t="str">
        <f t="shared" si="1"/>
        <v>Young</v>
      </c>
      <c r="E80" s="30" t="s">
        <v>10</v>
      </c>
      <c r="F80" s="30" t="s">
        <v>291</v>
      </c>
      <c r="G80" s="30" t="s">
        <v>292</v>
      </c>
      <c r="H80" s="40" t="s">
        <v>13</v>
      </c>
      <c r="I80" s="45" t="s">
        <v>51</v>
      </c>
    </row>
    <row r="81" spans="1:9" x14ac:dyDescent="0.25">
      <c r="A81" s="44" t="s">
        <v>293</v>
      </c>
      <c r="B81" s="30" t="s">
        <v>294</v>
      </c>
      <c r="C81" s="38">
        <v>22</v>
      </c>
      <c r="D81" s="39" t="str">
        <f t="shared" si="1"/>
        <v>Young</v>
      </c>
      <c r="E81" s="30" t="s">
        <v>17</v>
      </c>
      <c r="F81" s="30" t="s">
        <v>295</v>
      </c>
      <c r="G81" s="30" t="s">
        <v>296</v>
      </c>
      <c r="H81" s="40" t="s">
        <v>13</v>
      </c>
      <c r="I81" s="45" t="s">
        <v>20</v>
      </c>
    </row>
    <row r="82" spans="1:9" x14ac:dyDescent="0.25">
      <c r="A82" s="44" t="s">
        <v>297</v>
      </c>
      <c r="B82" s="30" t="s">
        <v>298</v>
      </c>
      <c r="C82" s="38">
        <v>61</v>
      </c>
      <c r="D82" s="39" t="str">
        <f t="shared" si="1"/>
        <v>Senior</v>
      </c>
      <c r="E82" s="30" t="s">
        <v>17</v>
      </c>
      <c r="F82" s="30" t="s">
        <v>299</v>
      </c>
      <c r="G82" s="30" t="s">
        <v>238</v>
      </c>
      <c r="H82" s="40" t="s">
        <v>13</v>
      </c>
      <c r="I82" s="45" t="s">
        <v>29</v>
      </c>
    </row>
    <row r="83" spans="1:9" x14ac:dyDescent="0.25">
      <c r="A83" s="44" t="s">
        <v>300</v>
      </c>
      <c r="B83" s="30" t="s">
        <v>301</v>
      </c>
      <c r="C83" s="38">
        <v>34</v>
      </c>
      <c r="D83" s="39" t="str">
        <f t="shared" si="1"/>
        <v>Adult</v>
      </c>
      <c r="E83" s="30" t="s">
        <v>17</v>
      </c>
      <c r="F83" s="30" t="s">
        <v>302</v>
      </c>
      <c r="G83" s="30" t="s">
        <v>138</v>
      </c>
      <c r="H83" s="40" t="s">
        <v>13</v>
      </c>
      <c r="I83" s="45" t="s">
        <v>20</v>
      </c>
    </row>
    <row r="84" spans="1:9" x14ac:dyDescent="0.25">
      <c r="A84" s="44" t="s">
        <v>303</v>
      </c>
      <c r="B84" s="30" t="s">
        <v>304</v>
      </c>
      <c r="C84" s="38">
        <v>53</v>
      </c>
      <c r="D84" s="39" t="str">
        <f t="shared" si="1"/>
        <v>Senior</v>
      </c>
      <c r="E84" s="30" t="s">
        <v>10</v>
      </c>
      <c r="F84" s="30" t="s">
        <v>305</v>
      </c>
      <c r="G84" s="30" t="s">
        <v>255</v>
      </c>
      <c r="H84" s="40" t="s">
        <v>13</v>
      </c>
      <c r="I84" s="45" t="s">
        <v>29</v>
      </c>
    </row>
    <row r="85" spans="1:9" x14ac:dyDescent="0.25">
      <c r="A85" s="44" t="s">
        <v>306</v>
      </c>
      <c r="B85" s="30" t="s">
        <v>307</v>
      </c>
      <c r="C85" s="38">
        <v>48</v>
      </c>
      <c r="D85" s="39" t="str">
        <f t="shared" si="1"/>
        <v>Senior</v>
      </c>
      <c r="E85" s="30" t="s">
        <v>17</v>
      </c>
      <c r="F85" s="30" t="s">
        <v>308</v>
      </c>
      <c r="G85" s="30" t="s">
        <v>85</v>
      </c>
      <c r="H85" s="40" t="s">
        <v>13</v>
      </c>
      <c r="I85" s="45" t="s">
        <v>29</v>
      </c>
    </row>
    <row r="86" spans="1:9" x14ac:dyDescent="0.25">
      <c r="A86" s="44" t="s">
        <v>309</v>
      </c>
      <c r="B86" s="30" t="s">
        <v>310</v>
      </c>
      <c r="C86" s="38">
        <v>26</v>
      </c>
      <c r="D86" s="39" t="str">
        <f t="shared" si="1"/>
        <v>Adult</v>
      </c>
      <c r="E86" s="30" t="s">
        <v>17</v>
      </c>
      <c r="F86" s="30" t="s">
        <v>311</v>
      </c>
      <c r="G86" s="30" t="s">
        <v>259</v>
      </c>
      <c r="H86" s="40" t="s">
        <v>13</v>
      </c>
      <c r="I86" s="45" t="s">
        <v>20</v>
      </c>
    </row>
    <row r="87" spans="1:9" x14ac:dyDescent="0.25">
      <c r="A87" s="44" t="s">
        <v>312</v>
      </c>
      <c r="B87" s="30" t="s">
        <v>313</v>
      </c>
      <c r="C87" s="38">
        <v>36</v>
      </c>
      <c r="D87" s="39" t="str">
        <f t="shared" si="1"/>
        <v>Adult</v>
      </c>
      <c r="E87" s="30" t="s">
        <v>10</v>
      </c>
      <c r="F87" s="30" t="s">
        <v>314</v>
      </c>
      <c r="G87" s="30" t="s">
        <v>55</v>
      </c>
      <c r="H87" s="40" t="s">
        <v>13</v>
      </c>
      <c r="I87" s="45" t="s">
        <v>34</v>
      </c>
    </row>
    <row r="88" spans="1:9" x14ac:dyDescent="0.25">
      <c r="A88" s="44" t="s">
        <v>315</v>
      </c>
      <c r="B88" s="30" t="s">
        <v>316</v>
      </c>
      <c r="C88" s="38">
        <v>19</v>
      </c>
      <c r="D88" s="39" t="str">
        <f t="shared" si="1"/>
        <v>Young</v>
      </c>
      <c r="E88" s="30" t="s">
        <v>17</v>
      </c>
      <c r="F88" s="30" t="s">
        <v>317</v>
      </c>
      <c r="G88" s="30" t="s">
        <v>318</v>
      </c>
      <c r="H88" s="40" t="s">
        <v>13</v>
      </c>
      <c r="I88" s="45" t="s">
        <v>51</v>
      </c>
    </row>
    <row r="89" spans="1:9" x14ac:dyDescent="0.25">
      <c r="A89" s="44" t="s">
        <v>319</v>
      </c>
      <c r="B89" s="30" t="s">
        <v>320</v>
      </c>
      <c r="C89" s="38">
        <v>58</v>
      </c>
      <c r="D89" s="39" t="str">
        <f t="shared" si="1"/>
        <v>Senior</v>
      </c>
      <c r="E89" s="30" t="s">
        <v>17</v>
      </c>
      <c r="F89" s="30" t="s">
        <v>321</v>
      </c>
      <c r="G89" s="30" t="s">
        <v>322</v>
      </c>
      <c r="H89" s="40" t="s">
        <v>13</v>
      </c>
      <c r="I89" s="45" t="s">
        <v>29</v>
      </c>
    </row>
    <row r="90" spans="1:9" x14ac:dyDescent="0.25">
      <c r="A90" s="44" t="s">
        <v>323</v>
      </c>
      <c r="B90" s="30" t="s">
        <v>324</v>
      </c>
      <c r="C90" s="38">
        <v>58</v>
      </c>
      <c r="D90" s="39" t="str">
        <f t="shared" si="1"/>
        <v>Senior</v>
      </c>
      <c r="E90" s="30" t="s">
        <v>10</v>
      </c>
      <c r="F90" s="30" t="s">
        <v>325</v>
      </c>
      <c r="G90" s="30" t="s">
        <v>296</v>
      </c>
      <c r="H90" s="40" t="s">
        <v>13</v>
      </c>
      <c r="I90" s="45" t="s">
        <v>34</v>
      </c>
    </row>
    <row r="91" spans="1:9" x14ac:dyDescent="0.25">
      <c r="A91" s="44" t="s">
        <v>326</v>
      </c>
      <c r="B91" s="30" t="s">
        <v>327</v>
      </c>
      <c r="C91" s="38">
        <v>43</v>
      </c>
      <c r="D91" s="39" t="str">
        <f t="shared" si="1"/>
        <v>Senior</v>
      </c>
      <c r="E91" s="30" t="s">
        <v>10</v>
      </c>
      <c r="F91" s="30" t="s">
        <v>328</v>
      </c>
      <c r="G91" s="30" t="s">
        <v>329</v>
      </c>
      <c r="H91" s="40" t="s">
        <v>13</v>
      </c>
      <c r="I91" s="45" t="s">
        <v>20</v>
      </c>
    </row>
    <row r="92" spans="1:9" x14ac:dyDescent="0.25">
      <c r="A92" s="44" t="s">
        <v>330</v>
      </c>
      <c r="B92" s="30" t="s">
        <v>331</v>
      </c>
      <c r="C92" s="38">
        <v>58</v>
      </c>
      <c r="D92" s="39" t="str">
        <f t="shared" si="1"/>
        <v>Senior</v>
      </c>
      <c r="E92" s="30" t="s">
        <v>17</v>
      </c>
      <c r="F92" s="30" t="s">
        <v>332</v>
      </c>
      <c r="G92" s="30" t="s">
        <v>333</v>
      </c>
      <c r="H92" s="40" t="s">
        <v>13</v>
      </c>
      <c r="I92" s="45" t="s">
        <v>20</v>
      </c>
    </row>
    <row r="93" spans="1:9" x14ac:dyDescent="0.25">
      <c r="A93" s="44" t="s">
        <v>334</v>
      </c>
      <c r="B93" s="30" t="s">
        <v>335</v>
      </c>
      <c r="C93" s="38">
        <v>29</v>
      </c>
      <c r="D93" s="39" t="str">
        <f t="shared" si="1"/>
        <v>Adult</v>
      </c>
      <c r="E93" s="30" t="s">
        <v>17</v>
      </c>
      <c r="F93" s="30" t="s">
        <v>336</v>
      </c>
      <c r="G93" s="30" t="s">
        <v>138</v>
      </c>
      <c r="H93" s="40" t="s">
        <v>13</v>
      </c>
      <c r="I93" s="45" t="s">
        <v>34</v>
      </c>
    </row>
    <row r="94" spans="1:9" x14ac:dyDescent="0.25">
      <c r="A94" s="44" t="s">
        <v>337</v>
      </c>
      <c r="B94" s="30" t="s">
        <v>338</v>
      </c>
      <c r="C94" s="38">
        <v>44</v>
      </c>
      <c r="D94" s="39" t="str">
        <f t="shared" si="1"/>
        <v>Senior</v>
      </c>
      <c r="E94" s="30" t="s">
        <v>17</v>
      </c>
      <c r="F94" s="30" t="s">
        <v>339</v>
      </c>
      <c r="G94" s="30" t="s">
        <v>242</v>
      </c>
      <c r="H94" s="40" t="s">
        <v>13</v>
      </c>
      <c r="I94" s="45" t="s">
        <v>20</v>
      </c>
    </row>
    <row r="95" spans="1:9" x14ac:dyDescent="0.25">
      <c r="A95" s="44" t="s">
        <v>340</v>
      </c>
      <c r="B95" s="30" t="s">
        <v>341</v>
      </c>
      <c r="C95" s="38">
        <v>28</v>
      </c>
      <c r="D95" s="39" t="str">
        <f t="shared" si="1"/>
        <v>Adult</v>
      </c>
      <c r="E95" s="30" t="s">
        <v>17</v>
      </c>
      <c r="F95" s="30" t="s">
        <v>342</v>
      </c>
      <c r="G95" s="30" t="s">
        <v>322</v>
      </c>
      <c r="H95" s="40" t="s">
        <v>13</v>
      </c>
      <c r="I95" s="45" t="s">
        <v>51</v>
      </c>
    </row>
    <row r="96" spans="1:9" x14ac:dyDescent="0.25">
      <c r="A96" s="44" t="s">
        <v>343</v>
      </c>
      <c r="B96" s="30" t="s">
        <v>344</v>
      </c>
      <c r="C96" s="38">
        <v>43</v>
      </c>
      <c r="D96" s="39" t="str">
        <f t="shared" si="1"/>
        <v>Senior</v>
      </c>
      <c r="E96" s="30" t="s">
        <v>17</v>
      </c>
      <c r="F96" s="30" t="s">
        <v>345</v>
      </c>
      <c r="G96" s="30" t="s">
        <v>189</v>
      </c>
      <c r="H96" s="40" t="s">
        <v>13</v>
      </c>
      <c r="I96" s="45" t="s">
        <v>51</v>
      </c>
    </row>
    <row r="97" spans="1:9" x14ac:dyDescent="0.25">
      <c r="A97" s="44" t="s">
        <v>346</v>
      </c>
      <c r="B97" s="30" t="s">
        <v>347</v>
      </c>
      <c r="C97" s="38">
        <v>62</v>
      </c>
      <c r="D97" s="39" t="str">
        <f t="shared" si="1"/>
        <v>Senior</v>
      </c>
      <c r="E97" s="30" t="s">
        <v>17</v>
      </c>
      <c r="F97" s="30" t="s">
        <v>348</v>
      </c>
      <c r="G97" s="30" t="s">
        <v>62</v>
      </c>
      <c r="H97" s="40" t="s">
        <v>13</v>
      </c>
      <c r="I97" s="45" t="s">
        <v>20</v>
      </c>
    </row>
    <row r="98" spans="1:9" x14ac:dyDescent="0.25">
      <c r="A98" s="44" t="s">
        <v>349</v>
      </c>
      <c r="B98" s="30" t="s">
        <v>350</v>
      </c>
      <c r="C98" s="38">
        <v>30</v>
      </c>
      <c r="D98" s="39" t="str">
        <f t="shared" si="1"/>
        <v>Adult</v>
      </c>
      <c r="E98" s="30" t="s">
        <v>17</v>
      </c>
      <c r="F98" s="30" t="s">
        <v>351</v>
      </c>
      <c r="G98" s="30" t="s">
        <v>333</v>
      </c>
      <c r="H98" s="40" t="s">
        <v>13</v>
      </c>
      <c r="I98" s="45" t="s">
        <v>20</v>
      </c>
    </row>
    <row r="99" spans="1:9" x14ac:dyDescent="0.25">
      <c r="A99" s="44" t="s">
        <v>352</v>
      </c>
      <c r="B99" s="30" t="s">
        <v>353</v>
      </c>
      <c r="C99" s="38">
        <v>36</v>
      </c>
      <c r="D99" s="39" t="str">
        <f t="shared" si="1"/>
        <v>Adult</v>
      </c>
      <c r="E99" s="30" t="s">
        <v>10</v>
      </c>
      <c r="F99" s="30" t="s">
        <v>354</v>
      </c>
      <c r="G99" s="30" t="s">
        <v>42</v>
      </c>
      <c r="H99" s="40" t="s">
        <v>13</v>
      </c>
      <c r="I99" s="45" t="s">
        <v>34</v>
      </c>
    </row>
    <row r="100" spans="1:9" x14ac:dyDescent="0.25">
      <c r="A100" s="44" t="s">
        <v>355</v>
      </c>
      <c r="B100" s="30" t="s">
        <v>356</v>
      </c>
      <c r="C100" s="38">
        <v>24</v>
      </c>
      <c r="D100" s="39" t="str">
        <f t="shared" si="1"/>
        <v>Young</v>
      </c>
      <c r="E100" s="30" t="s">
        <v>10</v>
      </c>
      <c r="F100" s="30" t="s">
        <v>357</v>
      </c>
      <c r="G100" s="30" t="s">
        <v>168</v>
      </c>
      <c r="H100" s="40" t="s">
        <v>13</v>
      </c>
      <c r="I100" s="45" t="s">
        <v>51</v>
      </c>
    </row>
    <row r="101" spans="1:9" x14ac:dyDescent="0.25">
      <c r="A101" s="44" t="s">
        <v>358</v>
      </c>
      <c r="B101" s="30" t="s">
        <v>359</v>
      </c>
      <c r="C101" s="38">
        <v>35</v>
      </c>
      <c r="D101" s="39" t="str">
        <f t="shared" si="1"/>
        <v>Adult</v>
      </c>
      <c r="E101" s="30" t="s">
        <v>10</v>
      </c>
      <c r="F101" s="30" t="s">
        <v>360</v>
      </c>
      <c r="G101" s="30" t="s">
        <v>242</v>
      </c>
      <c r="H101" s="40" t="s">
        <v>13</v>
      </c>
      <c r="I101" s="45" t="s">
        <v>34</v>
      </c>
    </row>
    <row r="102" spans="1:9" x14ac:dyDescent="0.25">
      <c r="A102" s="44" t="s">
        <v>361</v>
      </c>
      <c r="B102" s="30" t="s">
        <v>362</v>
      </c>
      <c r="C102" s="38">
        <v>53</v>
      </c>
      <c r="D102" s="39" t="str">
        <f t="shared" si="1"/>
        <v>Senior</v>
      </c>
      <c r="E102" s="30" t="s">
        <v>17</v>
      </c>
      <c r="F102" s="30" t="s">
        <v>363</v>
      </c>
      <c r="G102" s="30" t="s">
        <v>364</v>
      </c>
      <c r="H102" s="40" t="s">
        <v>13</v>
      </c>
      <c r="I102" s="45" t="s">
        <v>20</v>
      </c>
    </row>
    <row r="103" spans="1:9" x14ac:dyDescent="0.25">
      <c r="A103" s="44" t="s">
        <v>365</v>
      </c>
      <c r="B103" s="30" t="s">
        <v>366</v>
      </c>
      <c r="C103" s="38">
        <v>29</v>
      </c>
      <c r="D103" s="39" t="str">
        <f t="shared" si="1"/>
        <v>Adult</v>
      </c>
      <c r="E103" s="30" t="s">
        <v>10</v>
      </c>
      <c r="F103" s="30" t="s">
        <v>367</v>
      </c>
      <c r="G103" s="30" t="s">
        <v>122</v>
      </c>
      <c r="H103" s="40" t="s">
        <v>13</v>
      </c>
      <c r="I103" s="45" t="s">
        <v>51</v>
      </c>
    </row>
    <row r="104" spans="1:9" x14ac:dyDescent="0.25">
      <c r="A104" s="44" t="s">
        <v>368</v>
      </c>
      <c r="B104" s="30" t="s">
        <v>369</v>
      </c>
      <c r="C104" s="38">
        <v>34</v>
      </c>
      <c r="D104" s="39" t="str">
        <f t="shared" si="1"/>
        <v>Adult</v>
      </c>
      <c r="E104" s="30" t="s">
        <v>17</v>
      </c>
      <c r="F104" s="30" t="s">
        <v>370</v>
      </c>
      <c r="G104" s="30" t="s">
        <v>55</v>
      </c>
      <c r="H104" s="40" t="s">
        <v>13</v>
      </c>
      <c r="I104" s="45" t="s">
        <v>29</v>
      </c>
    </row>
    <row r="105" spans="1:9" x14ac:dyDescent="0.25">
      <c r="A105" s="44" t="s">
        <v>371</v>
      </c>
      <c r="B105" s="30" t="s">
        <v>372</v>
      </c>
      <c r="C105" s="38">
        <v>21</v>
      </c>
      <c r="D105" s="39" t="str">
        <f t="shared" si="1"/>
        <v>Young</v>
      </c>
      <c r="E105" s="30" t="s">
        <v>10</v>
      </c>
      <c r="F105" s="30" t="s">
        <v>373</v>
      </c>
      <c r="G105" s="30" t="s">
        <v>172</v>
      </c>
      <c r="H105" s="40" t="s">
        <v>13</v>
      </c>
      <c r="I105" s="45" t="s">
        <v>29</v>
      </c>
    </row>
    <row r="106" spans="1:9" x14ac:dyDescent="0.25">
      <c r="A106" s="44" t="s">
        <v>374</v>
      </c>
      <c r="B106" s="30" t="s">
        <v>375</v>
      </c>
      <c r="C106" s="38">
        <v>64</v>
      </c>
      <c r="D106" s="39" t="str">
        <f t="shared" si="1"/>
        <v>Senior</v>
      </c>
      <c r="E106" s="30" t="s">
        <v>10</v>
      </c>
      <c r="F106" s="30" t="s">
        <v>376</v>
      </c>
      <c r="G106" s="30" t="s">
        <v>85</v>
      </c>
      <c r="H106" s="40" t="s">
        <v>13</v>
      </c>
      <c r="I106" s="45" t="s">
        <v>34</v>
      </c>
    </row>
    <row r="107" spans="1:9" x14ac:dyDescent="0.25">
      <c r="A107" s="44" t="s">
        <v>377</v>
      </c>
      <c r="B107" s="30" t="s">
        <v>378</v>
      </c>
      <c r="C107" s="38">
        <v>50</v>
      </c>
      <c r="D107" s="39" t="str">
        <f t="shared" si="1"/>
        <v>Senior</v>
      </c>
      <c r="E107" s="30" t="s">
        <v>17</v>
      </c>
      <c r="F107" s="30" t="s">
        <v>379</v>
      </c>
      <c r="G107" s="30" t="s">
        <v>255</v>
      </c>
      <c r="H107" s="40" t="s">
        <v>13</v>
      </c>
      <c r="I107" s="45" t="s">
        <v>51</v>
      </c>
    </row>
    <row r="108" spans="1:9" x14ac:dyDescent="0.25">
      <c r="A108" s="44" t="s">
        <v>380</v>
      </c>
      <c r="B108" s="30" t="s">
        <v>381</v>
      </c>
      <c r="C108" s="38">
        <v>53</v>
      </c>
      <c r="D108" s="39" t="str">
        <f t="shared" si="1"/>
        <v>Senior</v>
      </c>
      <c r="E108" s="30" t="s">
        <v>17</v>
      </c>
      <c r="F108" s="30" t="s">
        <v>382</v>
      </c>
      <c r="G108" s="30" t="s">
        <v>222</v>
      </c>
      <c r="H108" s="40" t="s">
        <v>13</v>
      </c>
      <c r="I108" s="45" t="s">
        <v>29</v>
      </c>
    </row>
    <row r="109" spans="1:9" x14ac:dyDescent="0.25">
      <c r="A109" s="44" t="s">
        <v>383</v>
      </c>
      <c r="B109" s="30" t="s">
        <v>384</v>
      </c>
      <c r="C109" s="38">
        <v>62</v>
      </c>
      <c r="D109" s="39" t="str">
        <f t="shared" si="1"/>
        <v>Senior</v>
      </c>
      <c r="E109" s="30" t="s">
        <v>17</v>
      </c>
      <c r="F109" s="30" t="s">
        <v>385</v>
      </c>
      <c r="G109" s="30" t="s">
        <v>19</v>
      </c>
      <c r="H109" s="40" t="s">
        <v>13</v>
      </c>
      <c r="I109" s="45" t="s">
        <v>20</v>
      </c>
    </row>
    <row r="110" spans="1:9" x14ac:dyDescent="0.25">
      <c r="A110" s="44" t="s">
        <v>386</v>
      </c>
      <c r="B110" s="30" t="s">
        <v>387</v>
      </c>
      <c r="C110" s="38">
        <v>38</v>
      </c>
      <c r="D110" s="39" t="str">
        <f t="shared" si="1"/>
        <v>Adult</v>
      </c>
      <c r="E110" s="30" t="s">
        <v>10</v>
      </c>
      <c r="F110" s="30" t="s">
        <v>388</v>
      </c>
      <c r="G110" s="30" t="s">
        <v>50</v>
      </c>
      <c r="H110" s="40" t="s">
        <v>13</v>
      </c>
      <c r="I110" s="45" t="s">
        <v>29</v>
      </c>
    </row>
    <row r="111" spans="1:9" x14ac:dyDescent="0.25">
      <c r="A111" s="44" t="s">
        <v>389</v>
      </c>
      <c r="B111" s="30" t="s">
        <v>390</v>
      </c>
      <c r="C111" s="38">
        <v>27</v>
      </c>
      <c r="D111" s="39" t="str">
        <f t="shared" si="1"/>
        <v>Adult</v>
      </c>
      <c r="E111" s="30" t="s">
        <v>10</v>
      </c>
      <c r="F111" s="30" t="s">
        <v>391</v>
      </c>
      <c r="G111" s="30" t="s">
        <v>46</v>
      </c>
      <c r="H111" s="40" t="s">
        <v>13</v>
      </c>
      <c r="I111" s="45" t="s">
        <v>34</v>
      </c>
    </row>
    <row r="112" spans="1:9" x14ac:dyDescent="0.25">
      <c r="A112" s="44" t="s">
        <v>392</v>
      </c>
      <c r="B112" s="30" t="s">
        <v>393</v>
      </c>
      <c r="C112" s="38">
        <v>40</v>
      </c>
      <c r="D112" s="39" t="str">
        <f t="shared" si="1"/>
        <v>Adult</v>
      </c>
      <c r="E112" s="30" t="s">
        <v>17</v>
      </c>
      <c r="F112" s="30" t="s">
        <v>394</v>
      </c>
      <c r="G112" s="30" t="s">
        <v>145</v>
      </c>
      <c r="H112" s="40" t="s">
        <v>13</v>
      </c>
      <c r="I112" s="45" t="s">
        <v>51</v>
      </c>
    </row>
    <row r="113" spans="1:9" x14ac:dyDescent="0.25">
      <c r="A113" s="44" t="s">
        <v>395</v>
      </c>
      <c r="B113" s="30" t="s">
        <v>396</v>
      </c>
      <c r="C113" s="38">
        <v>18</v>
      </c>
      <c r="D113" s="39" t="str">
        <f t="shared" si="1"/>
        <v>Young</v>
      </c>
      <c r="E113" s="30" t="s">
        <v>17</v>
      </c>
      <c r="F113" s="30" t="s">
        <v>397</v>
      </c>
      <c r="G113" s="30" t="s">
        <v>138</v>
      </c>
      <c r="H113" s="40" t="s">
        <v>13</v>
      </c>
      <c r="I113" s="45" t="s">
        <v>20</v>
      </c>
    </row>
    <row r="114" spans="1:9" x14ac:dyDescent="0.25">
      <c r="A114" s="44" t="s">
        <v>398</v>
      </c>
      <c r="B114" s="30" t="s">
        <v>399</v>
      </c>
      <c r="C114" s="38">
        <v>27</v>
      </c>
      <c r="D114" s="39" t="str">
        <f t="shared" si="1"/>
        <v>Adult</v>
      </c>
      <c r="E114" s="30" t="s">
        <v>17</v>
      </c>
      <c r="F114" s="30" t="s">
        <v>400</v>
      </c>
      <c r="G114" s="30" t="s">
        <v>161</v>
      </c>
      <c r="H114" s="40" t="s">
        <v>13</v>
      </c>
      <c r="I114" s="45" t="s">
        <v>34</v>
      </c>
    </row>
    <row r="115" spans="1:9" x14ac:dyDescent="0.25">
      <c r="A115" s="44" t="s">
        <v>401</v>
      </c>
      <c r="B115" s="30" t="s">
        <v>402</v>
      </c>
      <c r="C115" s="38">
        <v>51</v>
      </c>
      <c r="D115" s="39" t="str">
        <f t="shared" si="1"/>
        <v>Senior</v>
      </c>
      <c r="E115" s="30" t="s">
        <v>10</v>
      </c>
      <c r="F115" s="30" t="s">
        <v>403</v>
      </c>
      <c r="G115" s="30" t="s">
        <v>238</v>
      </c>
      <c r="H115" s="40" t="s">
        <v>13</v>
      </c>
      <c r="I115" s="45" t="s">
        <v>51</v>
      </c>
    </row>
    <row r="116" spans="1:9" x14ac:dyDescent="0.25">
      <c r="A116" s="44" t="s">
        <v>404</v>
      </c>
      <c r="B116" s="30" t="s">
        <v>405</v>
      </c>
      <c r="C116" s="38">
        <v>30</v>
      </c>
      <c r="D116" s="39" t="str">
        <f t="shared" si="1"/>
        <v>Adult</v>
      </c>
      <c r="E116" s="30" t="s">
        <v>10</v>
      </c>
      <c r="F116" s="30" t="s">
        <v>406</v>
      </c>
      <c r="G116" s="30" t="s">
        <v>189</v>
      </c>
      <c r="H116" s="40" t="s">
        <v>13</v>
      </c>
      <c r="I116" s="45" t="s">
        <v>29</v>
      </c>
    </row>
    <row r="117" spans="1:9" x14ac:dyDescent="0.25">
      <c r="A117" s="44" t="s">
        <v>407</v>
      </c>
      <c r="B117" s="30" t="s">
        <v>408</v>
      </c>
      <c r="C117" s="38">
        <v>53</v>
      </c>
      <c r="D117" s="39" t="str">
        <f t="shared" si="1"/>
        <v>Senior</v>
      </c>
      <c r="E117" s="30" t="s">
        <v>17</v>
      </c>
      <c r="F117" s="30" t="s">
        <v>409</v>
      </c>
      <c r="G117" s="30" t="s">
        <v>19</v>
      </c>
      <c r="H117" s="40" t="s">
        <v>13</v>
      </c>
      <c r="I117" s="45" t="s">
        <v>20</v>
      </c>
    </row>
    <row r="118" spans="1:9" x14ac:dyDescent="0.25">
      <c r="A118" s="44" t="s">
        <v>410</v>
      </c>
      <c r="B118" s="30" t="s">
        <v>411</v>
      </c>
      <c r="C118" s="38">
        <v>18</v>
      </c>
      <c r="D118" s="39" t="str">
        <f t="shared" si="1"/>
        <v>Young</v>
      </c>
      <c r="E118" s="30" t="s">
        <v>17</v>
      </c>
      <c r="F118" s="30" t="s">
        <v>412</v>
      </c>
      <c r="G118" s="30" t="s">
        <v>222</v>
      </c>
      <c r="H118" s="40" t="s">
        <v>13</v>
      </c>
      <c r="I118" s="45" t="s">
        <v>20</v>
      </c>
    </row>
    <row r="119" spans="1:9" x14ac:dyDescent="0.25">
      <c r="A119" s="44" t="s">
        <v>413</v>
      </c>
      <c r="B119" s="30" t="s">
        <v>414</v>
      </c>
      <c r="C119" s="38">
        <v>21</v>
      </c>
      <c r="D119" s="39" t="str">
        <f t="shared" si="1"/>
        <v>Young</v>
      </c>
      <c r="E119" s="30" t="s">
        <v>17</v>
      </c>
      <c r="F119" s="30" t="s">
        <v>415</v>
      </c>
      <c r="G119" s="30" t="s">
        <v>78</v>
      </c>
      <c r="H119" s="40" t="s">
        <v>13</v>
      </c>
      <c r="I119" s="45" t="s">
        <v>20</v>
      </c>
    </row>
    <row r="120" spans="1:9" x14ac:dyDescent="0.25">
      <c r="A120" s="44" t="s">
        <v>416</v>
      </c>
      <c r="B120" s="30" t="s">
        <v>417</v>
      </c>
      <c r="C120" s="38">
        <v>36</v>
      </c>
      <c r="D120" s="39" t="str">
        <f t="shared" si="1"/>
        <v>Adult</v>
      </c>
      <c r="E120" s="30" t="s">
        <v>10</v>
      </c>
      <c r="F120" s="30" t="s">
        <v>418</v>
      </c>
      <c r="G120" s="30" t="s">
        <v>74</v>
      </c>
      <c r="H120" s="40" t="s">
        <v>13</v>
      </c>
      <c r="I120" s="45" t="s">
        <v>20</v>
      </c>
    </row>
    <row r="121" spans="1:9" x14ac:dyDescent="0.25">
      <c r="A121" s="44" t="s">
        <v>419</v>
      </c>
      <c r="B121" s="30" t="s">
        <v>420</v>
      </c>
      <c r="C121" s="38">
        <v>40</v>
      </c>
      <c r="D121" s="39" t="str">
        <f t="shared" si="1"/>
        <v>Adult</v>
      </c>
      <c r="E121" s="30" t="s">
        <v>10</v>
      </c>
      <c r="F121" s="30" t="s">
        <v>421</v>
      </c>
      <c r="G121" s="30" t="s">
        <v>242</v>
      </c>
      <c r="H121" s="40" t="s">
        <v>13</v>
      </c>
      <c r="I121" s="45" t="s">
        <v>29</v>
      </c>
    </row>
    <row r="122" spans="1:9" x14ac:dyDescent="0.25">
      <c r="A122" s="44" t="s">
        <v>422</v>
      </c>
      <c r="B122" s="30" t="s">
        <v>423</v>
      </c>
      <c r="C122" s="38">
        <v>44</v>
      </c>
      <c r="D122" s="39" t="str">
        <f t="shared" si="1"/>
        <v>Senior</v>
      </c>
      <c r="E122" s="30" t="s">
        <v>17</v>
      </c>
      <c r="F122" s="30" t="s">
        <v>424</v>
      </c>
      <c r="G122" s="30" t="s">
        <v>55</v>
      </c>
      <c r="H122" s="40" t="s">
        <v>13</v>
      </c>
      <c r="I122" s="45" t="s">
        <v>20</v>
      </c>
    </row>
    <row r="123" spans="1:9" x14ac:dyDescent="0.25">
      <c r="A123" s="44" t="s">
        <v>425</v>
      </c>
      <c r="B123" s="30" t="s">
        <v>426</v>
      </c>
      <c r="C123" s="38">
        <v>62</v>
      </c>
      <c r="D123" s="39" t="str">
        <f t="shared" si="1"/>
        <v>Senior</v>
      </c>
      <c r="E123" s="30" t="s">
        <v>10</v>
      </c>
      <c r="F123" s="30" t="s">
        <v>427</v>
      </c>
      <c r="G123" s="30" t="s">
        <v>104</v>
      </c>
      <c r="H123" s="40" t="s">
        <v>13</v>
      </c>
      <c r="I123" s="45" t="s">
        <v>20</v>
      </c>
    </row>
    <row r="124" spans="1:9" x14ac:dyDescent="0.25">
      <c r="A124" s="44" t="s">
        <v>428</v>
      </c>
      <c r="B124" s="30" t="s">
        <v>429</v>
      </c>
      <c r="C124" s="38">
        <v>50</v>
      </c>
      <c r="D124" s="39" t="str">
        <f t="shared" si="1"/>
        <v>Senior</v>
      </c>
      <c r="E124" s="30" t="s">
        <v>10</v>
      </c>
      <c r="F124" s="30" t="s">
        <v>430</v>
      </c>
      <c r="G124" s="30" t="s">
        <v>12</v>
      </c>
      <c r="H124" s="40" t="s">
        <v>13</v>
      </c>
      <c r="I124" s="45" t="s">
        <v>20</v>
      </c>
    </row>
    <row r="125" spans="1:9" x14ac:dyDescent="0.25">
      <c r="A125" s="44" t="s">
        <v>431</v>
      </c>
      <c r="B125" s="30" t="s">
        <v>432</v>
      </c>
      <c r="C125" s="38">
        <v>40</v>
      </c>
      <c r="D125" s="39" t="str">
        <f t="shared" si="1"/>
        <v>Adult</v>
      </c>
      <c r="E125" s="30" t="s">
        <v>10</v>
      </c>
      <c r="F125" s="30" t="s">
        <v>433</v>
      </c>
      <c r="G125" s="30" t="s">
        <v>272</v>
      </c>
      <c r="H125" s="40" t="s">
        <v>13</v>
      </c>
      <c r="I125" s="45" t="s">
        <v>34</v>
      </c>
    </row>
    <row r="126" spans="1:9" x14ac:dyDescent="0.25">
      <c r="A126" s="44" t="s">
        <v>434</v>
      </c>
      <c r="B126" s="30" t="s">
        <v>435</v>
      </c>
      <c r="C126" s="38">
        <v>26</v>
      </c>
      <c r="D126" s="39" t="str">
        <f t="shared" si="1"/>
        <v>Adult</v>
      </c>
      <c r="E126" s="30" t="s">
        <v>10</v>
      </c>
      <c r="F126" s="30" t="s">
        <v>436</v>
      </c>
      <c r="G126" s="30" t="s">
        <v>199</v>
      </c>
      <c r="H126" s="40" t="s">
        <v>13</v>
      </c>
      <c r="I126" s="45" t="s">
        <v>29</v>
      </c>
    </row>
    <row r="127" spans="1:9" x14ac:dyDescent="0.25">
      <c r="A127" s="44" t="s">
        <v>437</v>
      </c>
      <c r="B127" s="30" t="s">
        <v>438</v>
      </c>
      <c r="C127" s="38">
        <v>64</v>
      </c>
      <c r="D127" s="39" t="str">
        <f t="shared" si="1"/>
        <v>Senior</v>
      </c>
      <c r="E127" s="30" t="s">
        <v>17</v>
      </c>
      <c r="F127" s="30" t="s">
        <v>439</v>
      </c>
      <c r="G127" s="30" t="s">
        <v>440</v>
      </c>
      <c r="H127" s="40" t="s">
        <v>13</v>
      </c>
      <c r="I127" s="45" t="s">
        <v>20</v>
      </c>
    </row>
    <row r="128" spans="1:9" x14ac:dyDescent="0.25">
      <c r="A128" s="44" t="s">
        <v>441</v>
      </c>
      <c r="B128" s="30" t="s">
        <v>442</v>
      </c>
      <c r="C128" s="38">
        <v>62</v>
      </c>
      <c r="D128" s="39" t="str">
        <f t="shared" si="1"/>
        <v>Senior</v>
      </c>
      <c r="E128" s="30" t="s">
        <v>17</v>
      </c>
      <c r="F128" s="30" t="s">
        <v>443</v>
      </c>
      <c r="G128" s="30" t="s">
        <v>138</v>
      </c>
      <c r="H128" s="40" t="s">
        <v>13</v>
      </c>
      <c r="I128" s="45" t="s">
        <v>51</v>
      </c>
    </row>
    <row r="129" spans="1:9" x14ac:dyDescent="0.25">
      <c r="A129" s="44" t="s">
        <v>444</v>
      </c>
      <c r="B129" s="30" t="s">
        <v>445</v>
      </c>
      <c r="C129" s="38">
        <v>39</v>
      </c>
      <c r="D129" s="39" t="str">
        <f t="shared" si="1"/>
        <v>Adult</v>
      </c>
      <c r="E129" s="30" t="s">
        <v>10</v>
      </c>
      <c r="F129" s="30" t="s">
        <v>446</v>
      </c>
      <c r="G129" s="30" t="s">
        <v>176</v>
      </c>
      <c r="H129" s="40" t="s">
        <v>13</v>
      </c>
      <c r="I129" s="45" t="s">
        <v>20</v>
      </c>
    </row>
    <row r="130" spans="1:9" x14ac:dyDescent="0.25">
      <c r="A130" s="44" t="s">
        <v>447</v>
      </c>
      <c r="B130" s="30" t="s">
        <v>448</v>
      </c>
      <c r="C130" s="38">
        <v>45</v>
      </c>
      <c r="D130" s="39" t="str">
        <f t="shared" ref="D130:D193" si="2">IF(C130&lt;=25,"Young",IF(C130&lt;=40,"Adult","Senior"))</f>
        <v>Senior</v>
      </c>
      <c r="E130" s="30" t="s">
        <v>10</v>
      </c>
      <c r="F130" s="30" t="s">
        <v>449</v>
      </c>
      <c r="G130" s="30" t="s">
        <v>296</v>
      </c>
      <c r="H130" s="40" t="s">
        <v>13</v>
      </c>
      <c r="I130" s="45" t="s">
        <v>34</v>
      </c>
    </row>
    <row r="131" spans="1:9" x14ac:dyDescent="0.25">
      <c r="A131" s="44" t="s">
        <v>450</v>
      </c>
      <c r="B131" s="30" t="s">
        <v>451</v>
      </c>
      <c r="C131" s="38">
        <v>43</v>
      </c>
      <c r="D131" s="39" t="str">
        <f t="shared" si="2"/>
        <v>Senior</v>
      </c>
      <c r="E131" s="30" t="s">
        <v>17</v>
      </c>
      <c r="F131" s="30" t="s">
        <v>452</v>
      </c>
      <c r="G131" s="30" t="s">
        <v>42</v>
      </c>
      <c r="H131" s="40" t="s">
        <v>13</v>
      </c>
      <c r="I131" s="45" t="s">
        <v>34</v>
      </c>
    </row>
    <row r="132" spans="1:9" x14ac:dyDescent="0.25">
      <c r="A132" s="44" t="s">
        <v>453</v>
      </c>
      <c r="B132" s="30" t="s">
        <v>454</v>
      </c>
      <c r="C132" s="38">
        <v>29</v>
      </c>
      <c r="D132" s="39" t="str">
        <f t="shared" si="2"/>
        <v>Adult</v>
      </c>
      <c r="E132" s="30" t="s">
        <v>10</v>
      </c>
      <c r="F132" s="30" t="s">
        <v>455</v>
      </c>
      <c r="G132" s="30" t="s">
        <v>172</v>
      </c>
      <c r="H132" s="40" t="s">
        <v>13</v>
      </c>
      <c r="I132" s="45" t="s">
        <v>20</v>
      </c>
    </row>
    <row r="133" spans="1:9" x14ac:dyDescent="0.25">
      <c r="A133" s="44" t="s">
        <v>456</v>
      </c>
      <c r="B133" s="30" t="s">
        <v>457</v>
      </c>
      <c r="C133" s="38">
        <v>34</v>
      </c>
      <c r="D133" s="39" t="str">
        <f t="shared" si="2"/>
        <v>Adult</v>
      </c>
      <c r="E133" s="30" t="s">
        <v>17</v>
      </c>
      <c r="F133" s="30" t="s">
        <v>458</v>
      </c>
      <c r="G133" s="30" t="s">
        <v>24</v>
      </c>
      <c r="H133" s="40" t="s">
        <v>13</v>
      </c>
      <c r="I133" s="45" t="s">
        <v>29</v>
      </c>
    </row>
    <row r="134" spans="1:9" x14ac:dyDescent="0.25">
      <c r="A134" s="44" t="s">
        <v>459</v>
      </c>
      <c r="B134" s="30" t="s">
        <v>460</v>
      </c>
      <c r="C134" s="38">
        <v>57</v>
      </c>
      <c r="D134" s="39" t="str">
        <f t="shared" si="2"/>
        <v>Senior</v>
      </c>
      <c r="E134" s="30" t="s">
        <v>17</v>
      </c>
      <c r="F134" s="30" t="s">
        <v>461</v>
      </c>
      <c r="G134" s="30" t="s">
        <v>28</v>
      </c>
      <c r="H134" s="40" t="s">
        <v>13</v>
      </c>
      <c r="I134" s="45" t="s">
        <v>51</v>
      </c>
    </row>
    <row r="135" spans="1:9" x14ac:dyDescent="0.25">
      <c r="A135" s="44" t="s">
        <v>462</v>
      </c>
      <c r="B135" s="30" t="s">
        <v>463</v>
      </c>
      <c r="C135" s="38">
        <v>62</v>
      </c>
      <c r="D135" s="39" t="str">
        <f t="shared" si="2"/>
        <v>Senior</v>
      </c>
      <c r="E135" s="30" t="s">
        <v>17</v>
      </c>
      <c r="F135" s="30" t="s">
        <v>464</v>
      </c>
      <c r="G135" s="30" t="s">
        <v>255</v>
      </c>
      <c r="H135" s="40" t="s">
        <v>13</v>
      </c>
      <c r="I135" s="45" t="s">
        <v>29</v>
      </c>
    </row>
    <row r="136" spans="1:9" x14ac:dyDescent="0.25">
      <c r="A136" s="44" t="s">
        <v>465</v>
      </c>
      <c r="B136" s="30" t="s">
        <v>466</v>
      </c>
      <c r="C136" s="38">
        <v>54</v>
      </c>
      <c r="D136" s="39" t="str">
        <f t="shared" si="2"/>
        <v>Senior</v>
      </c>
      <c r="E136" s="30" t="s">
        <v>10</v>
      </c>
      <c r="F136" s="30" t="s">
        <v>467</v>
      </c>
      <c r="G136" s="30" t="s">
        <v>78</v>
      </c>
      <c r="H136" s="40" t="s">
        <v>13</v>
      </c>
      <c r="I136" s="45" t="s">
        <v>51</v>
      </c>
    </row>
    <row r="137" spans="1:9" x14ac:dyDescent="0.25">
      <c r="A137" s="44" t="s">
        <v>468</v>
      </c>
      <c r="B137" s="30" t="s">
        <v>469</v>
      </c>
      <c r="C137" s="38">
        <v>33</v>
      </c>
      <c r="D137" s="39" t="str">
        <f t="shared" si="2"/>
        <v>Adult</v>
      </c>
      <c r="E137" s="30" t="s">
        <v>17</v>
      </c>
      <c r="F137" s="30" t="s">
        <v>470</v>
      </c>
      <c r="G137" s="30" t="s">
        <v>161</v>
      </c>
      <c r="H137" s="40" t="s">
        <v>13</v>
      </c>
      <c r="I137" s="45" t="s">
        <v>20</v>
      </c>
    </row>
    <row r="138" spans="1:9" x14ac:dyDescent="0.25">
      <c r="A138" s="44" t="s">
        <v>471</v>
      </c>
      <c r="B138" s="30" t="s">
        <v>472</v>
      </c>
      <c r="C138" s="38">
        <v>29</v>
      </c>
      <c r="D138" s="39" t="str">
        <f t="shared" si="2"/>
        <v>Adult</v>
      </c>
      <c r="E138" s="30" t="s">
        <v>10</v>
      </c>
      <c r="F138" s="30" t="s">
        <v>473</v>
      </c>
      <c r="G138" s="30" t="s">
        <v>74</v>
      </c>
      <c r="H138" s="40" t="s">
        <v>13</v>
      </c>
      <c r="I138" s="45" t="s">
        <v>34</v>
      </c>
    </row>
    <row r="139" spans="1:9" x14ac:dyDescent="0.25">
      <c r="A139" s="44" t="s">
        <v>474</v>
      </c>
      <c r="B139" s="30" t="s">
        <v>475</v>
      </c>
      <c r="C139" s="38">
        <v>55</v>
      </c>
      <c r="D139" s="39" t="str">
        <f t="shared" si="2"/>
        <v>Senior</v>
      </c>
      <c r="E139" s="30" t="s">
        <v>17</v>
      </c>
      <c r="F139" s="30" t="s">
        <v>476</v>
      </c>
      <c r="G139" s="30" t="s">
        <v>28</v>
      </c>
      <c r="H139" s="40" t="s">
        <v>13</v>
      </c>
      <c r="I139" s="45" t="s">
        <v>20</v>
      </c>
    </row>
    <row r="140" spans="1:9" x14ac:dyDescent="0.25">
      <c r="A140" s="44" t="s">
        <v>477</v>
      </c>
      <c r="B140" s="30" t="s">
        <v>478</v>
      </c>
      <c r="C140" s="38">
        <v>43</v>
      </c>
      <c r="D140" s="39" t="str">
        <f t="shared" si="2"/>
        <v>Senior</v>
      </c>
      <c r="E140" s="30" t="s">
        <v>10</v>
      </c>
      <c r="F140" s="30" t="s">
        <v>400</v>
      </c>
      <c r="G140" s="30" t="s">
        <v>292</v>
      </c>
      <c r="H140" s="40" t="s">
        <v>13</v>
      </c>
      <c r="I140" s="45" t="s">
        <v>51</v>
      </c>
    </row>
    <row r="141" spans="1:9" x14ac:dyDescent="0.25">
      <c r="A141" s="44" t="s">
        <v>479</v>
      </c>
      <c r="B141" s="30" t="s">
        <v>480</v>
      </c>
      <c r="C141" s="38">
        <v>32</v>
      </c>
      <c r="D141" s="39" t="str">
        <f t="shared" si="2"/>
        <v>Adult</v>
      </c>
      <c r="E141" s="30" t="s">
        <v>10</v>
      </c>
      <c r="F141" s="30" t="s">
        <v>481</v>
      </c>
      <c r="G141" s="30" t="s">
        <v>122</v>
      </c>
      <c r="H141" s="40" t="s">
        <v>13</v>
      </c>
      <c r="I141" s="45" t="s">
        <v>29</v>
      </c>
    </row>
    <row r="142" spans="1:9" x14ac:dyDescent="0.25">
      <c r="A142" s="44" t="s">
        <v>482</v>
      </c>
      <c r="B142" s="30" t="s">
        <v>483</v>
      </c>
      <c r="C142" s="38">
        <v>63</v>
      </c>
      <c r="D142" s="39" t="str">
        <f t="shared" si="2"/>
        <v>Senior</v>
      </c>
      <c r="E142" s="30" t="s">
        <v>17</v>
      </c>
      <c r="F142" s="30" t="s">
        <v>484</v>
      </c>
      <c r="G142" s="30" t="s">
        <v>55</v>
      </c>
      <c r="H142" s="40" t="s">
        <v>13</v>
      </c>
      <c r="I142" s="45" t="s">
        <v>51</v>
      </c>
    </row>
    <row r="143" spans="1:9" x14ac:dyDescent="0.25">
      <c r="A143" s="44" t="s">
        <v>485</v>
      </c>
      <c r="B143" s="30" t="s">
        <v>486</v>
      </c>
      <c r="C143" s="38">
        <v>30</v>
      </c>
      <c r="D143" s="39" t="str">
        <f t="shared" si="2"/>
        <v>Adult</v>
      </c>
      <c r="E143" s="30" t="s">
        <v>10</v>
      </c>
      <c r="F143" s="30" t="s">
        <v>487</v>
      </c>
      <c r="G143" s="30" t="s">
        <v>33</v>
      </c>
      <c r="H143" s="40" t="s">
        <v>13</v>
      </c>
      <c r="I143" s="45" t="s">
        <v>29</v>
      </c>
    </row>
    <row r="144" spans="1:9" x14ac:dyDescent="0.25">
      <c r="A144" s="44" t="s">
        <v>488</v>
      </c>
      <c r="B144" s="30" t="s">
        <v>489</v>
      </c>
      <c r="C144" s="38">
        <v>37</v>
      </c>
      <c r="D144" s="39" t="str">
        <f t="shared" si="2"/>
        <v>Adult</v>
      </c>
      <c r="E144" s="30" t="s">
        <v>10</v>
      </c>
      <c r="F144" s="30" t="s">
        <v>490</v>
      </c>
      <c r="G144" s="30" t="s">
        <v>70</v>
      </c>
      <c r="H144" s="40" t="s">
        <v>13</v>
      </c>
      <c r="I144" s="45" t="s">
        <v>29</v>
      </c>
    </row>
    <row r="145" spans="1:9" x14ac:dyDescent="0.25">
      <c r="A145" s="44" t="s">
        <v>491</v>
      </c>
      <c r="B145" s="30" t="s">
        <v>492</v>
      </c>
      <c r="C145" s="38">
        <v>46</v>
      </c>
      <c r="D145" s="39" t="str">
        <f t="shared" si="2"/>
        <v>Senior</v>
      </c>
      <c r="E145" s="30" t="s">
        <v>10</v>
      </c>
      <c r="F145" s="30" t="s">
        <v>493</v>
      </c>
      <c r="G145" s="30" t="s">
        <v>24</v>
      </c>
      <c r="H145" s="40" t="s">
        <v>13</v>
      </c>
      <c r="I145" s="45" t="s">
        <v>29</v>
      </c>
    </row>
    <row r="146" spans="1:9" x14ac:dyDescent="0.25">
      <c r="A146" s="44" t="s">
        <v>494</v>
      </c>
      <c r="B146" s="30" t="s">
        <v>495</v>
      </c>
      <c r="C146" s="38">
        <v>62</v>
      </c>
      <c r="D146" s="39" t="str">
        <f t="shared" si="2"/>
        <v>Senior</v>
      </c>
      <c r="E146" s="30" t="s">
        <v>17</v>
      </c>
      <c r="F146" s="30" t="s">
        <v>496</v>
      </c>
      <c r="G146" s="30" t="s">
        <v>189</v>
      </c>
      <c r="H146" s="40" t="s">
        <v>13</v>
      </c>
      <c r="I146" s="45" t="s">
        <v>29</v>
      </c>
    </row>
    <row r="147" spans="1:9" x14ac:dyDescent="0.25">
      <c r="A147" s="44" t="s">
        <v>497</v>
      </c>
      <c r="B147" s="30" t="s">
        <v>498</v>
      </c>
      <c r="C147" s="38">
        <v>46</v>
      </c>
      <c r="D147" s="39" t="str">
        <f t="shared" si="2"/>
        <v>Senior</v>
      </c>
      <c r="E147" s="30" t="s">
        <v>10</v>
      </c>
      <c r="F147" s="30" t="s">
        <v>499</v>
      </c>
      <c r="G147" s="30" t="s">
        <v>259</v>
      </c>
      <c r="H147" s="40" t="s">
        <v>13</v>
      </c>
      <c r="I147" s="45" t="s">
        <v>20</v>
      </c>
    </row>
    <row r="148" spans="1:9" x14ac:dyDescent="0.25">
      <c r="A148" s="44" t="s">
        <v>500</v>
      </c>
      <c r="B148" s="30" t="s">
        <v>501</v>
      </c>
      <c r="C148" s="38">
        <v>32</v>
      </c>
      <c r="D148" s="39" t="str">
        <f t="shared" si="2"/>
        <v>Adult</v>
      </c>
      <c r="E148" s="30" t="s">
        <v>17</v>
      </c>
      <c r="F148" s="30" t="s">
        <v>502</v>
      </c>
      <c r="G148" s="30" t="s">
        <v>322</v>
      </c>
      <c r="H148" s="40" t="s">
        <v>13</v>
      </c>
      <c r="I148" s="45" t="s">
        <v>51</v>
      </c>
    </row>
    <row r="149" spans="1:9" x14ac:dyDescent="0.25">
      <c r="A149" s="44" t="s">
        <v>503</v>
      </c>
      <c r="B149" s="30" t="s">
        <v>504</v>
      </c>
      <c r="C149" s="38">
        <v>49</v>
      </c>
      <c r="D149" s="39" t="str">
        <f t="shared" si="2"/>
        <v>Senior</v>
      </c>
      <c r="E149" s="30" t="s">
        <v>17</v>
      </c>
      <c r="F149" s="30" t="s">
        <v>505</v>
      </c>
      <c r="G149" s="30" t="s">
        <v>168</v>
      </c>
      <c r="H149" s="40" t="s">
        <v>13</v>
      </c>
      <c r="I149" s="45" t="s">
        <v>20</v>
      </c>
    </row>
    <row r="150" spans="1:9" x14ac:dyDescent="0.25">
      <c r="A150" s="44" t="s">
        <v>506</v>
      </c>
      <c r="B150" s="30" t="s">
        <v>507</v>
      </c>
      <c r="C150" s="38">
        <v>42</v>
      </c>
      <c r="D150" s="39" t="str">
        <f t="shared" si="2"/>
        <v>Senior</v>
      </c>
      <c r="E150" s="30" t="s">
        <v>17</v>
      </c>
      <c r="F150" s="30" t="s">
        <v>508</v>
      </c>
      <c r="G150" s="30" t="s">
        <v>329</v>
      </c>
      <c r="H150" s="40" t="s">
        <v>13</v>
      </c>
      <c r="I150" s="45" t="s">
        <v>29</v>
      </c>
    </row>
    <row r="151" spans="1:9" x14ac:dyDescent="0.25">
      <c r="A151" s="44" t="s">
        <v>509</v>
      </c>
      <c r="B151" s="30" t="s">
        <v>510</v>
      </c>
      <c r="C151" s="38">
        <v>33</v>
      </c>
      <c r="D151" s="39" t="str">
        <f t="shared" si="2"/>
        <v>Adult</v>
      </c>
      <c r="E151" s="30" t="s">
        <v>10</v>
      </c>
      <c r="F151" s="30" t="s">
        <v>511</v>
      </c>
      <c r="G151" s="30" t="s">
        <v>255</v>
      </c>
      <c r="H151" s="40" t="s">
        <v>13</v>
      </c>
      <c r="I151" s="45" t="s">
        <v>20</v>
      </c>
    </row>
    <row r="152" spans="1:9" x14ac:dyDescent="0.25">
      <c r="A152" s="44" t="s">
        <v>512</v>
      </c>
      <c r="B152" s="30" t="s">
        <v>513</v>
      </c>
      <c r="C152" s="38">
        <v>24</v>
      </c>
      <c r="D152" s="39" t="str">
        <f t="shared" si="2"/>
        <v>Young</v>
      </c>
      <c r="E152" s="30" t="s">
        <v>10</v>
      </c>
      <c r="F152" s="30" t="s">
        <v>514</v>
      </c>
      <c r="G152" s="30" t="s">
        <v>318</v>
      </c>
      <c r="H152" s="40" t="s">
        <v>13</v>
      </c>
      <c r="I152" s="45" t="s">
        <v>51</v>
      </c>
    </row>
    <row r="153" spans="1:9" x14ac:dyDescent="0.25">
      <c r="A153" s="44" t="s">
        <v>515</v>
      </c>
      <c r="B153" s="30" t="s">
        <v>516</v>
      </c>
      <c r="C153" s="38">
        <v>25</v>
      </c>
      <c r="D153" s="39" t="str">
        <f t="shared" si="2"/>
        <v>Young</v>
      </c>
      <c r="E153" s="30" t="s">
        <v>17</v>
      </c>
      <c r="F153" s="30" t="s">
        <v>517</v>
      </c>
      <c r="G153" s="30" t="s">
        <v>38</v>
      </c>
      <c r="H153" s="40" t="s">
        <v>13</v>
      </c>
      <c r="I153" s="45" t="s">
        <v>51</v>
      </c>
    </row>
    <row r="154" spans="1:9" x14ac:dyDescent="0.25">
      <c r="A154" s="44" t="s">
        <v>518</v>
      </c>
      <c r="B154" s="30" t="s">
        <v>519</v>
      </c>
      <c r="C154" s="38">
        <v>41</v>
      </c>
      <c r="D154" s="39" t="str">
        <f t="shared" si="2"/>
        <v>Senior</v>
      </c>
      <c r="E154" s="30" t="s">
        <v>17</v>
      </c>
      <c r="F154" s="30" t="s">
        <v>520</v>
      </c>
      <c r="G154" s="30" t="s">
        <v>118</v>
      </c>
      <c r="H154" s="40" t="s">
        <v>13</v>
      </c>
      <c r="I154" s="45" t="s">
        <v>20</v>
      </c>
    </row>
    <row r="155" spans="1:9" x14ac:dyDescent="0.25">
      <c r="A155" s="44" t="s">
        <v>521</v>
      </c>
      <c r="B155" s="30" t="s">
        <v>522</v>
      </c>
      <c r="C155" s="38">
        <v>31</v>
      </c>
      <c r="D155" s="39" t="str">
        <f t="shared" si="2"/>
        <v>Adult</v>
      </c>
      <c r="E155" s="30" t="s">
        <v>10</v>
      </c>
      <c r="F155" s="30" t="s">
        <v>523</v>
      </c>
      <c r="G155" s="30" t="s">
        <v>19</v>
      </c>
      <c r="H155" s="40" t="s">
        <v>13</v>
      </c>
      <c r="I155" s="45" t="s">
        <v>29</v>
      </c>
    </row>
    <row r="156" spans="1:9" x14ac:dyDescent="0.25">
      <c r="A156" s="44" t="s">
        <v>524</v>
      </c>
      <c r="B156" s="30" t="s">
        <v>525</v>
      </c>
      <c r="C156" s="38">
        <v>35</v>
      </c>
      <c r="D156" s="39" t="str">
        <f t="shared" si="2"/>
        <v>Adult</v>
      </c>
      <c r="E156" s="30" t="s">
        <v>17</v>
      </c>
      <c r="F156" s="30" t="s">
        <v>526</v>
      </c>
      <c r="G156" s="30" t="s">
        <v>176</v>
      </c>
      <c r="H156" s="40" t="s">
        <v>13</v>
      </c>
      <c r="I156" s="45" t="s">
        <v>51</v>
      </c>
    </row>
    <row r="157" spans="1:9" x14ac:dyDescent="0.25">
      <c r="A157" s="44" t="s">
        <v>527</v>
      </c>
      <c r="B157" s="30" t="s">
        <v>528</v>
      </c>
      <c r="C157" s="38">
        <v>60</v>
      </c>
      <c r="D157" s="39" t="str">
        <f t="shared" si="2"/>
        <v>Senior</v>
      </c>
      <c r="E157" s="30" t="s">
        <v>17</v>
      </c>
      <c r="F157" s="30" t="s">
        <v>529</v>
      </c>
      <c r="G157" s="30" t="s">
        <v>272</v>
      </c>
      <c r="H157" s="40" t="s">
        <v>13</v>
      </c>
      <c r="I157" s="45" t="s">
        <v>51</v>
      </c>
    </row>
    <row r="158" spans="1:9" x14ac:dyDescent="0.25">
      <c r="A158" s="44" t="s">
        <v>530</v>
      </c>
      <c r="B158" s="30" t="s">
        <v>531</v>
      </c>
      <c r="C158" s="38">
        <v>46</v>
      </c>
      <c r="D158" s="39" t="str">
        <f t="shared" si="2"/>
        <v>Senior</v>
      </c>
      <c r="E158" s="30" t="s">
        <v>10</v>
      </c>
      <c r="F158" s="30" t="s">
        <v>532</v>
      </c>
      <c r="G158" s="30" t="s">
        <v>19</v>
      </c>
      <c r="H158" s="40" t="s">
        <v>13</v>
      </c>
      <c r="I158" s="45" t="s">
        <v>29</v>
      </c>
    </row>
    <row r="159" spans="1:9" x14ac:dyDescent="0.25">
      <c r="A159" s="44" t="s">
        <v>533</v>
      </c>
      <c r="B159" s="30" t="s">
        <v>534</v>
      </c>
      <c r="C159" s="38">
        <v>59</v>
      </c>
      <c r="D159" s="39" t="str">
        <f t="shared" si="2"/>
        <v>Senior</v>
      </c>
      <c r="E159" s="30" t="s">
        <v>10</v>
      </c>
      <c r="F159" s="30" t="s">
        <v>535</v>
      </c>
      <c r="G159" s="30" t="s">
        <v>19</v>
      </c>
      <c r="H159" s="40" t="s">
        <v>13</v>
      </c>
      <c r="I159" s="45" t="s">
        <v>20</v>
      </c>
    </row>
    <row r="160" spans="1:9" x14ac:dyDescent="0.25">
      <c r="A160" s="44" t="s">
        <v>536</v>
      </c>
      <c r="B160" s="30" t="s">
        <v>537</v>
      </c>
      <c r="C160" s="38">
        <v>43</v>
      </c>
      <c r="D160" s="39" t="str">
        <f t="shared" si="2"/>
        <v>Senior</v>
      </c>
      <c r="E160" s="30" t="s">
        <v>10</v>
      </c>
      <c r="F160" s="30" t="s">
        <v>538</v>
      </c>
      <c r="G160" s="30" t="s">
        <v>176</v>
      </c>
      <c r="H160" s="40" t="s">
        <v>13</v>
      </c>
      <c r="I160" s="45" t="s">
        <v>29</v>
      </c>
    </row>
    <row r="161" spans="1:9" x14ac:dyDescent="0.25">
      <c r="A161" s="44" t="s">
        <v>539</v>
      </c>
      <c r="B161" s="30" t="s">
        <v>540</v>
      </c>
      <c r="C161" s="38">
        <v>46</v>
      </c>
      <c r="D161" s="39" t="str">
        <f t="shared" si="2"/>
        <v>Senior</v>
      </c>
      <c r="E161" s="30" t="s">
        <v>17</v>
      </c>
      <c r="F161" s="30" t="s">
        <v>541</v>
      </c>
      <c r="G161" s="30" t="s">
        <v>92</v>
      </c>
      <c r="H161" s="40" t="s">
        <v>13</v>
      </c>
      <c r="I161" s="45" t="s">
        <v>51</v>
      </c>
    </row>
    <row r="162" spans="1:9" x14ac:dyDescent="0.25">
      <c r="A162" s="44" t="s">
        <v>542</v>
      </c>
      <c r="B162" s="30" t="s">
        <v>543</v>
      </c>
      <c r="C162" s="38">
        <v>41</v>
      </c>
      <c r="D162" s="39" t="str">
        <f t="shared" si="2"/>
        <v>Senior</v>
      </c>
      <c r="E162" s="30" t="s">
        <v>17</v>
      </c>
      <c r="F162" s="30" t="s">
        <v>544</v>
      </c>
      <c r="G162" s="30" t="s">
        <v>12</v>
      </c>
      <c r="H162" s="40" t="s">
        <v>13</v>
      </c>
      <c r="I162" s="45" t="s">
        <v>20</v>
      </c>
    </row>
    <row r="163" spans="1:9" x14ac:dyDescent="0.25">
      <c r="A163" s="44" t="s">
        <v>545</v>
      </c>
      <c r="B163" s="30" t="s">
        <v>546</v>
      </c>
      <c r="C163" s="38">
        <v>18</v>
      </c>
      <c r="D163" s="39" t="str">
        <f t="shared" si="2"/>
        <v>Young</v>
      </c>
      <c r="E163" s="30" t="s">
        <v>17</v>
      </c>
      <c r="F163" s="30" t="s">
        <v>547</v>
      </c>
      <c r="G163" s="30" t="s">
        <v>138</v>
      </c>
      <c r="H163" s="40" t="s">
        <v>13</v>
      </c>
      <c r="I163" s="45" t="s">
        <v>34</v>
      </c>
    </row>
    <row r="164" spans="1:9" x14ac:dyDescent="0.25">
      <c r="A164" s="44" t="s">
        <v>548</v>
      </c>
      <c r="B164" s="30" t="s">
        <v>549</v>
      </c>
      <c r="C164" s="38">
        <v>37</v>
      </c>
      <c r="D164" s="39" t="str">
        <f t="shared" si="2"/>
        <v>Adult</v>
      </c>
      <c r="E164" s="30" t="s">
        <v>10</v>
      </c>
      <c r="F164" s="30" t="s">
        <v>550</v>
      </c>
      <c r="G164" s="30" t="s">
        <v>242</v>
      </c>
      <c r="H164" s="40" t="s">
        <v>13</v>
      </c>
      <c r="I164" s="45" t="s">
        <v>34</v>
      </c>
    </row>
    <row r="165" spans="1:9" x14ac:dyDescent="0.25">
      <c r="A165" s="44" t="s">
        <v>551</v>
      </c>
      <c r="B165" s="30" t="s">
        <v>552</v>
      </c>
      <c r="C165" s="38">
        <v>21</v>
      </c>
      <c r="D165" s="39" t="str">
        <f t="shared" si="2"/>
        <v>Young</v>
      </c>
      <c r="E165" s="30" t="s">
        <v>10</v>
      </c>
      <c r="F165" s="30" t="s">
        <v>553</v>
      </c>
      <c r="G165" s="30" t="s">
        <v>199</v>
      </c>
      <c r="H165" s="40" t="s">
        <v>13</v>
      </c>
      <c r="I165" s="45" t="s">
        <v>29</v>
      </c>
    </row>
    <row r="166" spans="1:9" x14ac:dyDescent="0.25">
      <c r="A166" s="44" t="s">
        <v>554</v>
      </c>
      <c r="B166" s="30" t="s">
        <v>555</v>
      </c>
      <c r="C166" s="38">
        <v>39</v>
      </c>
      <c r="D166" s="39" t="str">
        <f t="shared" si="2"/>
        <v>Adult</v>
      </c>
      <c r="E166" s="30" t="s">
        <v>17</v>
      </c>
      <c r="F166" s="30" t="s">
        <v>556</v>
      </c>
      <c r="G166" s="30" t="s">
        <v>85</v>
      </c>
      <c r="H166" s="40" t="s">
        <v>13</v>
      </c>
      <c r="I166" s="45" t="s">
        <v>34</v>
      </c>
    </row>
    <row r="167" spans="1:9" x14ac:dyDescent="0.25">
      <c r="A167" s="44" t="s">
        <v>557</v>
      </c>
      <c r="B167" s="30" t="s">
        <v>558</v>
      </c>
      <c r="C167" s="38">
        <v>47</v>
      </c>
      <c r="D167" s="39" t="str">
        <f t="shared" si="2"/>
        <v>Senior</v>
      </c>
      <c r="E167" s="30" t="s">
        <v>17</v>
      </c>
      <c r="F167" s="30" t="s">
        <v>559</v>
      </c>
      <c r="G167" s="30" t="s">
        <v>199</v>
      </c>
      <c r="H167" s="40" t="s">
        <v>13</v>
      </c>
      <c r="I167" s="45" t="s">
        <v>20</v>
      </c>
    </row>
    <row r="168" spans="1:9" x14ac:dyDescent="0.25">
      <c r="A168" s="44" t="s">
        <v>560</v>
      </c>
      <c r="B168" s="30" t="s">
        <v>561</v>
      </c>
      <c r="C168" s="38">
        <v>25</v>
      </c>
      <c r="D168" s="39" t="str">
        <f t="shared" si="2"/>
        <v>Young</v>
      </c>
      <c r="E168" s="30" t="s">
        <v>17</v>
      </c>
      <c r="F168" s="30" t="s">
        <v>562</v>
      </c>
      <c r="G168" s="30" t="s">
        <v>161</v>
      </c>
      <c r="H168" s="40" t="s">
        <v>13</v>
      </c>
      <c r="I168" s="45" t="s">
        <v>34</v>
      </c>
    </row>
    <row r="169" spans="1:9" x14ac:dyDescent="0.25">
      <c r="A169" s="44" t="s">
        <v>563</v>
      </c>
      <c r="B169" s="30" t="s">
        <v>564</v>
      </c>
      <c r="C169" s="38">
        <v>36</v>
      </c>
      <c r="D169" s="39" t="str">
        <f t="shared" si="2"/>
        <v>Adult</v>
      </c>
      <c r="E169" s="30" t="s">
        <v>17</v>
      </c>
      <c r="F169" s="30" t="s">
        <v>565</v>
      </c>
      <c r="G169" s="30" t="s">
        <v>242</v>
      </c>
      <c r="H169" s="40" t="s">
        <v>13</v>
      </c>
      <c r="I169" s="45" t="s">
        <v>51</v>
      </c>
    </row>
    <row r="170" spans="1:9" x14ac:dyDescent="0.25">
      <c r="A170" s="44" t="s">
        <v>566</v>
      </c>
      <c r="B170" s="30" t="s">
        <v>567</v>
      </c>
      <c r="C170" s="38">
        <v>36</v>
      </c>
      <c r="D170" s="39" t="str">
        <f t="shared" si="2"/>
        <v>Adult</v>
      </c>
      <c r="E170" s="30" t="s">
        <v>17</v>
      </c>
      <c r="F170" s="30" t="s">
        <v>568</v>
      </c>
      <c r="G170" s="30" t="s">
        <v>255</v>
      </c>
      <c r="H170" s="40" t="s">
        <v>13</v>
      </c>
      <c r="I170" s="45" t="s">
        <v>20</v>
      </c>
    </row>
    <row r="171" spans="1:9" x14ac:dyDescent="0.25">
      <c r="A171" s="44" t="s">
        <v>569</v>
      </c>
      <c r="B171" s="30" t="s">
        <v>570</v>
      </c>
      <c r="C171" s="38">
        <v>64</v>
      </c>
      <c r="D171" s="39" t="str">
        <f t="shared" si="2"/>
        <v>Senior</v>
      </c>
      <c r="E171" s="30" t="s">
        <v>10</v>
      </c>
      <c r="F171" s="30" t="s">
        <v>571</v>
      </c>
      <c r="G171" s="30" t="s">
        <v>50</v>
      </c>
      <c r="H171" s="40" t="s">
        <v>13</v>
      </c>
      <c r="I171" s="45" t="s">
        <v>29</v>
      </c>
    </row>
    <row r="172" spans="1:9" x14ac:dyDescent="0.25">
      <c r="A172" s="44" t="s">
        <v>572</v>
      </c>
      <c r="B172" s="30" t="s">
        <v>573</v>
      </c>
      <c r="C172" s="38">
        <v>18</v>
      </c>
      <c r="D172" s="39" t="str">
        <f t="shared" si="2"/>
        <v>Young</v>
      </c>
      <c r="E172" s="30" t="s">
        <v>10</v>
      </c>
      <c r="F172" s="30" t="s">
        <v>574</v>
      </c>
      <c r="G172" s="30" t="s">
        <v>118</v>
      </c>
      <c r="H172" s="40" t="s">
        <v>13</v>
      </c>
      <c r="I172" s="45" t="s">
        <v>51</v>
      </c>
    </row>
    <row r="173" spans="1:9" x14ac:dyDescent="0.25">
      <c r="A173" s="44" t="s">
        <v>575</v>
      </c>
      <c r="B173" s="30" t="s">
        <v>576</v>
      </c>
      <c r="C173" s="38">
        <v>44</v>
      </c>
      <c r="D173" s="39" t="str">
        <f t="shared" si="2"/>
        <v>Senior</v>
      </c>
      <c r="E173" s="30" t="s">
        <v>17</v>
      </c>
      <c r="F173" s="30" t="s">
        <v>577</v>
      </c>
      <c r="G173" s="30" t="s">
        <v>259</v>
      </c>
      <c r="H173" s="40" t="s">
        <v>13</v>
      </c>
      <c r="I173" s="45" t="s">
        <v>20</v>
      </c>
    </row>
    <row r="174" spans="1:9" x14ac:dyDescent="0.25">
      <c r="A174" s="44" t="s">
        <v>578</v>
      </c>
      <c r="B174" s="30" t="s">
        <v>579</v>
      </c>
      <c r="C174" s="38">
        <v>41</v>
      </c>
      <c r="D174" s="39" t="str">
        <f t="shared" si="2"/>
        <v>Senior</v>
      </c>
      <c r="E174" s="30" t="s">
        <v>17</v>
      </c>
      <c r="F174" s="30" t="s">
        <v>580</v>
      </c>
      <c r="G174" s="30" t="s">
        <v>46</v>
      </c>
      <c r="H174" s="40" t="s">
        <v>13</v>
      </c>
      <c r="I174" s="45" t="s">
        <v>29</v>
      </c>
    </row>
    <row r="175" spans="1:9" x14ac:dyDescent="0.25">
      <c r="A175" s="44" t="s">
        <v>581</v>
      </c>
      <c r="B175" s="30" t="s">
        <v>582</v>
      </c>
      <c r="C175" s="38">
        <v>41</v>
      </c>
      <c r="D175" s="39" t="str">
        <f t="shared" si="2"/>
        <v>Senior</v>
      </c>
      <c r="E175" s="30" t="s">
        <v>17</v>
      </c>
      <c r="F175" s="30" t="s">
        <v>403</v>
      </c>
      <c r="G175" s="30" t="s">
        <v>272</v>
      </c>
      <c r="H175" s="40" t="s">
        <v>13</v>
      </c>
      <c r="I175" s="45" t="s">
        <v>20</v>
      </c>
    </row>
    <row r="176" spans="1:9" x14ac:dyDescent="0.25">
      <c r="A176" s="44" t="s">
        <v>583</v>
      </c>
      <c r="B176" s="30" t="s">
        <v>584</v>
      </c>
      <c r="C176" s="38">
        <v>26</v>
      </c>
      <c r="D176" s="39" t="str">
        <f t="shared" si="2"/>
        <v>Adult</v>
      </c>
      <c r="E176" s="30" t="s">
        <v>17</v>
      </c>
      <c r="F176" s="30" t="s">
        <v>585</v>
      </c>
      <c r="G176" s="30" t="s">
        <v>176</v>
      </c>
      <c r="H176" s="40" t="s">
        <v>13</v>
      </c>
      <c r="I176" s="45" t="s">
        <v>51</v>
      </c>
    </row>
    <row r="177" spans="1:9" x14ac:dyDescent="0.25">
      <c r="A177" s="44" t="s">
        <v>586</v>
      </c>
      <c r="B177" s="30" t="s">
        <v>587</v>
      </c>
      <c r="C177" s="38">
        <v>56</v>
      </c>
      <c r="D177" s="39" t="str">
        <f t="shared" si="2"/>
        <v>Senior</v>
      </c>
      <c r="E177" s="30" t="s">
        <v>10</v>
      </c>
      <c r="F177" s="30" t="s">
        <v>588</v>
      </c>
      <c r="G177" s="30" t="s">
        <v>104</v>
      </c>
      <c r="H177" s="40" t="s">
        <v>13</v>
      </c>
      <c r="I177" s="45" t="s">
        <v>20</v>
      </c>
    </row>
    <row r="178" spans="1:9" x14ac:dyDescent="0.25">
      <c r="A178" s="44" t="s">
        <v>589</v>
      </c>
      <c r="B178" s="30" t="s">
        <v>590</v>
      </c>
      <c r="C178" s="38">
        <v>48</v>
      </c>
      <c r="D178" s="39" t="str">
        <f t="shared" si="2"/>
        <v>Senior</v>
      </c>
      <c r="E178" s="30" t="s">
        <v>10</v>
      </c>
      <c r="F178" s="30" t="s">
        <v>591</v>
      </c>
      <c r="G178" s="30" t="s">
        <v>176</v>
      </c>
      <c r="H178" s="40" t="s">
        <v>13</v>
      </c>
      <c r="I178" s="45" t="s">
        <v>34</v>
      </c>
    </row>
    <row r="179" spans="1:9" x14ac:dyDescent="0.25">
      <c r="A179" s="44" t="s">
        <v>592</v>
      </c>
      <c r="B179" s="30" t="s">
        <v>593</v>
      </c>
      <c r="C179" s="38">
        <v>55</v>
      </c>
      <c r="D179" s="39" t="str">
        <f t="shared" si="2"/>
        <v>Senior</v>
      </c>
      <c r="E179" s="30" t="s">
        <v>10</v>
      </c>
      <c r="F179" s="30" t="s">
        <v>594</v>
      </c>
      <c r="G179" s="30" t="s">
        <v>595</v>
      </c>
      <c r="H179" s="40" t="s">
        <v>13</v>
      </c>
      <c r="I179" s="45" t="s">
        <v>20</v>
      </c>
    </row>
    <row r="180" spans="1:9" x14ac:dyDescent="0.25">
      <c r="A180" s="44" t="s">
        <v>596</v>
      </c>
      <c r="B180" s="30" t="s">
        <v>597</v>
      </c>
      <c r="C180" s="38">
        <v>33</v>
      </c>
      <c r="D180" s="39" t="str">
        <f t="shared" si="2"/>
        <v>Adult</v>
      </c>
      <c r="E180" s="30" t="s">
        <v>17</v>
      </c>
      <c r="F180" s="30" t="s">
        <v>598</v>
      </c>
      <c r="G180" s="30" t="s">
        <v>322</v>
      </c>
      <c r="H180" s="40" t="s">
        <v>13</v>
      </c>
      <c r="I180" s="45" t="s">
        <v>29</v>
      </c>
    </row>
    <row r="181" spans="1:9" x14ac:dyDescent="0.25">
      <c r="A181" s="44" t="s">
        <v>599</v>
      </c>
      <c r="B181" s="30" t="s">
        <v>600</v>
      </c>
      <c r="C181" s="38">
        <v>43</v>
      </c>
      <c r="D181" s="39" t="str">
        <f t="shared" si="2"/>
        <v>Senior</v>
      </c>
      <c r="E181" s="30" t="s">
        <v>17</v>
      </c>
      <c r="F181" s="30" t="s">
        <v>601</v>
      </c>
      <c r="G181" s="30" t="s">
        <v>122</v>
      </c>
      <c r="H181" s="40" t="s">
        <v>13</v>
      </c>
      <c r="I181" s="45" t="s">
        <v>34</v>
      </c>
    </row>
    <row r="182" spans="1:9" x14ac:dyDescent="0.25">
      <c r="A182" s="44" t="s">
        <v>602</v>
      </c>
      <c r="B182" s="30" t="s">
        <v>603</v>
      </c>
      <c r="C182" s="38">
        <v>38</v>
      </c>
      <c r="D182" s="39" t="str">
        <f t="shared" si="2"/>
        <v>Adult</v>
      </c>
      <c r="E182" s="30" t="s">
        <v>10</v>
      </c>
      <c r="F182" s="30" t="s">
        <v>604</v>
      </c>
      <c r="G182" s="30" t="s">
        <v>440</v>
      </c>
      <c r="H182" s="40" t="s">
        <v>13</v>
      </c>
      <c r="I182" s="45" t="s">
        <v>29</v>
      </c>
    </row>
    <row r="183" spans="1:9" x14ac:dyDescent="0.25">
      <c r="A183" s="44" t="s">
        <v>605</v>
      </c>
      <c r="B183" s="30" t="s">
        <v>606</v>
      </c>
      <c r="C183" s="38">
        <v>60</v>
      </c>
      <c r="D183" s="39" t="str">
        <f t="shared" si="2"/>
        <v>Senior</v>
      </c>
      <c r="E183" s="30" t="s">
        <v>10</v>
      </c>
      <c r="F183" s="30" t="s">
        <v>607</v>
      </c>
      <c r="G183" s="30" t="s">
        <v>62</v>
      </c>
      <c r="H183" s="40" t="s">
        <v>13</v>
      </c>
      <c r="I183" s="45" t="s">
        <v>29</v>
      </c>
    </row>
    <row r="184" spans="1:9" x14ac:dyDescent="0.25">
      <c r="A184" s="44" t="s">
        <v>608</v>
      </c>
      <c r="B184" s="30" t="s">
        <v>609</v>
      </c>
      <c r="C184" s="38">
        <v>23</v>
      </c>
      <c r="D184" s="39" t="str">
        <f t="shared" si="2"/>
        <v>Young</v>
      </c>
      <c r="E184" s="30" t="s">
        <v>17</v>
      </c>
      <c r="F184" s="30" t="s">
        <v>610</v>
      </c>
      <c r="G184" s="30" t="s">
        <v>100</v>
      </c>
      <c r="H184" s="40" t="s">
        <v>13</v>
      </c>
      <c r="I184" s="45" t="s">
        <v>34</v>
      </c>
    </row>
    <row r="185" spans="1:9" x14ac:dyDescent="0.25">
      <c r="A185" s="44" t="s">
        <v>611</v>
      </c>
      <c r="B185" s="30" t="s">
        <v>612</v>
      </c>
      <c r="C185" s="38">
        <v>18</v>
      </c>
      <c r="D185" s="39" t="str">
        <f t="shared" si="2"/>
        <v>Young</v>
      </c>
      <c r="E185" s="30" t="s">
        <v>10</v>
      </c>
      <c r="F185" s="30" t="s">
        <v>613</v>
      </c>
      <c r="G185" s="30" t="s">
        <v>62</v>
      </c>
      <c r="H185" s="40" t="s">
        <v>13</v>
      </c>
      <c r="I185" s="45" t="s">
        <v>20</v>
      </c>
    </row>
    <row r="186" spans="1:9" x14ac:dyDescent="0.25">
      <c r="A186" s="44" t="s">
        <v>614</v>
      </c>
      <c r="B186" s="30" t="s">
        <v>615</v>
      </c>
      <c r="C186" s="38">
        <v>46</v>
      </c>
      <c r="D186" s="39" t="str">
        <f t="shared" si="2"/>
        <v>Senior</v>
      </c>
      <c r="E186" s="30" t="s">
        <v>17</v>
      </c>
      <c r="F186" s="30" t="s">
        <v>616</v>
      </c>
      <c r="G186" s="30" t="s">
        <v>19</v>
      </c>
      <c r="H186" s="40" t="s">
        <v>13</v>
      </c>
      <c r="I186" s="45" t="s">
        <v>34</v>
      </c>
    </row>
    <row r="187" spans="1:9" x14ac:dyDescent="0.25">
      <c r="A187" s="44" t="s">
        <v>617</v>
      </c>
      <c r="B187" s="30" t="s">
        <v>618</v>
      </c>
      <c r="C187" s="38">
        <v>54</v>
      </c>
      <c r="D187" s="39" t="str">
        <f t="shared" si="2"/>
        <v>Senior</v>
      </c>
      <c r="E187" s="30" t="s">
        <v>17</v>
      </c>
      <c r="F187" s="30" t="s">
        <v>619</v>
      </c>
      <c r="G187" s="30" t="s">
        <v>92</v>
      </c>
      <c r="H187" s="40" t="s">
        <v>13</v>
      </c>
      <c r="I187" s="45" t="s">
        <v>20</v>
      </c>
    </row>
    <row r="188" spans="1:9" x14ac:dyDescent="0.25">
      <c r="A188" s="44" t="s">
        <v>620</v>
      </c>
      <c r="B188" s="30" t="s">
        <v>621</v>
      </c>
      <c r="C188" s="38">
        <v>53</v>
      </c>
      <c r="D188" s="39" t="str">
        <f t="shared" si="2"/>
        <v>Senior</v>
      </c>
      <c r="E188" s="30" t="s">
        <v>10</v>
      </c>
      <c r="F188" s="30" t="s">
        <v>622</v>
      </c>
      <c r="G188" s="30" t="s">
        <v>118</v>
      </c>
      <c r="H188" s="40" t="s">
        <v>13</v>
      </c>
      <c r="I188" s="45" t="s">
        <v>34</v>
      </c>
    </row>
    <row r="189" spans="1:9" x14ac:dyDescent="0.25">
      <c r="A189" s="44" t="s">
        <v>623</v>
      </c>
      <c r="B189" s="30" t="s">
        <v>624</v>
      </c>
      <c r="C189" s="38">
        <v>60</v>
      </c>
      <c r="D189" s="39" t="str">
        <f t="shared" si="2"/>
        <v>Senior</v>
      </c>
      <c r="E189" s="30" t="s">
        <v>17</v>
      </c>
      <c r="F189" s="30" t="s">
        <v>625</v>
      </c>
      <c r="G189" s="30" t="s">
        <v>24</v>
      </c>
      <c r="H189" s="40" t="s">
        <v>13</v>
      </c>
      <c r="I189" s="45" t="s">
        <v>20</v>
      </c>
    </row>
    <row r="190" spans="1:9" x14ac:dyDescent="0.25">
      <c r="A190" s="44" t="s">
        <v>626</v>
      </c>
      <c r="B190" s="30" t="s">
        <v>627</v>
      </c>
      <c r="C190" s="38">
        <v>42</v>
      </c>
      <c r="D190" s="39" t="str">
        <f t="shared" si="2"/>
        <v>Senior</v>
      </c>
      <c r="E190" s="30" t="s">
        <v>10</v>
      </c>
      <c r="F190" s="30" t="s">
        <v>628</v>
      </c>
      <c r="G190" s="30" t="s">
        <v>238</v>
      </c>
      <c r="H190" s="40" t="s">
        <v>13</v>
      </c>
      <c r="I190" s="45" t="s">
        <v>34</v>
      </c>
    </row>
    <row r="191" spans="1:9" x14ac:dyDescent="0.25">
      <c r="A191" s="44" t="s">
        <v>629</v>
      </c>
      <c r="B191" s="30" t="s">
        <v>630</v>
      </c>
      <c r="C191" s="38">
        <v>29</v>
      </c>
      <c r="D191" s="39" t="str">
        <f t="shared" si="2"/>
        <v>Adult</v>
      </c>
      <c r="E191" s="30" t="s">
        <v>10</v>
      </c>
      <c r="F191" s="30" t="s">
        <v>631</v>
      </c>
      <c r="G191" s="30" t="s">
        <v>595</v>
      </c>
      <c r="H191" s="40" t="s">
        <v>13</v>
      </c>
      <c r="I191" s="45" t="s">
        <v>51</v>
      </c>
    </row>
    <row r="192" spans="1:9" x14ac:dyDescent="0.25">
      <c r="A192" s="44" t="s">
        <v>632</v>
      </c>
      <c r="B192" s="30" t="s">
        <v>633</v>
      </c>
      <c r="C192" s="38">
        <v>21</v>
      </c>
      <c r="D192" s="39" t="str">
        <f t="shared" si="2"/>
        <v>Young</v>
      </c>
      <c r="E192" s="30" t="s">
        <v>10</v>
      </c>
      <c r="F192" s="30" t="s">
        <v>634</v>
      </c>
      <c r="G192" s="30" t="s">
        <v>62</v>
      </c>
      <c r="H192" s="40" t="s">
        <v>13</v>
      </c>
      <c r="I192" s="45" t="s">
        <v>29</v>
      </c>
    </row>
    <row r="193" spans="1:9" x14ac:dyDescent="0.25">
      <c r="A193" s="44" t="s">
        <v>635</v>
      </c>
      <c r="B193" s="30" t="s">
        <v>636</v>
      </c>
      <c r="C193" s="38">
        <v>29</v>
      </c>
      <c r="D193" s="39" t="str">
        <f t="shared" si="2"/>
        <v>Adult</v>
      </c>
      <c r="E193" s="30" t="s">
        <v>17</v>
      </c>
      <c r="F193" s="30" t="s">
        <v>637</v>
      </c>
      <c r="G193" s="30" t="s">
        <v>28</v>
      </c>
      <c r="H193" s="40" t="s">
        <v>13</v>
      </c>
      <c r="I193" s="45" t="s">
        <v>29</v>
      </c>
    </row>
    <row r="194" spans="1:9" x14ac:dyDescent="0.25">
      <c r="A194" s="44" t="s">
        <v>638</v>
      </c>
      <c r="B194" s="30" t="s">
        <v>639</v>
      </c>
      <c r="C194" s="38">
        <v>26</v>
      </c>
      <c r="D194" s="39" t="str">
        <f t="shared" ref="D194:D257" si="3">IF(C194&lt;=25,"Young",IF(C194&lt;=40,"Adult","Senior"))</f>
        <v>Adult</v>
      </c>
      <c r="E194" s="30" t="s">
        <v>10</v>
      </c>
      <c r="F194" s="30" t="s">
        <v>640</v>
      </c>
      <c r="G194" s="30" t="s">
        <v>111</v>
      </c>
      <c r="H194" s="40" t="s">
        <v>13</v>
      </c>
      <c r="I194" s="45" t="s">
        <v>51</v>
      </c>
    </row>
    <row r="195" spans="1:9" x14ac:dyDescent="0.25">
      <c r="A195" s="44" t="s">
        <v>641</v>
      </c>
      <c r="B195" s="30" t="s">
        <v>642</v>
      </c>
      <c r="C195" s="38">
        <v>38</v>
      </c>
      <c r="D195" s="39" t="str">
        <f t="shared" si="3"/>
        <v>Adult</v>
      </c>
      <c r="E195" s="30" t="s">
        <v>10</v>
      </c>
      <c r="F195" s="30" t="s">
        <v>643</v>
      </c>
      <c r="G195" s="30" t="s">
        <v>85</v>
      </c>
      <c r="H195" s="40" t="s">
        <v>13</v>
      </c>
      <c r="I195" s="45" t="s">
        <v>51</v>
      </c>
    </row>
    <row r="196" spans="1:9" x14ac:dyDescent="0.25">
      <c r="A196" s="44" t="s">
        <v>644</v>
      </c>
      <c r="B196" s="30" t="s">
        <v>645</v>
      </c>
      <c r="C196" s="38">
        <v>46</v>
      </c>
      <c r="D196" s="39" t="str">
        <f t="shared" si="3"/>
        <v>Senior</v>
      </c>
      <c r="E196" s="30" t="s">
        <v>10</v>
      </c>
      <c r="F196" s="30" t="s">
        <v>646</v>
      </c>
      <c r="G196" s="30" t="s">
        <v>55</v>
      </c>
      <c r="H196" s="40" t="s">
        <v>13</v>
      </c>
      <c r="I196" s="45" t="s">
        <v>51</v>
      </c>
    </row>
    <row r="197" spans="1:9" x14ac:dyDescent="0.25">
      <c r="A197" s="44" t="s">
        <v>647</v>
      </c>
      <c r="B197" s="30" t="s">
        <v>648</v>
      </c>
      <c r="C197" s="38">
        <v>60</v>
      </c>
      <c r="D197" s="39" t="str">
        <f t="shared" si="3"/>
        <v>Senior</v>
      </c>
      <c r="E197" s="30" t="s">
        <v>10</v>
      </c>
      <c r="F197" s="30" t="s">
        <v>649</v>
      </c>
      <c r="G197" s="30" t="s">
        <v>138</v>
      </c>
      <c r="H197" s="40" t="s">
        <v>13</v>
      </c>
      <c r="I197" s="45" t="s">
        <v>34</v>
      </c>
    </row>
    <row r="198" spans="1:9" x14ac:dyDescent="0.25">
      <c r="A198" s="44" t="s">
        <v>650</v>
      </c>
      <c r="B198" s="30" t="s">
        <v>651</v>
      </c>
      <c r="C198" s="38">
        <v>18</v>
      </c>
      <c r="D198" s="39" t="str">
        <f t="shared" si="3"/>
        <v>Young</v>
      </c>
      <c r="E198" s="30" t="s">
        <v>17</v>
      </c>
      <c r="F198" s="30" t="s">
        <v>652</v>
      </c>
      <c r="G198" s="30" t="s">
        <v>168</v>
      </c>
      <c r="H198" s="40" t="s">
        <v>13</v>
      </c>
      <c r="I198" s="45" t="s">
        <v>20</v>
      </c>
    </row>
    <row r="199" spans="1:9" x14ac:dyDescent="0.25">
      <c r="A199" s="44" t="s">
        <v>653</v>
      </c>
      <c r="B199" s="30" t="s">
        <v>654</v>
      </c>
      <c r="C199" s="38">
        <v>45</v>
      </c>
      <c r="D199" s="39" t="str">
        <f t="shared" si="3"/>
        <v>Senior</v>
      </c>
      <c r="E199" s="30" t="s">
        <v>17</v>
      </c>
      <c r="F199" s="30" t="s">
        <v>212</v>
      </c>
      <c r="G199" s="30" t="s">
        <v>206</v>
      </c>
      <c r="H199" s="40" t="s">
        <v>13</v>
      </c>
      <c r="I199" s="45" t="s">
        <v>20</v>
      </c>
    </row>
    <row r="200" spans="1:9" x14ac:dyDescent="0.25">
      <c r="A200" s="44" t="s">
        <v>655</v>
      </c>
      <c r="B200" s="30" t="s">
        <v>656</v>
      </c>
      <c r="C200" s="38">
        <v>54</v>
      </c>
      <c r="D200" s="39" t="str">
        <f t="shared" si="3"/>
        <v>Senior</v>
      </c>
      <c r="E200" s="30" t="s">
        <v>10</v>
      </c>
      <c r="F200" s="30" t="s">
        <v>657</v>
      </c>
      <c r="G200" s="30" t="s">
        <v>176</v>
      </c>
      <c r="H200" s="40" t="s">
        <v>13</v>
      </c>
      <c r="I200" s="45" t="s">
        <v>29</v>
      </c>
    </row>
    <row r="201" spans="1:9" x14ac:dyDescent="0.25">
      <c r="A201" s="44" t="s">
        <v>658</v>
      </c>
      <c r="B201" s="30" t="s">
        <v>659</v>
      </c>
      <c r="C201" s="38">
        <v>46</v>
      </c>
      <c r="D201" s="39" t="str">
        <f t="shared" si="3"/>
        <v>Senior</v>
      </c>
      <c r="E201" s="30" t="s">
        <v>10</v>
      </c>
      <c r="F201" s="30" t="s">
        <v>660</v>
      </c>
      <c r="G201" s="30" t="s">
        <v>242</v>
      </c>
      <c r="H201" s="40" t="s">
        <v>13</v>
      </c>
      <c r="I201" s="45" t="s">
        <v>29</v>
      </c>
    </row>
    <row r="202" spans="1:9" x14ac:dyDescent="0.25">
      <c r="A202" s="44" t="s">
        <v>661</v>
      </c>
      <c r="B202" s="30" t="s">
        <v>662</v>
      </c>
      <c r="C202" s="38">
        <v>30</v>
      </c>
      <c r="D202" s="39" t="str">
        <f t="shared" si="3"/>
        <v>Adult</v>
      </c>
      <c r="E202" s="30" t="s">
        <v>10</v>
      </c>
      <c r="F202" s="30" t="s">
        <v>663</v>
      </c>
      <c r="G202" s="30" t="s">
        <v>440</v>
      </c>
      <c r="H202" s="40" t="s">
        <v>13</v>
      </c>
      <c r="I202" s="45" t="s">
        <v>20</v>
      </c>
    </row>
    <row r="203" spans="1:9" x14ac:dyDescent="0.25">
      <c r="A203" s="44" t="s">
        <v>664</v>
      </c>
      <c r="B203" s="30" t="s">
        <v>665</v>
      </c>
      <c r="C203" s="38">
        <v>25</v>
      </c>
      <c r="D203" s="39" t="str">
        <f t="shared" si="3"/>
        <v>Young</v>
      </c>
      <c r="E203" s="30" t="s">
        <v>17</v>
      </c>
      <c r="F203" s="30" t="s">
        <v>666</v>
      </c>
      <c r="G203" s="30" t="s">
        <v>161</v>
      </c>
      <c r="H203" s="40" t="s">
        <v>13</v>
      </c>
      <c r="I203" s="45" t="s">
        <v>29</v>
      </c>
    </row>
    <row r="204" spans="1:9" x14ac:dyDescent="0.25">
      <c r="A204" s="44" t="s">
        <v>667</v>
      </c>
      <c r="B204" s="30" t="s">
        <v>668</v>
      </c>
      <c r="C204" s="38">
        <v>37</v>
      </c>
      <c r="D204" s="39" t="str">
        <f t="shared" si="3"/>
        <v>Adult</v>
      </c>
      <c r="E204" s="30" t="s">
        <v>17</v>
      </c>
      <c r="F204" s="30" t="s">
        <v>669</v>
      </c>
      <c r="G204" s="30" t="s">
        <v>66</v>
      </c>
      <c r="H204" s="40" t="s">
        <v>13</v>
      </c>
      <c r="I204" s="45" t="s">
        <v>20</v>
      </c>
    </row>
    <row r="205" spans="1:9" x14ac:dyDescent="0.25">
      <c r="A205" s="44" t="s">
        <v>670</v>
      </c>
      <c r="B205" s="30" t="s">
        <v>671</v>
      </c>
      <c r="C205" s="38">
        <v>47</v>
      </c>
      <c r="D205" s="39" t="str">
        <f t="shared" si="3"/>
        <v>Senior</v>
      </c>
      <c r="E205" s="30" t="s">
        <v>10</v>
      </c>
      <c r="F205" s="30" t="s">
        <v>672</v>
      </c>
      <c r="G205" s="30" t="s">
        <v>272</v>
      </c>
      <c r="H205" s="40" t="s">
        <v>13</v>
      </c>
      <c r="I205" s="45" t="s">
        <v>20</v>
      </c>
    </row>
    <row r="206" spans="1:9" x14ac:dyDescent="0.25">
      <c r="A206" s="44" t="s">
        <v>673</v>
      </c>
      <c r="B206" s="30" t="s">
        <v>674</v>
      </c>
      <c r="C206" s="38">
        <v>52</v>
      </c>
      <c r="D206" s="39" t="str">
        <f t="shared" si="3"/>
        <v>Senior</v>
      </c>
      <c r="E206" s="30" t="s">
        <v>10</v>
      </c>
      <c r="F206" s="30" t="s">
        <v>675</v>
      </c>
      <c r="G206" s="30" t="s">
        <v>292</v>
      </c>
      <c r="H206" s="40" t="s">
        <v>13</v>
      </c>
      <c r="I206" s="45" t="s">
        <v>20</v>
      </c>
    </row>
    <row r="207" spans="1:9" x14ac:dyDescent="0.25">
      <c r="A207" s="44" t="s">
        <v>676</v>
      </c>
      <c r="B207" s="30" t="s">
        <v>677</v>
      </c>
      <c r="C207" s="38">
        <v>44</v>
      </c>
      <c r="D207" s="39" t="str">
        <f t="shared" si="3"/>
        <v>Senior</v>
      </c>
      <c r="E207" s="30" t="s">
        <v>17</v>
      </c>
      <c r="F207" s="30" t="s">
        <v>678</v>
      </c>
      <c r="G207" s="30" t="s">
        <v>92</v>
      </c>
      <c r="H207" s="40" t="s">
        <v>13</v>
      </c>
      <c r="I207" s="45" t="s">
        <v>51</v>
      </c>
    </row>
    <row r="208" spans="1:9" x14ac:dyDescent="0.25">
      <c r="A208" s="44" t="s">
        <v>679</v>
      </c>
      <c r="B208" s="30" t="s">
        <v>680</v>
      </c>
      <c r="C208" s="38">
        <v>26</v>
      </c>
      <c r="D208" s="39" t="str">
        <f t="shared" si="3"/>
        <v>Adult</v>
      </c>
      <c r="E208" s="30" t="s">
        <v>17</v>
      </c>
      <c r="F208" s="30" t="s">
        <v>681</v>
      </c>
      <c r="G208" s="30" t="s">
        <v>242</v>
      </c>
      <c r="H208" s="40" t="s">
        <v>13</v>
      </c>
      <c r="I208" s="45" t="s">
        <v>34</v>
      </c>
    </row>
    <row r="209" spans="1:9" x14ac:dyDescent="0.25">
      <c r="A209" s="44" t="s">
        <v>682</v>
      </c>
      <c r="B209" s="30" t="s">
        <v>683</v>
      </c>
      <c r="C209" s="38">
        <v>28</v>
      </c>
      <c r="D209" s="39" t="str">
        <f t="shared" si="3"/>
        <v>Adult</v>
      </c>
      <c r="E209" s="30" t="s">
        <v>17</v>
      </c>
      <c r="F209" s="30" t="s">
        <v>684</v>
      </c>
      <c r="G209" s="30" t="s">
        <v>92</v>
      </c>
      <c r="H209" s="40" t="s">
        <v>13</v>
      </c>
      <c r="I209" s="45" t="s">
        <v>29</v>
      </c>
    </row>
    <row r="210" spans="1:9" x14ac:dyDescent="0.25">
      <c r="A210" s="44" t="s">
        <v>685</v>
      </c>
      <c r="B210" s="30" t="s">
        <v>686</v>
      </c>
      <c r="C210" s="38">
        <v>54</v>
      </c>
      <c r="D210" s="39" t="str">
        <f t="shared" si="3"/>
        <v>Senior</v>
      </c>
      <c r="E210" s="30" t="s">
        <v>10</v>
      </c>
      <c r="F210" s="30" t="s">
        <v>687</v>
      </c>
      <c r="G210" s="30" t="s">
        <v>333</v>
      </c>
      <c r="H210" s="40" t="s">
        <v>13</v>
      </c>
      <c r="I210" s="45" t="s">
        <v>20</v>
      </c>
    </row>
    <row r="211" spans="1:9" x14ac:dyDescent="0.25">
      <c r="A211" s="44" t="s">
        <v>688</v>
      </c>
      <c r="B211" s="30" t="s">
        <v>689</v>
      </c>
      <c r="C211" s="38">
        <v>50</v>
      </c>
      <c r="D211" s="39" t="str">
        <f t="shared" si="3"/>
        <v>Senior</v>
      </c>
      <c r="E211" s="30" t="s">
        <v>17</v>
      </c>
      <c r="F211" s="30" t="s">
        <v>690</v>
      </c>
      <c r="G211" s="30" t="s">
        <v>440</v>
      </c>
      <c r="H211" s="40" t="s">
        <v>13</v>
      </c>
      <c r="I211" s="45" t="s">
        <v>20</v>
      </c>
    </row>
    <row r="212" spans="1:9" x14ac:dyDescent="0.25">
      <c r="A212" s="44" t="s">
        <v>691</v>
      </c>
      <c r="B212" s="30" t="s">
        <v>692</v>
      </c>
      <c r="C212" s="38">
        <v>48</v>
      </c>
      <c r="D212" s="39" t="str">
        <f t="shared" si="3"/>
        <v>Senior</v>
      </c>
      <c r="E212" s="30" t="s">
        <v>10</v>
      </c>
      <c r="F212" s="30" t="s">
        <v>693</v>
      </c>
      <c r="G212" s="30" t="s">
        <v>85</v>
      </c>
      <c r="H212" s="40" t="s">
        <v>13</v>
      </c>
      <c r="I212" s="45" t="s">
        <v>34</v>
      </c>
    </row>
    <row r="213" spans="1:9" x14ac:dyDescent="0.25">
      <c r="A213" s="44" t="s">
        <v>694</v>
      </c>
      <c r="B213" s="30" t="s">
        <v>695</v>
      </c>
      <c r="C213" s="38">
        <v>20</v>
      </c>
      <c r="D213" s="39" t="str">
        <f t="shared" si="3"/>
        <v>Young</v>
      </c>
      <c r="E213" s="30" t="s">
        <v>17</v>
      </c>
      <c r="F213" s="30" t="s">
        <v>696</v>
      </c>
      <c r="G213" s="30" t="s">
        <v>96</v>
      </c>
      <c r="H213" s="40" t="s">
        <v>13</v>
      </c>
      <c r="I213" s="45" t="s">
        <v>34</v>
      </c>
    </row>
    <row r="214" spans="1:9" x14ac:dyDescent="0.25">
      <c r="A214" s="44" t="s">
        <v>697</v>
      </c>
      <c r="B214" s="30" t="s">
        <v>698</v>
      </c>
      <c r="C214" s="38">
        <v>63</v>
      </c>
      <c r="D214" s="39" t="str">
        <f t="shared" si="3"/>
        <v>Senior</v>
      </c>
      <c r="E214" s="30" t="s">
        <v>17</v>
      </c>
      <c r="F214" s="30" t="s">
        <v>699</v>
      </c>
      <c r="G214" s="30" t="s">
        <v>78</v>
      </c>
      <c r="H214" s="40" t="s">
        <v>13</v>
      </c>
      <c r="I214" s="45" t="s">
        <v>20</v>
      </c>
    </row>
    <row r="215" spans="1:9" x14ac:dyDescent="0.25">
      <c r="A215" s="44" t="s">
        <v>700</v>
      </c>
      <c r="B215" s="30" t="s">
        <v>701</v>
      </c>
      <c r="C215" s="38">
        <v>42</v>
      </c>
      <c r="D215" s="39" t="str">
        <f t="shared" si="3"/>
        <v>Senior</v>
      </c>
      <c r="E215" s="30" t="s">
        <v>17</v>
      </c>
      <c r="F215" s="30" t="s">
        <v>702</v>
      </c>
      <c r="G215" s="30" t="s">
        <v>19</v>
      </c>
      <c r="H215" s="40" t="s">
        <v>13</v>
      </c>
      <c r="I215" s="45" t="s">
        <v>20</v>
      </c>
    </row>
    <row r="216" spans="1:9" x14ac:dyDescent="0.25">
      <c r="A216" s="44" t="s">
        <v>703</v>
      </c>
      <c r="B216" s="30" t="s">
        <v>704</v>
      </c>
      <c r="C216" s="38">
        <v>61</v>
      </c>
      <c r="D216" s="39" t="str">
        <f t="shared" si="3"/>
        <v>Senior</v>
      </c>
      <c r="E216" s="30" t="s">
        <v>10</v>
      </c>
      <c r="F216" s="30" t="s">
        <v>705</v>
      </c>
      <c r="G216" s="30" t="s">
        <v>70</v>
      </c>
      <c r="H216" s="40" t="s">
        <v>13</v>
      </c>
      <c r="I216" s="45" t="s">
        <v>51</v>
      </c>
    </row>
    <row r="217" spans="1:9" x14ac:dyDescent="0.25">
      <c r="A217" s="44" t="s">
        <v>706</v>
      </c>
      <c r="B217" s="30" t="s">
        <v>707</v>
      </c>
      <c r="C217" s="38">
        <v>50</v>
      </c>
      <c r="D217" s="39" t="str">
        <f t="shared" si="3"/>
        <v>Senior</v>
      </c>
      <c r="E217" s="30" t="s">
        <v>17</v>
      </c>
      <c r="F217" s="30" t="s">
        <v>708</v>
      </c>
      <c r="G217" s="30" t="s">
        <v>38</v>
      </c>
      <c r="H217" s="40" t="s">
        <v>13</v>
      </c>
      <c r="I217" s="45" t="s">
        <v>51</v>
      </c>
    </row>
    <row r="218" spans="1:9" x14ac:dyDescent="0.25">
      <c r="A218" s="44" t="s">
        <v>709</v>
      </c>
      <c r="B218" s="30" t="s">
        <v>710</v>
      </c>
      <c r="C218" s="38">
        <v>44</v>
      </c>
      <c r="D218" s="39" t="str">
        <f t="shared" si="3"/>
        <v>Senior</v>
      </c>
      <c r="E218" s="30" t="s">
        <v>10</v>
      </c>
      <c r="F218" s="30" t="s">
        <v>711</v>
      </c>
      <c r="G218" s="30" t="s">
        <v>33</v>
      </c>
      <c r="H218" s="40" t="s">
        <v>13</v>
      </c>
      <c r="I218" s="45" t="s">
        <v>20</v>
      </c>
    </row>
    <row r="219" spans="1:9" x14ac:dyDescent="0.25">
      <c r="A219" s="44" t="s">
        <v>712</v>
      </c>
      <c r="B219" s="30" t="s">
        <v>713</v>
      </c>
      <c r="C219" s="38">
        <v>42</v>
      </c>
      <c r="D219" s="39" t="str">
        <f t="shared" si="3"/>
        <v>Senior</v>
      </c>
      <c r="E219" s="30" t="s">
        <v>10</v>
      </c>
      <c r="F219" s="30" t="s">
        <v>714</v>
      </c>
      <c r="G219" s="30" t="s">
        <v>118</v>
      </c>
      <c r="H219" s="40" t="s">
        <v>13</v>
      </c>
      <c r="I219" s="45" t="s">
        <v>34</v>
      </c>
    </row>
    <row r="220" spans="1:9" x14ac:dyDescent="0.25">
      <c r="A220" s="44" t="s">
        <v>715</v>
      </c>
      <c r="B220" s="30" t="s">
        <v>716</v>
      </c>
      <c r="C220" s="38">
        <v>46</v>
      </c>
      <c r="D220" s="39" t="str">
        <f t="shared" si="3"/>
        <v>Senior</v>
      </c>
      <c r="E220" s="30" t="s">
        <v>10</v>
      </c>
      <c r="F220" s="30" t="s">
        <v>717</v>
      </c>
      <c r="G220" s="30" t="s">
        <v>33</v>
      </c>
      <c r="H220" s="40" t="s">
        <v>13</v>
      </c>
      <c r="I220" s="45" t="s">
        <v>20</v>
      </c>
    </row>
    <row r="221" spans="1:9" x14ac:dyDescent="0.25">
      <c r="A221" s="44" t="s">
        <v>718</v>
      </c>
      <c r="B221" s="30" t="s">
        <v>719</v>
      </c>
      <c r="C221" s="38">
        <v>47</v>
      </c>
      <c r="D221" s="39" t="str">
        <f t="shared" si="3"/>
        <v>Senior</v>
      </c>
      <c r="E221" s="30" t="s">
        <v>17</v>
      </c>
      <c r="F221" s="30" t="s">
        <v>720</v>
      </c>
      <c r="G221" s="30" t="s">
        <v>92</v>
      </c>
      <c r="H221" s="40" t="s">
        <v>13</v>
      </c>
      <c r="I221" s="45" t="s">
        <v>51</v>
      </c>
    </row>
    <row r="222" spans="1:9" x14ac:dyDescent="0.25">
      <c r="A222" s="44" t="s">
        <v>721</v>
      </c>
      <c r="B222" s="30" t="s">
        <v>722</v>
      </c>
      <c r="C222" s="38">
        <v>50</v>
      </c>
      <c r="D222" s="39" t="str">
        <f t="shared" si="3"/>
        <v>Senior</v>
      </c>
      <c r="E222" s="30" t="s">
        <v>17</v>
      </c>
      <c r="F222" s="30" t="s">
        <v>723</v>
      </c>
      <c r="G222" s="30" t="s">
        <v>724</v>
      </c>
      <c r="H222" s="40" t="s">
        <v>13</v>
      </c>
      <c r="I222" s="45" t="s">
        <v>29</v>
      </c>
    </row>
    <row r="223" spans="1:9" x14ac:dyDescent="0.25">
      <c r="A223" s="44" t="s">
        <v>725</v>
      </c>
      <c r="B223" s="30" t="s">
        <v>726</v>
      </c>
      <c r="C223" s="38">
        <v>38</v>
      </c>
      <c r="D223" s="39" t="str">
        <f t="shared" si="3"/>
        <v>Adult</v>
      </c>
      <c r="E223" s="30" t="s">
        <v>10</v>
      </c>
      <c r="F223" s="30" t="s">
        <v>727</v>
      </c>
      <c r="G223" s="30" t="s">
        <v>85</v>
      </c>
      <c r="H223" s="40" t="s">
        <v>13</v>
      </c>
      <c r="I223" s="45" t="s">
        <v>20</v>
      </c>
    </row>
    <row r="224" spans="1:9" x14ac:dyDescent="0.25">
      <c r="A224" s="44" t="s">
        <v>728</v>
      </c>
      <c r="B224" s="30" t="s">
        <v>729</v>
      </c>
      <c r="C224" s="38">
        <v>35</v>
      </c>
      <c r="D224" s="39" t="str">
        <f t="shared" si="3"/>
        <v>Adult</v>
      </c>
      <c r="E224" s="30" t="s">
        <v>10</v>
      </c>
      <c r="F224" s="30" t="s">
        <v>730</v>
      </c>
      <c r="G224" s="30" t="s">
        <v>238</v>
      </c>
      <c r="H224" s="40" t="s">
        <v>13</v>
      </c>
      <c r="I224" s="45" t="s">
        <v>20</v>
      </c>
    </row>
    <row r="225" spans="1:9" x14ac:dyDescent="0.25">
      <c r="A225" s="44" t="s">
        <v>731</v>
      </c>
      <c r="B225" s="30" t="s">
        <v>732</v>
      </c>
      <c r="C225" s="38">
        <v>50</v>
      </c>
      <c r="D225" s="39" t="str">
        <f t="shared" si="3"/>
        <v>Senior</v>
      </c>
      <c r="E225" s="30" t="s">
        <v>10</v>
      </c>
      <c r="F225" s="30" t="s">
        <v>733</v>
      </c>
      <c r="G225" s="30" t="s">
        <v>272</v>
      </c>
      <c r="H225" s="40" t="s">
        <v>13</v>
      </c>
      <c r="I225" s="45" t="s">
        <v>20</v>
      </c>
    </row>
    <row r="226" spans="1:9" x14ac:dyDescent="0.25">
      <c r="A226" s="44" t="s">
        <v>734</v>
      </c>
      <c r="B226" s="30" t="s">
        <v>735</v>
      </c>
      <c r="C226" s="38">
        <v>29</v>
      </c>
      <c r="D226" s="39" t="str">
        <f t="shared" si="3"/>
        <v>Adult</v>
      </c>
      <c r="E226" s="30" t="s">
        <v>10</v>
      </c>
      <c r="F226" s="30" t="s">
        <v>736</v>
      </c>
      <c r="G226" s="30" t="s">
        <v>118</v>
      </c>
      <c r="H226" s="40" t="s">
        <v>13</v>
      </c>
      <c r="I226" s="45" t="s">
        <v>34</v>
      </c>
    </row>
    <row r="227" spans="1:9" x14ac:dyDescent="0.25">
      <c r="A227" s="44" t="s">
        <v>737</v>
      </c>
      <c r="B227" s="30" t="s">
        <v>738</v>
      </c>
      <c r="C227" s="38">
        <v>46</v>
      </c>
      <c r="D227" s="39" t="str">
        <f t="shared" si="3"/>
        <v>Senior</v>
      </c>
      <c r="E227" s="30" t="s">
        <v>17</v>
      </c>
      <c r="F227" s="30" t="s">
        <v>739</v>
      </c>
      <c r="G227" s="30" t="s">
        <v>122</v>
      </c>
      <c r="H227" s="40" t="s">
        <v>13</v>
      </c>
      <c r="I227" s="45" t="s">
        <v>20</v>
      </c>
    </row>
    <row r="228" spans="1:9" x14ac:dyDescent="0.25">
      <c r="A228" s="44" t="s">
        <v>740</v>
      </c>
      <c r="B228" s="30" t="s">
        <v>741</v>
      </c>
      <c r="C228" s="38">
        <v>54</v>
      </c>
      <c r="D228" s="39" t="str">
        <f t="shared" si="3"/>
        <v>Senior</v>
      </c>
      <c r="E228" s="30" t="s">
        <v>10</v>
      </c>
      <c r="F228" s="30" t="s">
        <v>221</v>
      </c>
      <c r="G228" s="30" t="s">
        <v>168</v>
      </c>
      <c r="H228" s="40" t="s">
        <v>13</v>
      </c>
      <c r="I228" s="45" t="s">
        <v>51</v>
      </c>
    </row>
    <row r="229" spans="1:9" x14ac:dyDescent="0.25">
      <c r="A229" s="44" t="s">
        <v>742</v>
      </c>
      <c r="B229" s="30" t="s">
        <v>743</v>
      </c>
      <c r="C229" s="38">
        <v>63</v>
      </c>
      <c r="D229" s="39" t="str">
        <f t="shared" si="3"/>
        <v>Senior</v>
      </c>
      <c r="E229" s="30" t="s">
        <v>17</v>
      </c>
      <c r="F229" s="30" t="s">
        <v>744</v>
      </c>
      <c r="G229" s="30" t="s">
        <v>66</v>
      </c>
      <c r="H229" s="40" t="s">
        <v>13</v>
      </c>
      <c r="I229" s="45" t="s">
        <v>51</v>
      </c>
    </row>
    <row r="230" spans="1:9" x14ac:dyDescent="0.25">
      <c r="A230" s="44" t="s">
        <v>745</v>
      </c>
      <c r="B230" s="30" t="s">
        <v>746</v>
      </c>
      <c r="C230" s="38">
        <v>52</v>
      </c>
      <c r="D230" s="39" t="str">
        <f t="shared" si="3"/>
        <v>Senior</v>
      </c>
      <c r="E230" s="30" t="s">
        <v>17</v>
      </c>
      <c r="F230" s="30" t="s">
        <v>400</v>
      </c>
      <c r="G230" s="30" t="s">
        <v>122</v>
      </c>
      <c r="H230" s="40" t="s">
        <v>13</v>
      </c>
      <c r="I230" s="45" t="s">
        <v>51</v>
      </c>
    </row>
    <row r="231" spans="1:9" x14ac:dyDescent="0.25">
      <c r="A231" s="44" t="s">
        <v>747</v>
      </c>
      <c r="B231" s="30" t="s">
        <v>748</v>
      </c>
      <c r="C231" s="38">
        <v>32</v>
      </c>
      <c r="D231" s="39" t="str">
        <f t="shared" si="3"/>
        <v>Adult</v>
      </c>
      <c r="E231" s="30" t="s">
        <v>17</v>
      </c>
      <c r="F231" s="30" t="s">
        <v>749</v>
      </c>
      <c r="G231" s="30" t="s">
        <v>145</v>
      </c>
      <c r="H231" s="40" t="s">
        <v>13</v>
      </c>
      <c r="I231" s="45" t="s">
        <v>29</v>
      </c>
    </row>
    <row r="232" spans="1:9" x14ac:dyDescent="0.25">
      <c r="A232" s="44" t="s">
        <v>750</v>
      </c>
      <c r="B232" s="30" t="s">
        <v>751</v>
      </c>
      <c r="C232" s="38">
        <v>29</v>
      </c>
      <c r="D232" s="39" t="str">
        <f t="shared" si="3"/>
        <v>Adult</v>
      </c>
      <c r="E232" s="30" t="s">
        <v>10</v>
      </c>
      <c r="F232" s="30" t="s">
        <v>752</v>
      </c>
      <c r="G232" s="30" t="s">
        <v>255</v>
      </c>
      <c r="H232" s="40" t="s">
        <v>13</v>
      </c>
      <c r="I232" s="45" t="s">
        <v>29</v>
      </c>
    </row>
    <row r="233" spans="1:9" x14ac:dyDescent="0.25">
      <c r="A233" s="44" t="s">
        <v>753</v>
      </c>
      <c r="B233" s="30" t="s">
        <v>754</v>
      </c>
      <c r="C233" s="38">
        <v>22</v>
      </c>
      <c r="D233" s="39" t="str">
        <f t="shared" si="3"/>
        <v>Young</v>
      </c>
      <c r="E233" s="30" t="s">
        <v>17</v>
      </c>
      <c r="F233" s="30" t="s">
        <v>755</v>
      </c>
      <c r="G233" s="30" t="s">
        <v>322</v>
      </c>
      <c r="H233" s="40" t="s">
        <v>13</v>
      </c>
      <c r="I233" s="45" t="s">
        <v>29</v>
      </c>
    </row>
    <row r="234" spans="1:9" x14ac:dyDescent="0.25">
      <c r="A234" s="44" t="s">
        <v>756</v>
      </c>
      <c r="B234" s="30" t="s">
        <v>757</v>
      </c>
      <c r="C234" s="38">
        <v>27</v>
      </c>
      <c r="D234" s="39" t="str">
        <f t="shared" si="3"/>
        <v>Adult</v>
      </c>
      <c r="E234" s="30" t="s">
        <v>17</v>
      </c>
      <c r="F234" s="30" t="s">
        <v>758</v>
      </c>
      <c r="G234" s="30" t="s">
        <v>92</v>
      </c>
      <c r="H234" s="40" t="s">
        <v>13</v>
      </c>
      <c r="I234" s="45" t="s">
        <v>20</v>
      </c>
    </row>
    <row r="235" spans="1:9" x14ac:dyDescent="0.25">
      <c r="A235" s="44" t="s">
        <v>759</v>
      </c>
      <c r="B235" s="30" t="s">
        <v>760</v>
      </c>
      <c r="C235" s="38">
        <v>59</v>
      </c>
      <c r="D235" s="39" t="str">
        <f t="shared" si="3"/>
        <v>Senior</v>
      </c>
      <c r="E235" s="30" t="s">
        <v>10</v>
      </c>
      <c r="F235" s="30" t="s">
        <v>761</v>
      </c>
      <c r="G235" s="30" t="s">
        <v>46</v>
      </c>
      <c r="H235" s="40" t="s">
        <v>13</v>
      </c>
      <c r="I235" s="45" t="s">
        <v>34</v>
      </c>
    </row>
    <row r="236" spans="1:9" x14ac:dyDescent="0.25">
      <c r="A236" s="44" t="s">
        <v>762</v>
      </c>
      <c r="B236" s="30" t="s">
        <v>763</v>
      </c>
      <c r="C236" s="38">
        <v>43</v>
      </c>
      <c r="D236" s="39" t="str">
        <f t="shared" si="3"/>
        <v>Senior</v>
      </c>
      <c r="E236" s="30" t="s">
        <v>17</v>
      </c>
      <c r="F236" s="30" t="s">
        <v>764</v>
      </c>
      <c r="G236" s="30" t="s">
        <v>66</v>
      </c>
      <c r="H236" s="40" t="s">
        <v>13</v>
      </c>
      <c r="I236" s="45" t="s">
        <v>51</v>
      </c>
    </row>
    <row r="237" spans="1:9" x14ac:dyDescent="0.25">
      <c r="A237" s="44" t="s">
        <v>765</v>
      </c>
      <c r="B237" s="30" t="s">
        <v>766</v>
      </c>
      <c r="C237" s="38">
        <v>28</v>
      </c>
      <c r="D237" s="39" t="str">
        <f t="shared" si="3"/>
        <v>Adult</v>
      </c>
      <c r="E237" s="30" t="s">
        <v>17</v>
      </c>
      <c r="F237" s="30" t="s">
        <v>767</v>
      </c>
      <c r="G237" s="30" t="s">
        <v>96</v>
      </c>
      <c r="H237" s="40" t="s">
        <v>13</v>
      </c>
      <c r="I237" s="45" t="s">
        <v>29</v>
      </c>
    </row>
    <row r="238" spans="1:9" x14ac:dyDescent="0.25">
      <c r="A238" s="44" t="s">
        <v>768</v>
      </c>
      <c r="B238" s="30" t="s">
        <v>769</v>
      </c>
      <c r="C238" s="38">
        <v>42</v>
      </c>
      <c r="D238" s="39" t="str">
        <f t="shared" si="3"/>
        <v>Senior</v>
      </c>
      <c r="E238" s="30" t="s">
        <v>17</v>
      </c>
      <c r="F238" s="30" t="s">
        <v>770</v>
      </c>
      <c r="G238" s="30" t="s">
        <v>292</v>
      </c>
      <c r="H238" s="40" t="s">
        <v>13</v>
      </c>
      <c r="I238" s="45" t="s">
        <v>29</v>
      </c>
    </row>
    <row r="239" spans="1:9" x14ac:dyDescent="0.25">
      <c r="A239" s="44" t="s">
        <v>771</v>
      </c>
      <c r="B239" s="30" t="s">
        <v>772</v>
      </c>
      <c r="C239" s="38">
        <v>41</v>
      </c>
      <c r="D239" s="39" t="str">
        <f t="shared" si="3"/>
        <v>Senior</v>
      </c>
      <c r="E239" s="30" t="s">
        <v>17</v>
      </c>
      <c r="F239" s="30" t="s">
        <v>773</v>
      </c>
      <c r="G239" s="30" t="s">
        <v>70</v>
      </c>
      <c r="H239" s="40" t="s">
        <v>13</v>
      </c>
      <c r="I239" s="45" t="s">
        <v>51</v>
      </c>
    </row>
    <row r="240" spans="1:9" x14ac:dyDescent="0.25">
      <c r="A240" s="44" t="s">
        <v>774</v>
      </c>
      <c r="B240" s="30" t="s">
        <v>775</v>
      </c>
      <c r="C240" s="38">
        <v>40</v>
      </c>
      <c r="D240" s="39" t="str">
        <f t="shared" si="3"/>
        <v>Adult</v>
      </c>
      <c r="E240" s="30" t="s">
        <v>10</v>
      </c>
      <c r="F240" s="30" t="s">
        <v>776</v>
      </c>
      <c r="G240" s="30" t="s">
        <v>46</v>
      </c>
      <c r="H240" s="40" t="s">
        <v>13</v>
      </c>
      <c r="I240" s="45" t="s">
        <v>20</v>
      </c>
    </row>
    <row r="241" spans="1:9" x14ac:dyDescent="0.25">
      <c r="A241" s="44" t="s">
        <v>777</v>
      </c>
      <c r="B241" s="30" t="s">
        <v>778</v>
      </c>
      <c r="C241" s="38">
        <v>58</v>
      </c>
      <c r="D241" s="39" t="str">
        <f t="shared" si="3"/>
        <v>Senior</v>
      </c>
      <c r="E241" s="30" t="s">
        <v>17</v>
      </c>
      <c r="F241" s="30" t="s">
        <v>779</v>
      </c>
      <c r="G241" s="30" t="s">
        <v>189</v>
      </c>
      <c r="H241" s="40" t="s">
        <v>13</v>
      </c>
      <c r="I241" s="45" t="s">
        <v>20</v>
      </c>
    </row>
    <row r="242" spans="1:9" x14ac:dyDescent="0.25">
      <c r="A242" s="44" t="s">
        <v>780</v>
      </c>
      <c r="B242" s="30" t="s">
        <v>781</v>
      </c>
      <c r="C242" s="38">
        <v>59</v>
      </c>
      <c r="D242" s="39" t="str">
        <f t="shared" si="3"/>
        <v>Senior</v>
      </c>
      <c r="E242" s="30" t="s">
        <v>17</v>
      </c>
      <c r="F242" s="30" t="s">
        <v>782</v>
      </c>
      <c r="G242" s="30" t="s">
        <v>161</v>
      </c>
      <c r="H242" s="40" t="s">
        <v>13</v>
      </c>
      <c r="I242" s="45" t="s">
        <v>20</v>
      </c>
    </row>
    <row r="243" spans="1:9" x14ac:dyDescent="0.25">
      <c r="A243" s="44" t="s">
        <v>783</v>
      </c>
      <c r="B243" s="30" t="s">
        <v>784</v>
      </c>
      <c r="C243" s="38">
        <v>31</v>
      </c>
      <c r="D243" s="39" t="str">
        <f t="shared" si="3"/>
        <v>Adult</v>
      </c>
      <c r="E243" s="30" t="s">
        <v>10</v>
      </c>
      <c r="F243" s="30" t="s">
        <v>785</v>
      </c>
      <c r="G243" s="30" t="s">
        <v>292</v>
      </c>
      <c r="H243" s="40" t="s">
        <v>13</v>
      </c>
      <c r="I243" s="45" t="s">
        <v>20</v>
      </c>
    </row>
    <row r="244" spans="1:9" x14ac:dyDescent="0.25">
      <c r="A244" s="44" t="s">
        <v>786</v>
      </c>
      <c r="B244" s="30" t="s">
        <v>787</v>
      </c>
      <c r="C244" s="38">
        <v>58</v>
      </c>
      <c r="D244" s="39" t="str">
        <f t="shared" si="3"/>
        <v>Senior</v>
      </c>
      <c r="E244" s="30" t="s">
        <v>17</v>
      </c>
      <c r="F244" s="30" t="s">
        <v>788</v>
      </c>
      <c r="G244" s="30" t="s">
        <v>172</v>
      </c>
      <c r="H244" s="40" t="s">
        <v>13</v>
      </c>
      <c r="I244" s="45" t="s">
        <v>34</v>
      </c>
    </row>
    <row r="245" spans="1:9" x14ac:dyDescent="0.25">
      <c r="A245" s="44" t="s">
        <v>789</v>
      </c>
      <c r="B245" s="30" t="s">
        <v>790</v>
      </c>
      <c r="C245" s="38">
        <v>56</v>
      </c>
      <c r="D245" s="39" t="str">
        <f t="shared" si="3"/>
        <v>Senior</v>
      </c>
      <c r="E245" s="30" t="s">
        <v>17</v>
      </c>
      <c r="F245" s="30" t="s">
        <v>791</v>
      </c>
      <c r="G245" s="30" t="s">
        <v>364</v>
      </c>
      <c r="H245" s="40" t="s">
        <v>13</v>
      </c>
      <c r="I245" s="45" t="s">
        <v>51</v>
      </c>
    </row>
    <row r="246" spans="1:9" x14ac:dyDescent="0.25">
      <c r="A246" s="44" t="s">
        <v>792</v>
      </c>
      <c r="B246" s="30" t="s">
        <v>793</v>
      </c>
      <c r="C246" s="38">
        <v>19</v>
      </c>
      <c r="D246" s="39" t="str">
        <f t="shared" si="3"/>
        <v>Young</v>
      </c>
      <c r="E246" s="30" t="s">
        <v>10</v>
      </c>
      <c r="F246" s="30" t="s">
        <v>794</v>
      </c>
      <c r="G246" s="30" t="s">
        <v>122</v>
      </c>
      <c r="H246" s="40" t="s">
        <v>13</v>
      </c>
      <c r="I246" s="45" t="s">
        <v>29</v>
      </c>
    </row>
    <row r="247" spans="1:9" x14ac:dyDescent="0.25">
      <c r="A247" s="44" t="s">
        <v>795</v>
      </c>
      <c r="B247" s="30" t="s">
        <v>796</v>
      </c>
      <c r="C247" s="38">
        <v>57</v>
      </c>
      <c r="D247" s="39" t="str">
        <f t="shared" si="3"/>
        <v>Senior</v>
      </c>
      <c r="E247" s="30" t="s">
        <v>17</v>
      </c>
      <c r="F247" s="30" t="s">
        <v>797</v>
      </c>
      <c r="G247" s="30" t="s">
        <v>161</v>
      </c>
      <c r="H247" s="40" t="s">
        <v>13</v>
      </c>
      <c r="I247" s="45" t="s">
        <v>20</v>
      </c>
    </row>
    <row r="248" spans="1:9" x14ac:dyDescent="0.25">
      <c r="A248" s="44" t="s">
        <v>798</v>
      </c>
      <c r="B248" s="30" t="s">
        <v>799</v>
      </c>
      <c r="C248" s="38">
        <v>58</v>
      </c>
      <c r="D248" s="39" t="str">
        <f t="shared" si="3"/>
        <v>Senior</v>
      </c>
      <c r="E248" s="30" t="s">
        <v>10</v>
      </c>
      <c r="F248" s="30" t="s">
        <v>800</v>
      </c>
      <c r="G248" s="30" t="s">
        <v>296</v>
      </c>
      <c r="H248" s="40" t="s">
        <v>13</v>
      </c>
      <c r="I248" s="45" t="s">
        <v>29</v>
      </c>
    </row>
    <row r="249" spans="1:9" x14ac:dyDescent="0.25">
      <c r="A249" s="44" t="s">
        <v>801</v>
      </c>
      <c r="B249" s="30" t="s">
        <v>802</v>
      </c>
      <c r="C249" s="38">
        <v>32</v>
      </c>
      <c r="D249" s="39" t="str">
        <f t="shared" si="3"/>
        <v>Adult</v>
      </c>
      <c r="E249" s="30" t="s">
        <v>10</v>
      </c>
      <c r="F249" s="30" t="s">
        <v>803</v>
      </c>
      <c r="G249" s="30" t="s">
        <v>50</v>
      </c>
      <c r="H249" s="40" t="s">
        <v>13</v>
      </c>
      <c r="I249" s="45" t="s">
        <v>20</v>
      </c>
    </row>
    <row r="250" spans="1:9" x14ac:dyDescent="0.25">
      <c r="A250" s="44" t="s">
        <v>804</v>
      </c>
      <c r="B250" s="30" t="s">
        <v>805</v>
      </c>
      <c r="C250" s="38">
        <v>19</v>
      </c>
      <c r="D250" s="39" t="str">
        <f t="shared" si="3"/>
        <v>Young</v>
      </c>
      <c r="E250" s="30" t="s">
        <v>10</v>
      </c>
      <c r="F250" s="30" t="s">
        <v>806</v>
      </c>
      <c r="G250" s="30" t="s">
        <v>189</v>
      </c>
      <c r="H250" s="40" t="s">
        <v>13</v>
      </c>
      <c r="I250" s="45" t="s">
        <v>51</v>
      </c>
    </row>
    <row r="251" spans="1:9" x14ac:dyDescent="0.25">
      <c r="A251" s="44" t="s">
        <v>807</v>
      </c>
      <c r="B251" s="30" t="s">
        <v>808</v>
      </c>
      <c r="C251" s="38">
        <v>41</v>
      </c>
      <c r="D251" s="39" t="str">
        <f t="shared" si="3"/>
        <v>Senior</v>
      </c>
      <c r="E251" s="30" t="s">
        <v>17</v>
      </c>
      <c r="F251" s="30" t="s">
        <v>809</v>
      </c>
      <c r="G251" s="30" t="s">
        <v>62</v>
      </c>
      <c r="H251" s="40" t="s">
        <v>13</v>
      </c>
      <c r="I251" s="45" t="s">
        <v>51</v>
      </c>
    </row>
    <row r="252" spans="1:9" x14ac:dyDescent="0.25">
      <c r="A252" s="44" t="s">
        <v>810</v>
      </c>
      <c r="B252" s="30" t="s">
        <v>811</v>
      </c>
      <c r="C252" s="38">
        <v>48</v>
      </c>
      <c r="D252" s="39" t="str">
        <f t="shared" si="3"/>
        <v>Senior</v>
      </c>
      <c r="E252" s="30" t="s">
        <v>10</v>
      </c>
      <c r="F252" s="30" t="s">
        <v>812</v>
      </c>
      <c r="G252" s="30" t="s">
        <v>96</v>
      </c>
      <c r="H252" s="40" t="s">
        <v>13</v>
      </c>
      <c r="I252" s="45" t="s">
        <v>20</v>
      </c>
    </row>
    <row r="253" spans="1:9" x14ac:dyDescent="0.25">
      <c r="A253" s="44" t="s">
        <v>813</v>
      </c>
      <c r="B253" s="30" t="s">
        <v>814</v>
      </c>
      <c r="C253" s="38">
        <v>64</v>
      </c>
      <c r="D253" s="39" t="str">
        <f t="shared" si="3"/>
        <v>Senior</v>
      </c>
      <c r="E253" s="30" t="s">
        <v>10</v>
      </c>
      <c r="F253" s="30" t="s">
        <v>815</v>
      </c>
      <c r="G253" s="30" t="s">
        <v>24</v>
      </c>
      <c r="H253" s="40" t="s">
        <v>13</v>
      </c>
      <c r="I253" s="45" t="s">
        <v>34</v>
      </c>
    </row>
    <row r="254" spans="1:9" x14ac:dyDescent="0.25">
      <c r="A254" s="44" t="s">
        <v>816</v>
      </c>
      <c r="B254" s="30" t="s">
        <v>817</v>
      </c>
      <c r="C254" s="38">
        <v>26</v>
      </c>
      <c r="D254" s="39" t="str">
        <f t="shared" si="3"/>
        <v>Adult</v>
      </c>
      <c r="E254" s="30" t="s">
        <v>10</v>
      </c>
      <c r="F254" s="30" t="s">
        <v>818</v>
      </c>
      <c r="G254" s="30" t="s">
        <v>42</v>
      </c>
      <c r="H254" s="40" t="s">
        <v>13</v>
      </c>
      <c r="I254" s="45" t="s">
        <v>34</v>
      </c>
    </row>
    <row r="255" spans="1:9" x14ac:dyDescent="0.25">
      <c r="A255" s="44" t="s">
        <v>819</v>
      </c>
      <c r="B255" s="30" t="s">
        <v>820</v>
      </c>
      <c r="C255" s="38">
        <v>32</v>
      </c>
      <c r="D255" s="39" t="str">
        <f t="shared" si="3"/>
        <v>Adult</v>
      </c>
      <c r="E255" s="30" t="s">
        <v>10</v>
      </c>
      <c r="F255" s="30" t="s">
        <v>821</v>
      </c>
      <c r="G255" s="30" t="s">
        <v>329</v>
      </c>
      <c r="H255" s="40" t="s">
        <v>13</v>
      </c>
      <c r="I255" s="45" t="s">
        <v>29</v>
      </c>
    </row>
    <row r="256" spans="1:9" x14ac:dyDescent="0.25">
      <c r="A256" s="44" t="s">
        <v>822</v>
      </c>
      <c r="B256" s="30" t="s">
        <v>823</v>
      </c>
      <c r="C256" s="38">
        <v>34</v>
      </c>
      <c r="D256" s="39" t="str">
        <f t="shared" si="3"/>
        <v>Adult</v>
      </c>
      <c r="E256" s="30" t="s">
        <v>10</v>
      </c>
      <c r="F256" s="30" t="s">
        <v>824</v>
      </c>
      <c r="G256" s="30" t="s">
        <v>168</v>
      </c>
      <c r="H256" s="40" t="s">
        <v>13</v>
      </c>
      <c r="I256" s="45" t="s">
        <v>34</v>
      </c>
    </row>
    <row r="257" spans="1:9" x14ac:dyDescent="0.25">
      <c r="A257" s="44" t="s">
        <v>825</v>
      </c>
      <c r="B257" s="30" t="s">
        <v>826</v>
      </c>
      <c r="C257" s="38">
        <v>21</v>
      </c>
      <c r="D257" s="39" t="str">
        <f t="shared" si="3"/>
        <v>Young</v>
      </c>
      <c r="E257" s="30" t="s">
        <v>10</v>
      </c>
      <c r="F257" s="30" t="s">
        <v>827</v>
      </c>
      <c r="G257" s="30" t="s">
        <v>28</v>
      </c>
      <c r="H257" s="40" t="s">
        <v>13</v>
      </c>
      <c r="I257" s="45" t="s">
        <v>51</v>
      </c>
    </row>
    <row r="258" spans="1:9" x14ac:dyDescent="0.25">
      <c r="A258" s="44" t="s">
        <v>828</v>
      </c>
      <c r="B258" s="30" t="s">
        <v>829</v>
      </c>
      <c r="C258" s="38">
        <v>57</v>
      </c>
      <c r="D258" s="39" t="str">
        <f t="shared" ref="D258:D321" si="4">IF(C258&lt;=25,"Young",IF(C258&lt;=40,"Adult","Senior"))</f>
        <v>Senior</v>
      </c>
      <c r="E258" s="30" t="s">
        <v>10</v>
      </c>
      <c r="F258" s="30" t="s">
        <v>830</v>
      </c>
      <c r="G258" s="30" t="s">
        <v>296</v>
      </c>
      <c r="H258" s="40" t="s">
        <v>13</v>
      </c>
      <c r="I258" s="45" t="s">
        <v>20</v>
      </c>
    </row>
    <row r="259" spans="1:9" x14ac:dyDescent="0.25">
      <c r="A259" s="44" t="s">
        <v>831</v>
      </c>
      <c r="B259" s="30" t="s">
        <v>832</v>
      </c>
      <c r="C259" s="38">
        <v>42</v>
      </c>
      <c r="D259" s="39" t="str">
        <f t="shared" si="4"/>
        <v>Senior</v>
      </c>
      <c r="E259" s="30" t="s">
        <v>10</v>
      </c>
      <c r="F259" s="30" t="s">
        <v>833</v>
      </c>
      <c r="G259" s="30" t="s">
        <v>724</v>
      </c>
      <c r="H259" s="40" t="s">
        <v>13</v>
      </c>
      <c r="I259" s="45" t="s">
        <v>34</v>
      </c>
    </row>
    <row r="260" spans="1:9" x14ac:dyDescent="0.25">
      <c r="A260" s="44" t="s">
        <v>834</v>
      </c>
      <c r="B260" s="30" t="s">
        <v>835</v>
      </c>
      <c r="C260" s="38">
        <v>24</v>
      </c>
      <c r="D260" s="39" t="str">
        <f t="shared" si="4"/>
        <v>Young</v>
      </c>
      <c r="E260" s="30" t="s">
        <v>17</v>
      </c>
      <c r="F260" s="30" t="s">
        <v>836</v>
      </c>
      <c r="G260" s="30" t="s">
        <v>364</v>
      </c>
      <c r="H260" s="40" t="s">
        <v>13</v>
      </c>
      <c r="I260" s="45" t="s">
        <v>20</v>
      </c>
    </row>
    <row r="261" spans="1:9" x14ac:dyDescent="0.25">
      <c r="A261" s="44" t="s">
        <v>837</v>
      </c>
      <c r="B261" s="30" t="s">
        <v>838</v>
      </c>
      <c r="C261" s="38">
        <v>32</v>
      </c>
      <c r="D261" s="39" t="str">
        <f t="shared" si="4"/>
        <v>Adult</v>
      </c>
      <c r="E261" s="30" t="s">
        <v>17</v>
      </c>
      <c r="F261" s="30" t="s">
        <v>839</v>
      </c>
      <c r="G261" s="30" t="s">
        <v>100</v>
      </c>
      <c r="H261" s="40" t="s">
        <v>13</v>
      </c>
      <c r="I261" s="45" t="s">
        <v>34</v>
      </c>
    </row>
    <row r="262" spans="1:9" x14ac:dyDescent="0.25">
      <c r="A262" s="44" t="s">
        <v>840</v>
      </c>
      <c r="B262" s="30" t="s">
        <v>841</v>
      </c>
      <c r="C262" s="38">
        <v>63</v>
      </c>
      <c r="D262" s="39" t="str">
        <f t="shared" si="4"/>
        <v>Senior</v>
      </c>
      <c r="E262" s="30" t="s">
        <v>17</v>
      </c>
      <c r="F262" s="30" t="s">
        <v>842</v>
      </c>
      <c r="G262" s="30" t="s">
        <v>138</v>
      </c>
      <c r="H262" s="40" t="s">
        <v>13</v>
      </c>
      <c r="I262" s="45" t="s">
        <v>20</v>
      </c>
    </row>
    <row r="263" spans="1:9" x14ac:dyDescent="0.25">
      <c r="A263" s="44" t="s">
        <v>843</v>
      </c>
      <c r="B263" s="30" t="s">
        <v>844</v>
      </c>
      <c r="C263" s="38">
        <v>27</v>
      </c>
      <c r="D263" s="39" t="str">
        <f t="shared" si="4"/>
        <v>Adult</v>
      </c>
      <c r="E263" s="30" t="s">
        <v>17</v>
      </c>
      <c r="F263" s="30" t="s">
        <v>845</v>
      </c>
      <c r="G263" s="30" t="s">
        <v>38</v>
      </c>
      <c r="H263" s="40" t="s">
        <v>13</v>
      </c>
      <c r="I263" s="45" t="s">
        <v>34</v>
      </c>
    </row>
    <row r="264" spans="1:9" x14ac:dyDescent="0.25">
      <c r="A264" s="44" t="s">
        <v>846</v>
      </c>
      <c r="B264" s="30" t="s">
        <v>847</v>
      </c>
      <c r="C264" s="38">
        <v>60</v>
      </c>
      <c r="D264" s="39" t="str">
        <f t="shared" si="4"/>
        <v>Senior</v>
      </c>
      <c r="E264" s="30" t="s">
        <v>17</v>
      </c>
      <c r="F264" s="30" t="s">
        <v>848</v>
      </c>
      <c r="G264" s="30" t="s">
        <v>70</v>
      </c>
      <c r="H264" s="40" t="s">
        <v>13</v>
      </c>
      <c r="I264" s="45" t="s">
        <v>34</v>
      </c>
    </row>
    <row r="265" spans="1:9" x14ac:dyDescent="0.25">
      <c r="A265" s="44" t="s">
        <v>849</v>
      </c>
      <c r="B265" s="30" t="s">
        <v>850</v>
      </c>
      <c r="C265" s="38">
        <v>50</v>
      </c>
      <c r="D265" s="39" t="str">
        <f t="shared" si="4"/>
        <v>Senior</v>
      </c>
      <c r="E265" s="30" t="s">
        <v>10</v>
      </c>
      <c r="F265" s="30" t="s">
        <v>851</v>
      </c>
      <c r="G265" s="30" t="s">
        <v>333</v>
      </c>
      <c r="H265" s="40" t="s">
        <v>13</v>
      </c>
      <c r="I265" s="45" t="s">
        <v>29</v>
      </c>
    </row>
    <row r="266" spans="1:9" x14ac:dyDescent="0.25">
      <c r="A266" s="44" t="s">
        <v>852</v>
      </c>
      <c r="B266" s="30" t="s">
        <v>853</v>
      </c>
      <c r="C266" s="38">
        <v>25</v>
      </c>
      <c r="D266" s="39" t="str">
        <f t="shared" si="4"/>
        <v>Young</v>
      </c>
      <c r="E266" s="30" t="s">
        <v>10</v>
      </c>
      <c r="F266" s="30" t="s">
        <v>854</v>
      </c>
      <c r="G266" s="30" t="s">
        <v>855</v>
      </c>
      <c r="H266" s="40" t="s">
        <v>13</v>
      </c>
      <c r="I266" s="45" t="s">
        <v>51</v>
      </c>
    </row>
    <row r="267" spans="1:9" x14ac:dyDescent="0.25">
      <c r="A267" s="44" t="s">
        <v>856</v>
      </c>
      <c r="B267" s="30" t="s">
        <v>857</v>
      </c>
      <c r="C267" s="38">
        <v>38</v>
      </c>
      <c r="D267" s="39" t="str">
        <f t="shared" si="4"/>
        <v>Adult</v>
      </c>
      <c r="E267" s="30" t="s">
        <v>10</v>
      </c>
      <c r="F267" s="30" t="s">
        <v>858</v>
      </c>
      <c r="G267" s="30" t="s">
        <v>242</v>
      </c>
      <c r="H267" s="40" t="s">
        <v>13</v>
      </c>
      <c r="I267" s="45" t="s">
        <v>34</v>
      </c>
    </row>
    <row r="268" spans="1:9" x14ac:dyDescent="0.25">
      <c r="A268" s="44" t="s">
        <v>859</v>
      </c>
      <c r="B268" s="30" t="s">
        <v>860</v>
      </c>
      <c r="C268" s="38">
        <v>32</v>
      </c>
      <c r="D268" s="39" t="str">
        <f t="shared" si="4"/>
        <v>Adult</v>
      </c>
      <c r="E268" s="30" t="s">
        <v>17</v>
      </c>
      <c r="F268" s="30" t="s">
        <v>861</v>
      </c>
      <c r="G268" s="30" t="s">
        <v>595</v>
      </c>
      <c r="H268" s="40" t="s">
        <v>13</v>
      </c>
      <c r="I268" s="45" t="s">
        <v>29</v>
      </c>
    </row>
    <row r="269" spans="1:9" x14ac:dyDescent="0.25">
      <c r="A269" s="44" t="s">
        <v>862</v>
      </c>
      <c r="B269" s="30" t="s">
        <v>863</v>
      </c>
      <c r="C269" s="38">
        <v>18</v>
      </c>
      <c r="D269" s="39" t="str">
        <f t="shared" si="4"/>
        <v>Young</v>
      </c>
      <c r="E269" s="30" t="s">
        <v>10</v>
      </c>
      <c r="F269" s="30" t="s">
        <v>791</v>
      </c>
      <c r="G269" s="30" t="s">
        <v>70</v>
      </c>
      <c r="H269" s="40" t="s">
        <v>13</v>
      </c>
      <c r="I269" s="45" t="s">
        <v>29</v>
      </c>
    </row>
    <row r="270" spans="1:9" x14ac:dyDescent="0.25">
      <c r="A270" s="44" t="s">
        <v>864</v>
      </c>
      <c r="B270" s="30" t="s">
        <v>865</v>
      </c>
      <c r="C270" s="38">
        <v>53</v>
      </c>
      <c r="D270" s="39" t="str">
        <f t="shared" si="4"/>
        <v>Senior</v>
      </c>
      <c r="E270" s="30" t="s">
        <v>17</v>
      </c>
      <c r="F270" s="30" t="s">
        <v>866</v>
      </c>
      <c r="G270" s="30" t="s">
        <v>206</v>
      </c>
      <c r="H270" s="40" t="s">
        <v>13</v>
      </c>
      <c r="I270" s="45" t="s">
        <v>29</v>
      </c>
    </row>
    <row r="271" spans="1:9" x14ac:dyDescent="0.25">
      <c r="A271" s="44" t="s">
        <v>867</v>
      </c>
      <c r="B271" s="30" t="s">
        <v>868</v>
      </c>
      <c r="C271" s="38">
        <v>45</v>
      </c>
      <c r="D271" s="39" t="str">
        <f t="shared" si="4"/>
        <v>Senior</v>
      </c>
      <c r="E271" s="30" t="s">
        <v>17</v>
      </c>
      <c r="F271" s="30" t="s">
        <v>869</v>
      </c>
      <c r="G271" s="30" t="s">
        <v>33</v>
      </c>
      <c r="H271" s="40" t="s">
        <v>13</v>
      </c>
      <c r="I271" s="45" t="s">
        <v>34</v>
      </c>
    </row>
    <row r="272" spans="1:9" x14ac:dyDescent="0.25">
      <c r="A272" s="44" t="s">
        <v>870</v>
      </c>
      <c r="B272" s="30" t="s">
        <v>871</v>
      </c>
      <c r="C272" s="38">
        <v>31</v>
      </c>
      <c r="D272" s="39" t="str">
        <f t="shared" si="4"/>
        <v>Adult</v>
      </c>
      <c r="E272" s="30" t="s">
        <v>17</v>
      </c>
      <c r="F272" s="30" t="s">
        <v>872</v>
      </c>
      <c r="G272" s="30" t="s">
        <v>333</v>
      </c>
      <c r="H272" s="40" t="s">
        <v>13</v>
      </c>
      <c r="I272" s="45" t="s">
        <v>51</v>
      </c>
    </row>
    <row r="273" spans="1:9" x14ac:dyDescent="0.25">
      <c r="A273" s="44" t="s">
        <v>873</v>
      </c>
      <c r="B273" s="30" t="s">
        <v>874</v>
      </c>
      <c r="C273" s="38">
        <v>64</v>
      </c>
      <c r="D273" s="39" t="str">
        <f t="shared" si="4"/>
        <v>Senior</v>
      </c>
      <c r="E273" s="30" t="s">
        <v>10</v>
      </c>
      <c r="F273" s="30" t="s">
        <v>875</v>
      </c>
      <c r="G273" s="30" t="s">
        <v>74</v>
      </c>
      <c r="H273" s="40" t="s">
        <v>13</v>
      </c>
      <c r="I273" s="45" t="s">
        <v>20</v>
      </c>
    </row>
    <row r="274" spans="1:9" x14ac:dyDescent="0.25">
      <c r="A274" s="44" t="s">
        <v>876</v>
      </c>
      <c r="B274" s="30" t="s">
        <v>877</v>
      </c>
      <c r="C274" s="38">
        <v>48</v>
      </c>
      <c r="D274" s="39" t="str">
        <f t="shared" si="4"/>
        <v>Senior</v>
      </c>
      <c r="E274" s="30" t="s">
        <v>17</v>
      </c>
      <c r="F274" s="30" t="s">
        <v>878</v>
      </c>
      <c r="G274" s="30" t="s">
        <v>33</v>
      </c>
      <c r="H274" s="40" t="s">
        <v>13</v>
      </c>
      <c r="I274" s="45" t="s">
        <v>51</v>
      </c>
    </row>
    <row r="275" spans="1:9" x14ac:dyDescent="0.25">
      <c r="A275" s="44" t="s">
        <v>879</v>
      </c>
      <c r="B275" s="30" t="s">
        <v>880</v>
      </c>
      <c r="C275" s="38">
        <v>23</v>
      </c>
      <c r="D275" s="39" t="str">
        <f t="shared" si="4"/>
        <v>Young</v>
      </c>
      <c r="E275" s="30" t="s">
        <v>10</v>
      </c>
      <c r="F275" s="30" t="s">
        <v>881</v>
      </c>
      <c r="G275" s="30" t="s">
        <v>318</v>
      </c>
      <c r="H275" s="40" t="s">
        <v>13</v>
      </c>
      <c r="I275" s="45" t="s">
        <v>29</v>
      </c>
    </row>
    <row r="276" spans="1:9" x14ac:dyDescent="0.25">
      <c r="A276" s="44" t="s">
        <v>882</v>
      </c>
      <c r="B276" s="30" t="s">
        <v>883</v>
      </c>
      <c r="C276" s="38">
        <v>38</v>
      </c>
      <c r="D276" s="39" t="str">
        <f t="shared" si="4"/>
        <v>Adult</v>
      </c>
      <c r="E276" s="30" t="s">
        <v>10</v>
      </c>
      <c r="F276" s="30" t="s">
        <v>884</v>
      </c>
      <c r="G276" s="30" t="s">
        <v>176</v>
      </c>
      <c r="H276" s="40" t="s">
        <v>13</v>
      </c>
      <c r="I276" s="45" t="s">
        <v>34</v>
      </c>
    </row>
    <row r="277" spans="1:9" x14ac:dyDescent="0.25">
      <c r="A277" s="44" t="s">
        <v>885</v>
      </c>
      <c r="B277" s="30" t="s">
        <v>886</v>
      </c>
      <c r="C277" s="38">
        <v>22</v>
      </c>
      <c r="D277" s="39" t="str">
        <f t="shared" si="4"/>
        <v>Young</v>
      </c>
      <c r="E277" s="30" t="s">
        <v>10</v>
      </c>
      <c r="F277" s="30" t="s">
        <v>887</v>
      </c>
      <c r="G277" s="30" t="s">
        <v>595</v>
      </c>
      <c r="H277" s="40" t="s">
        <v>13</v>
      </c>
      <c r="I277" s="45" t="s">
        <v>51</v>
      </c>
    </row>
    <row r="278" spans="1:9" x14ac:dyDescent="0.25">
      <c r="A278" s="44" t="s">
        <v>888</v>
      </c>
      <c r="B278" s="30" t="s">
        <v>889</v>
      </c>
      <c r="C278" s="38">
        <v>38</v>
      </c>
      <c r="D278" s="39" t="str">
        <f t="shared" si="4"/>
        <v>Adult</v>
      </c>
      <c r="E278" s="30" t="s">
        <v>10</v>
      </c>
      <c r="F278" s="30" t="s">
        <v>890</v>
      </c>
      <c r="G278" s="30" t="s">
        <v>189</v>
      </c>
      <c r="H278" s="40" t="s">
        <v>13</v>
      </c>
      <c r="I278" s="45" t="s">
        <v>51</v>
      </c>
    </row>
    <row r="279" spans="1:9" x14ac:dyDescent="0.25">
      <c r="A279" s="44" t="s">
        <v>891</v>
      </c>
      <c r="B279" s="30" t="s">
        <v>892</v>
      </c>
      <c r="C279" s="38">
        <v>22</v>
      </c>
      <c r="D279" s="39" t="str">
        <f t="shared" si="4"/>
        <v>Young</v>
      </c>
      <c r="E279" s="30" t="s">
        <v>17</v>
      </c>
      <c r="F279" s="30" t="s">
        <v>893</v>
      </c>
      <c r="G279" s="30" t="s">
        <v>279</v>
      </c>
      <c r="H279" s="40" t="s">
        <v>13</v>
      </c>
      <c r="I279" s="45" t="s">
        <v>20</v>
      </c>
    </row>
    <row r="280" spans="1:9" x14ac:dyDescent="0.25">
      <c r="A280" s="44" t="s">
        <v>894</v>
      </c>
      <c r="B280" s="30" t="s">
        <v>895</v>
      </c>
      <c r="C280" s="38">
        <v>42</v>
      </c>
      <c r="D280" s="39" t="str">
        <f t="shared" si="4"/>
        <v>Senior</v>
      </c>
      <c r="E280" s="30" t="s">
        <v>17</v>
      </c>
      <c r="F280" s="30" t="s">
        <v>896</v>
      </c>
      <c r="G280" s="30" t="s">
        <v>222</v>
      </c>
      <c r="H280" s="40" t="s">
        <v>13</v>
      </c>
      <c r="I280" s="45" t="s">
        <v>20</v>
      </c>
    </row>
    <row r="281" spans="1:9" x14ac:dyDescent="0.25">
      <c r="A281" s="44" t="s">
        <v>897</v>
      </c>
      <c r="B281" s="30" t="s">
        <v>898</v>
      </c>
      <c r="C281" s="38">
        <v>21</v>
      </c>
      <c r="D281" s="39" t="str">
        <f t="shared" si="4"/>
        <v>Young</v>
      </c>
      <c r="E281" s="30" t="s">
        <v>17</v>
      </c>
      <c r="F281" s="30" t="s">
        <v>899</v>
      </c>
      <c r="G281" s="30" t="s">
        <v>28</v>
      </c>
      <c r="H281" s="40" t="s">
        <v>13</v>
      </c>
      <c r="I281" s="45" t="s">
        <v>29</v>
      </c>
    </row>
    <row r="282" spans="1:9" x14ac:dyDescent="0.25">
      <c r="A282" s="44" t="s">
        <v>900</v>
      </c>
      <c r="B282" s="30" t="s">
        <v>901</v>
      </c>
      <c r="C282" s="38">
        <v>48</v>
      </c>
      <c r="D282" s="39" t="str">
        <f t="shared" si="4"/>
        <v>Senior</v>
      </c>
      <c r="E282" s="30" t="s">
        <v>10</v>
      </c>
      <c r="F282" s="30" t="s">
        <v>902</v>
      </c>
      <c r="G282" s="30" t="s">
        <v>104</v>
      </c>
      <c r="H282" s="40" t="s">
        <v>13</v>
      </c>
      <c r="I282" s="45" t="s">
        <v>29</v>
      </c>
    </row>
    <row r="283" spans="1:9" x14ac:dyDescent="0.25">
      <c r="A283" s="44" t="s">
        <v>903</v>
      </c>
      <c r="B283" s="30" t="s">
        <v>904</v>
      </c>
      <c r="C283" s="38">
        <v>59</v>
      </c>
      <c r="D283" s="39" t="str">
        <f t="shared" si="4"/>
        <v>Senior</v>
      </c>
      <c r="E283" s="30" t="s">
        <v>10</v>
      </c>
      <c r="F283" s="30" t="s">
        <v>905</v>
      </c>
      <c r="G283" s="30" t="s">
        <v>172</v>
      </c>
      <c r="H283" s="40" t="s">
        <v>13</v>
      </c>
      <c r="I283" s="45" t="s">
        <v>20</v>
      </c>
    </row>
    <row r="284" spans="1:9" x14ac:dyDescent="0.25">
      <c r="A284" s="44" t="s">
        <v>906</v>
      </c>
      <c r="B284" s="30" t="s">
        <v>907</v>
      </c>
      <c r="C284" s="38">
        <v>46</v>
      </c>
      <c r="D284" s="39" t="str">
        <f t="shared" si="4"/>
        <v>Senior</v>
      </c>
      <c r="E284" s="30" t="s">
        <v>17</v>
      </c>
      <c r="F284" s="30" t="s">
        <v>908</v>
      </c>
      <c r="G284" s="30" t="s">
        <v>92</v>
      </c>
      <c r="H284" s="40" t="s">
        <v>13</v>
      </c>
      <c r="I284" s="45" t="s">
        <v>51</v>
      </c>
    </row>
    <row r="285" spans="1:9" x14ac:dyDescent="0.25">
      <c r="A285" s="44" t="s">
        <v>909</v>
      </c>
      <c r="B285" s="30" t="s">
        <v>910</v>
      </c>
      <c r="C285" s="38">
        <v>54</v>
      </c>
      <c r="D285" s="39" t="str">
        <f t="shared" si="4"/>
        <v>Senior</v>
      </c>
      <c r="E285" s="30" t="s">
        <v>17</v>
      </c>
      <c r="F285" s="30" t="s">
        <v>911</v>
      </c>
      <c r="G285" s="30" t="s">
        <v>855</v>
      </c>
      <c r="H285" s="40" t="s">
        <v>13</v>
      </c>
      <c r="I285" s="45" t="s">
        <v>34</v>
      </c>
    </row>
    <row r="286" spans="1:9" x14ac:dyDescent="0.25">
      <c r="A286" s="44" t="s">
        <v>912</v>
      </c>
      <c r="B286" s="30" t="s">
        <v>913</v>
      </c>
      <c r="C286" s="38">
        <v>54</v>
      </c>
      <c r="D286" s="39" t="str">
        <f t="shared" si="4"/>
        <v>Senior</v>
      </c>
      <c r="E286" s="30" t="s">
        <v>10</v>
      </c>
      <c r="F286" s="30" t="s">
        <v>914</v>
      </c>
      <c r="G286" s="30" t="s">
        <v>172</v>
      </c>
      <c r="H286" s="40" t="s">
        <v>13</v>
      </c>
      <c r="I286" s="45" t="s">
        <v>51</v>
      </c>
    </row>
    <row r="287" spans="1:9" x14ac:dyDescent="0.25">
      <c r="A287" s="44" t="s">
        <v>915</v>
      </c>
      <c r="B287" s="30" t="s">
        <v>916</v>
      </c>
      <c r="C287" s="38">
        <v>46</v>
      </c>
      <c r="D287" s="39" t="str">
        <f t="shared" si="4"/>
        <v>Senior</v>
      </c>
      <c r="E287" s="30" t="s">
        <v>17</v>
      </c>
      <c r="F287" s="30" t="s">
        <v>917</v>
      </c>
      <c r="G287" s="30" t="s">
        <v>724</v>
      </c>
      <c r="H287" s="40" t="s">
        <v>13</v>
      </c>
      <c r="I287" s="45" t="s">
        <v>34</v>
      </c>
    </row>
    <row r="288" spans="1:9" x14ac:dyDescent="0.25">
      <c r="A288" s="44" t="s">
        <v>918</v>
      </c>
      <c r="B288" s="30" t="s">
        <v>919</v>
      </c>
      <c r="C288" s="38">
        <v>22</v>
      </c>
      <c r="D288" s="39" t="str">
        <f t="shared" si="4"/>
        <v>Young</v>
      </c>
      <c r="E288" s="30" t="s">
        <v>10</v>
      </c>
      <c r="F288" s="30" t="s">
        <v>920</v>
      </c>
      <c r="G288" s="30" t="s">
        <v>42</v>
      </c>
      <c r="H288" s="40" t="s">
        <v>13</v>
      </c>
      <c r="I288" s="45" t="s">
        <v>34</v>
      </c>
    </row>
    <row r="289" spans="1:9" x14ac:dyDescent="0.25">
      <c r="A289" s="44" t="s">
        <v>921</v>
      </c>
      <c r="B289" s="30" t="s">
        <v>922</v>
      </c>
      <c r="C289" s="38">
        <v>22</v>
      </c>
      <c r="D289" s="39" t="str">
        <f t="shared" si="4"/>
        <v>Young</v>
      </c>
      <c r="E289" s="30" t="s">
        <v>17</v>
      </c>
      <c r="F289" s="30" t="s">
        <v>923</v>
      </c>
      <c r="G289" s="30" t="s">
        <v>176</v>
      </c>
      <c r="H289" s="40" t="s">
        <v>13</v>
      </c>
      <c r="I289" s="45" t="s">
        <v>51</v>
      </c>
    </row>
    <row r="290" spans="1:9" x14ac:dyDescent="0.25">
      <c r="A290" s="44" t="s">
        <v>924</v>
      </c>
      <c r="B290" s="30" t="s">
        <v>925</v>
      </c>
      <c r="C290" s="38">
        <v>58</v>
      </c>
      <c r="D290" s="39" t="str">
        <f t="shared" si="4"/>
        <v>Senior</v>
      </c>
      <c r="E290" s="30" t="s">
        <v>10</v>
      </c>
      <c r="F290" s="30" t="s">
        <v>926</v>
      </c>
      <c r="G290" s="30" t="s">
        <v>172</v>
      </c>
      <c r="H290" s="40" t="s">
        <v>13</v>
      </c>
      <c r="I290" s="45" t="s">
        <v>51</v>
      </c>
    </row>
    <row r="291" spans="1:9" x14ac:dyDescent="0.25">
      <c r="A291" s="44" t="s">
        <v>927</v>
      </c>
      <c r="B291" s="30" t="s">
        <v>928</v>
      </c>
      <c r="C291" s="38">
        <v>45</v>
      </c>
      <c r="D291" s="39" t="str">
        <f t="shared" si="4"/>
        <v>Senior</v>
      </c>
      <c r="E291" s="30" t="s">
        <v>10</v>
      </c>
      <c r="F291" s="30" t="s">
        <v>929</v>
      </c>
      <c r="G291" s="30" t="s">
        <v>28</v>
      </c>
      <c r="H291" s="40" t="s">
        <v>13</v>
      </c>
      <c r="I291" s="45" t="s">
        <v>29</v>
      </c>
    </row>
    <row r="292" spans="1:9" x14ac:dyDescent="0.25">
      <c r="A292" s="44" t="s">
        <v>930</v>
      </c>
      <c r="B292" s="30" t="s">
        <v>931</v>
      </c>
      <c r="C292" s="38">
        <v>52</v>
      </c>
      <c r="D292" s="39" t="str">
        <f t="shared" si="4"/>
        <v>Senior</v>
      </c>
      <c r="E292" s="30" t="s">
        <v>17</v>
      </c>
      <c r="F292" s="30" t="s">
        <v>932</v>
      </c>
      <c r="G292" s="30" t="s">
        <v>292</v>
      </c>
      <c r="H292" s="40" t="s">
        <v>13</v>
      </c>
      <c r="I292" s="45" t="s">
        <v>34</v>
      </c>
    </row>
    <row r="293" spans="1:9" x14ac:dyDescent="0.25">
      <c r="A293" s="44" t="s">
        <v>933</v>
      </c>
      <c r="B293" s="30" t="s">
        <v>934</v>
      </c>
      <c r="C293" s="38">
        <v>40</v>
      </c>
      <c r="D293" s="39" t="str">
        <f t="shared" si="4"/>
        <v>Adult</v>
      </c>
      <c r="E293" s="30" t="s">
        <v>17</v>
      </c>
      <c r="F293" s="30" t="s">
        <v>935</v>
      </c>
      <c r="G293" s="30" t="s">
        <v>118</v>
      </c>
      <c r="H293" s="40" t="s">
        <v>13</v>
      </c>
      <c r="I293" s="45" t="s">
        <v>29</v>
      </c>
    </row>
    <row r="294" spans="1:9" x14ac:dyDescent="0.25">
      <c r="A294" s="44" t="s">
        <v>936</v>
      </c>
      <c r="B294" s="30" t="s">
        <v>937</v>
      </c>
      <c r="C294" s="38">
        <v>30</v>
      </c>
      <c r="D294" s="39" t="str">
        <f t="shared" si="4"/>
        <v>Adult</v>
      </c>
      <c r="E294" s="30" t="s">
        <v>10</v>
      </c>
      <c r="F294" s="30" t="s">
        <v>938</v>
      </c>
      <c r="G294" s="30" t="s">
        <v>206</v>
      </c>
      <c r="H294" s="40" t="s">
        <v>13</v>
      </c>
      <c r="I294" s="45" t="s">
        <v>34</v>
      </c>
    </row>
    <row r="295" spans="1:9" x14ac:dyDescent="0.25">
      <c r="A295" s="44" t="s">
        <v>939</v>
      </c>
      <c r="B295" s="30" t="s">
        <v>940</v>
      </c>
      <c r="C295" s="38">
        <v>56</v>
      </c>
      <c r="D295" s="39" t="str">
        <f t="shared" si="4"/>
        <v>Senior</v>
      </c>
      <c r="E295" s="30" t="s">
        <v>17</v>
      </c>
      <c r="F295" s="30" t="s">
        <v>941</v>
      </c>
      <c r="G295" s="30" t="s">
        <v>333</v>
      </c>
      <c r="H295" s="40" t="s">
        <v>13</v>
      </c>
      <c r="I295" s="45" t="s">
        <v>20</v>
      </c>
    </row>
    <row r="296" spans="1:9" x14ac:dyDescent="0.25">
      <c r="A296" s="44" t="s">
        <v>942</v>
      </c>
      <c r="B296" s="30" t="s">
        <v>943</v>
      </c>
      <c r="C296" s="38">
        <v>29</v>
      </c>
      <c r="D296" s="39" t="str">
        <f t="shared" si="4"/>
        <v>Adult</v>
      </c>
      <c r="E296" s="30" t="s">
        <v>10</v>
      </c>
      <c r="F296" s="30" t="s">
        <v>580</v>
      </c>
      <c r="G296" s="30" t="s">
        <v>70</v>
      </c>
      <c r="H296" s="40" t="s">
        <v>13</v>
      </c>
      <c r="I296" s="45" t="s">
        <v>20</v>
      </c>
    </row>
    <row r="297" spans="1:9" x14ac:dyDescent="0.25">
      <c r="A297" s="44" t="s">
        <v>944</v>
      </c>
      <c r="B297" s="30" t="s">
        <v>945</v>
      </c>
      <c r="C297" s="38">
        <v>19</v>
      </c>
      <c r="D297" s="39" t="str">
        <f t="shared" si="4"/>
        <v>Young</v>
      </c>
      <c r="E297" s="30" t="s">
        <v>17</v>
      </c>
      <c r="F297" s="30" t="s">
        <v>946</v>
      </c>
      <c r="G297" s="30" t="s">
        <v>66</v>
      </c>
      <c r="H297" s="40" t="s">
        <v>13</v>
      </c>
      <c r="I297" s="45" t="s">
        <v>29</v>
      </c>
    </row>
    <row r="298" spans="1:9" x14ac:dyDescent="0.25">
      <c r="A298" s="44" t="s">
        <v>947</v>
      </c>
      <c r="B298" s="30" t="s">
        <v>948</v>
      </c>
      <c r="C298" s="38">
        <v>28</v>
      </c>
      <c r="D298" s="39" t="str">
        <f t="shared" si="4"/>
        <v>Adult</v>
      </c>
      <c r="E298" s="30" t="s">
        <v>17</v>
      </c>
      <c r="F298" s="30" t="s">
        <v>302</v>
      </c>
      <c r="G298" s="30" t="s">
        <v>46</v>
      </c>
      <c r="H298" s="40" t="s">
        <v>13</v>
      </c>
      <c r="I298" s="45" t="s">
        <v>29</v>
      </c>
    </row>
    <row r="299" spans="1:9" x14ac:dyDescent="0.25">
      <c r="A299" s="44" t="s">
        <v>949</v>
      </c>
      <c r="B299" s="30" t="s">
        <v>950</v>
      </c>
      <c r="C299" s="38">
        <v>47</v>
      </c>
      <c r="D299" s="39" t="str">
        <f t="shared" si="4"/>
        <v>Senior</v>
      </c>
      <c r="E299" s="30" t="s">
        <v>17</v>
      </c>
      <c r="F299" s="30" t="s">
        <v>951</v>
      </c>
      <c r="G299" s="30" t="s">
        <v>118</v>
      </c>
      <c r="H299" s="40" t="s">
        <v>13</v>
      </c>
      <c r="I299" s="45" t="s">
        <v>34</v>
      </c>
    </row>
    <row r="300" spans="1:9" x14ac:dyDescent="0.25">
      <c r="A300" s="44" t="s">
        <v>952</v>
      </c>
      <c r="B300" s="30" t="s">
        <v>953</v>
      </c>
      <c r="C300" s="38">
        <v>64</v>
      </c>
      <c r="D300" s="39" t="str">
        <f t="shared" si="4"/>
        <v>Senior</v>
      </c>
      <c r="E300" s="30" t="s">
        <v>10</v>
      </c>
      <c r="F300" s="30" t="s">
        <v>954</v>
      </c>
      <c r="G300" s="30" t="s">
        <v>440</v>
      </c>
      <c r="H300" s="40" t="s">
        <v>13</v>
      </c>
      <c r="I300" s="45" t="s">
        <v>20</v>
      </c>
    </row>
    <row r="301" spans="1:9" x14ac:dyDescent="0.25">
      <c r="A301" s="44" t="s">
        <v>955</v>
      </c>
      <c r="B301" s="30" t="s">
        <v>956</v>
      </c>
      <c r="C301" s="38">
        <v>48</v>
      </c>
      <c r="D301" s="39" t="str">
        <f t="shared" si="4"/>
        <v>Senior</v>
      </c>
      <c r="E301" s="30" t="s">
        <v>17</v>
      </c>
      <c r="F301" s="30" t="s">
        <v>957</v>
      </c>
      <c r="G301" s="30" t="s">
        <v>333</v>
      </c>
      <c r="H301" s="40" t="s">
        <v>13</v>
      </c>
      <c r="I301" s="45" t="s">
        <v>20</v>
      </c>
    </row>
    <row r="302" spans="1:9" x14ac:dyDescent="0.25">
      <c r="A302" s="44" t="s">
        <v>958</v>
      </c>
      <c r="B302" s="30" t="s">
        <v>959</v>
      </c>
      <c r="C302" s="38">
        <v>29</v>
      </c>
      <c r="D302" s="39" t="str">
        <f t="shared" si="4"/>
        <v>Adult</v>
      </c>
      <c r="E302" s="30" t="s">
        <v>10</v>
      </c>
      <c r="F302" s="30" t="s">
        <v>960</v>
      </c>
      <c r="G302" s="30" t="s">
        <v>38</v>
      </c>
      <c r="H302" s="40" t="s">
        <v>13</v>
      </c>
      <c r="I302" s="45" t="s">
        <v>34</v>
      </c>
    </row>
    <row r="303" spans="1:9" x14ac:dyDescent="0.25">
      <c r="A303" s="44" t="s">
        <v>961</v>
      </c>
      <c r="B303" s="30" t="s">
        <v>962</v>
      </c>
      <c r="C303" s="38">
        <v>50</v>
      </c>
      <c r="D303" s="39" t="str">
        <f t="shared" si="4"/>
        <v>Senior</v>
      </c>
      <c r="E303" s="30" t="s">
        <v>10</v>
      </c>
      <c r="F303" s="30" t="s">
        <v>963</v>
      </c>
      <c r="G303" s="30" t="s">
        <v>292</v>
      </c>
      <c r="H303" s="40" t="s">
        <v>13</v>
      </c>
      <c r="I303" s="45" t="s">
        <v>51</v>
      </c>
    </row>
    <row r="304" spans="1:9" x14ac:dyDescent="0.25">
      <c r="A304" s="44" t="s">
        <v>964</v>
      </c>
      <c r="B304" s="30" t="s">
        <v>965</v>
      </c>
      <c r="C304" s="38">
        <v>36</v>
      </c>
      <c r="D304" s="39" t="str">
        <f t="shared" si="4"/>
        <v>Adult</v>
      </c>
      <c r="E304" s="30" t="s">
        <v>10</v>
      </c>
      <c r="F304" s="30" t="s">
        <v>966</v>
      </c>
      <c r="G304" s="30" t="s">
        <v>138</v>
      </c>
      <c r="H304" s="40" t="s">
        <v>13</v>
      </c>
      <c r="I304" s="45" t="s">
        <v>51</v>
      </c>
    </row>
    <row r="305" spans="1:9" x14ac:dyDescent="0.25">
      <c r="A305" s="44" t="s">
        <v>967</v>
      </c>
      <c r="B305" s="30" t="s">
        <v>968</v>
      </c>
      <c r="C305" s="38">
        <v>23</v>
      </c>
      <c r="D305" s="39" t="str">
        <f t="shared" si="4"/>
        <v>Young</v>
      </c>
      <c r="E305" s="30" t="s">
        <v>17</v>
      </c>
      <c r="F305" s="30" t="s">
        <v>969</v>
      </c>
      <c r="G305" s="30" t="s">
        <v>96</v>
      </c>
      <c r="H305" s="40" t="s">
        <v>13</v>
      </c>
      <c r="I305" s="45" t="s">
        <v>20</v>
      </c>
    </row>
    <row r="306" spans="1:9" x14ac:dyDescent="0.25">
      <c r="A306" s="44" t="s">
        <v>970</v>
      </c>
      <c r="B306" s="30" t="s">
        <v>971</v>
      </c>
      <c r="C306" s="38">
        <v>41</v>
      </c>
      <c r="D306" s="39" t="str">
        <f t="shared" si="4"/>
        <v>Senior</v>
      </c>
      <c r="E306" s="30" t="s">
        <v>10</v>
      </c>
      <c r="F306" s="30" t="s">
        <v>972</v>
      </c>
      <c r="G306" s="30" t="s">
        <v>66</v>
      </c>
      <c r="H306" s="40" t="s">
        <v>13</v>
      </c>
      <c r="I306" s="45" t="s">
        <v>34</v>
      </c>
    </row>
    <row r="307" spans="1:9" x14ac:dyDescent="0.25">
      <c r="A307" s="44" t="s">
        <v>973</v>
      </c>
      <c r="B307" s="30" t="s">
        <v>974</v>
      </c>
      <c r="C307" s="38">
        <v>64</v>
      </c>
      <c r="D307" s="39" t="str">
        <f t="shared" si="4"/>
        <v>Senior</v>
      </c>
      <c r="E307" s="30" t="s">
        <v>10</v>
      </c>
      <c r="F307" s="30" t="s">
        <v>975</v>
      </c>
      <c r="G307" s="30" t="s">
        <v>78</v>
      </c>
      <c r="H307" s="40" t="s">
        <v>13</v>
      </c>
      <c r="I307" s="45" t="s">
        <v>20</v>
      </c>
    </row>
    <row r="308" spans="1:9" x14ac:dyDescent="0.25">
      <c r="A308" s="44" t="s">
        <v>976</v>
      </c>
      <c r="B308" s="30" t="s">
        <v>977</v>
      </c>
      <c r="C308" s="38">
        <v>44</v>
      </c>
      <c r="D308" s="39" t="str">
        <f t="shared" si="4"/>
        <v>Senior</v>
      </c>
      <c r="E308" s="30" t="s">
        <v>10</v>
      </c>
      <c r="F308" s="30" t="s">
        <v>978</v>
      </c>
      <c r="G308" s="30" t="s">
        <v>242</v>
      </c>
      <c r="H308" s="40" t="s">
        <v>13</v>
      </c>
      <c r="I308" s="45" t="s">
        <v>20</v>
      </c>
    </row>
    <row r="309" spans="1:9" x14ac:dyDescent="0.25">
      <c r="A309" s="44" t="s">
        <v>979</v>
      </c>
      <c r="B309" s="30" t="s">
        <v>980</v>
      </c>
      <c r="C309" s="38">
        <v>56</v>
      </c>
      <c r="D309" s="39" t="str">
        <f t="shared" si="4"/>
        <v>Senior</v>
      </c>
      <c r="E309" s="30" t="s">
        <v>17</v>
      </c>
      <c r="F309" s="30" t="s">
        <v>981</v>
      </c>
      <c r="G309" s="30" t="s">
        <v>24</v>
      </c>
      <c r="H309" s="40" t="s">
        <v>13</v>
      </c>
      <c r="I309" s="45" t="s">
        <v>29</v>
      </c>
    </row>
    <row r="310" spans="1:9" x14ac:dyDescent="0.25">
      <c r="A310" s="44" t="s">
        <v>982</v>
      </c>
      <c r="B310" s="30" t="s">
        <v>983</v>
      </c>
      <c r="C310" s="38">
        <v>60</v>
      </c>
      <c r="D310" s="39" t="str">
        <f t="shared" si="4"/>
        <v>Senior</v>
      </c>
      <c r="E310" s="30" t="s">
        <v>17</v>
      </c>
      <c r="F310" s="30" t="s">
        <v>984</v>
      </c>
      <c r="G310" s="30" t="s">
        <v>272</v>
      </c>
      <c r="H310" s="40" t="s">
        <v>13</v>
      </c>
      <c r="I310" s="45" t="s">
        <v>51</v>
      </c>
    </row>
    <row r="311" spans="1:9" x14ac:dyDescent="0.25">
      <c r="A311" s="44" t="s">
        <v>985</v>
      </c>
      <c r="B311" s="30" t="s">
        <v>986</v>
      </c>
      <c r="C311" s="38">
        <v>41</v>
      </c>
      <c r="D311" s="39" t="str">
        <f t="shared" si="4"/>
        <v>Senior</v>
      </c>
      <c r="E311" s="30" t="s">
        <v>17</v>
      </c>
      <c r="F311" s="30" t="s">
        <v>987</v>
      </c>
      <c r="G311" s="30" t="s">
        <v>33</v>
      </c>
      <c r="H311" s="40" t="s">
        <v>13</v>
      </c>
      <c r="I311" s="45" t="s">
        <v>29</v>
      </c>
    </row>
    <row r="312" spans="1:9" x14ac:dyDescent="0.25">
      <c r="A312" s="44" t="s">
        <v>988</v>
      </c>
      <c r="B312" s="30" t="s">
        <v>989</v>
      </c>
      <c r="C312" s="38">
        <v>20</v>
      </c>
      <c r="D312" s="39" t="str">
        <f t="shared" si="4"/>
        <v>Young</v>
      </c>
      <c r="E312" s="30" t="s">
        <v>10</v>
      </c>
      <c r="F312" s="30" t="s">
        <v>990</v>
      </c>
      <c r="G312" s="30" t="s">
        <v>176</v>
      </c>
      <c r="H312" s="40" t="s">
        <v>13</v>
      </c>
      <c r="I312" s="45" t="s">
        <v>34</v>
      </c>
    </row>
    <row r="313" spans="1:9" x14ac:dyDescent="0.25">
      <c r="A313" s="44" t="s">
        <v>991</v>
      </c>
      <c r="B313" s="30" t="s">
        <v>992</v>
      </c>
      <c r="C313" s="38">
        <v>35</v>
      </c>
      <c r="D313" s="39" t="str">
        <f t="shared" si="4"/>
        <v>Adult</v>
      </c>
      <c r="E313" s="30" t="s">
        <v>10</v>
      </c>
      <c r="F313" s="30" t="s">
        <v>993</v>
      </c>
      <c r="G313" s="30" t="s">
        <v>38</v>
      </c>
      <c r="H313" s="40" t="s">
        <v>13</v>
      </c>
      <c r="I313" s="45" t="s">
        <v>20</v>
      </c>
    </row>
    <row r="314" spans="1:9" x14ac:dyDescent="0.25">
      <c r="A314" s="44" t="s">
        <v>994</v>
      </c>
      <c r="B314" s="30" t="s">
        <v>995</v>
      </c>
      <c r="C314" s="38">
        <v>47</v>
      </c>
      <c r="D314" s="39" t="str">
        <f t="shared" si="4"/>
        <v>Senior</v>
      </c>
      <c r="E314" s="30" t="s">
        <v>17</v>
      </c>
      <c r="F314" s="30" t="s">
        <v>996</v>
      </c>
      <c r="G314" s="30" t="s">
        <v>96</v>
      </c>
      <c r="H314" s="40" t="s">
        <v>13</v>
      </c>
      <c r="I314" s="45" t="s">
        <v>34</v>
      </c>
    </row>
    <row r="315" spans="1:9" x14ac:dyDescent="0.25">
      <c r="A315" s="44" t="s">
        <v>997</v>
      </c>
      <c r="B315" s="30" t="s">
        <v>998</v>
      </c>
      <c r="C315" s="38">
        <v>62</v>
      </c>
      <c r="D315" s="39" t="str">
        <f t="shared" si="4"/>
        <v>Senior</v>
      </c>
      <c r="E315" s="30" t="s">
        <v>10</v>
      </c>
      <c r="F315" s="30" t="s">
        <v>999</v>
      </c>
      <c r="G315" s="30" t="s">
        <v>145</v>
      </c>
      <c r="H315" s="40" t="s">
        <v>13</v>
      </c>
      <c r="I315" s="45" t="s">
        <v>20</v>
      </c>
    </row>
    <row r="316" spans="1:9" x14ac:dyDescent="0.25">
      <c r="A316" s="44" t="s">
        <v>1000</v>
      </c>
      <c r="B316" s="30" t="s">
        <v>1001</v>
      </c>
      <c r="C316" s="38">
        <v>53</v>
      </c>
      <c r="D316" s="39" t="str">
        <f t="shared" si="4"/>
        <v>Senior</v>
      </c>
      <c r="E316" s="30" t="s">
        <v>17</v>
      </c>
      <c r="F316" s="30" t="s">
        <v>1002</v>
      </c>
      <c r="G316" s="30" t="s">
        <v>78</v>
      </c>
      <c r="H316" s="40" t="s">
        <v>13</v>
      </c>
      <c r="I316" s="45" t="s">
        <v>34</v>
      </c>
    </row>
    <row r="317" spans="1:9" x14ac:dyDescent="0.25">
      <c r="A317" s="44" t="s">
        <v>1003</v>
      </c>
      <c r="B317" s="30" t="s">
        <v>1004</v>
      </c>
      <c r="C317" s="38">
        <v>49</v>
      </c>
      <c r="D317" s="39" t="str">
        <f t="shared" si="4"/>
        <v>Senior</v>
      </c>
      <c r="E317" s="30" t="s">
        <v>10</v>
      </c>
      <c r="F317" s="30" t="s">
        <v>1005</v>
      </c>
      <c r="G317" s="30" t="s">
        <v>724</v>
      </c>
      <c r="H317" s="40" t="s">
        <v>13</v>
      </c>
      <c r="I317" s="45" t="s">
        <v>34</v>
      </c>
    </row>
    <row r="318" spans="1:9" x14ac:dyDescent="0.25">
      <c r="A318" s="44" t="s">
        <v>1006</v>
      </c>
      <c r="B318" s="30" t="s">
        <v>1007</v>
      </c>
      <c r="C318" s="38">
        <v>34</v>
      </c>
      <c r="D318" s="39" t="str">
        <f t="shared" si="4"/>
        <v>Adult</v>
      </c>
      <c r="E318" s="30" t="s">
        <v>10</v>
      </c>
      <c r="F318" s="30" t="s">
        <v>1008</v>
      </c>
      <c r="G318" s="30" t="s">
        <v>145</v>
      </c>
      <c r="H318" s="40" t="s">
        <v>13</v>
      </c>
      <c r="I318" s="45" t="s">
        <v>51</v>
      </c>
    </row>
    <row r="319" spans="1:9" x14ac:dyDescent="0.25">
      <c r="A319" s="44" t="s">
        <v>1009</v>
      </c>
      <c r="B319" s="30" t="s">
        <v>1010</v>
      </c>
      <c r="C319" s="38">
        <v>64</v>
      </c>
      <c r="D319" s="39" t="str">
        <f t="shared" si="4"/>
        <v>Senior</v>
      </c>
      <c r="E319" s="30" t="s">
        <v>17</v>
      </c>
      <c r="F319" s="30" t="s">
        <v>1011</v>
      </c>
      <c r="G319" s="30" t="s">
        <v>50</v>
      </c>
      <c r="H319" s="40" t="s">
        <v>13</v>
      </c>
      <c r="I319" s="45" t="s">
        <v>51</v>
      </c>
    </row>
    <row r="320" spans="1:9" x14ac:dyDescent="0.25">
      <c r="A320" s="44" t="s">
        <v>1012</v>
      </c>
      <c r="B320" s="30" t="s">
        <v>1013</v>
      </c>
      <c r="C320" s="38">
        <v>25</v>
      </c>
      <c r="D320" s="39" t="str">
        <f t="shared" si="4"/>
        <v>Young</v>
      </c>
      <c r="E320" s="30" t="s">
        <v>10</v>
      </c>
      <c r="F320" s="30" t="s">
        <v>1014</v>
      </c>
      <c r="G320" s="30" t="s">
        <v>66</v>
      </c>
      <c r="H320" s="40" t="s">
        <v>13</v>
      </c>
      <c r="I320" s="45" t="s">
        <v>20</v>
      </c>
    </row>
    <row r="321" spans="1:9" x14ac:dyDescent="0.25">
      <c r="A321" s="44" t="s">
        <v>1015</v>
      </c>
      <c r="B321" s="30" t="s">
        <v>1016</v>
      </c>
      <c r="C321" s="38">
        <v>54</v>
      </c>
      <c r="D321" s="39" t="str">
        <f t="shared" si="4"/>
        <v>Senior</v>
      </c>
      <c r="E321" s="30" t="s">
        <v>10</v>
      </c>
      <c r="F321" s="30" t="s">
        <v>1017</v>
      </c>
      <c r="G321" s="30" t="s">
        <v>318</v>
      </c>
      <c r="H321" s="40" t="s">
        <v>13</v>
      </c>
      <c r="I321" s="45" t="s">
        <v>20</v>
      </c>
    </row>
    <row r="322" spans="1:9" x14ac:dyDescent="0.25">
      <c r="A322" s="44" t="s">
        <v>1018</v>
      </c>
      <c r="B322" s="30" t="s">
        <v>1019</v>
      </c>
      <c r="C322" s="38">
        <v>34</v>
      </c>
      <c r="D322" s="39" t="str">
        <f t="shared" ref="D322:D385" si="5">IF(C322&lt;=25,"Young",IF(C322&lt;=40,"Adult","Senior"))</f>
        <v>Adult</v>
      </c>
      <c r="E322" s="30" t="s">
        <v>17</v>
      </c>
      <c r="F322" s="30" t="s">
        <v>1020</v>
      </c>
      <c r="G322" s="30" t="s">
        <v>272</v>
      </c>
      <c r="H322" s="40" t="s">
        <v>13</v>
      </c>
      <c r="I322" s="45" t="s">
        <v>29</v>
      </c>
    </row>
    <row r="323" spans="1:9" x14ac:dyDescent="0.25">
      <c r="A323" s="44" t="s">
        <v>1021</v>
      </c>
      <c r="B323" s="30" t="s">
        <v>1022</v>
      </c>
      <c r="C323" s="38">
        <v>21</v>
      </c>
      <c r="D323" s="39" t="str">
        <f t="shared" si="5"/>
        <v>Young</v>
      </c>
      <c r="E323" s="30" t="s">
        <v>17</v>
      </c>
      <c r="F323" s="30" t="s">
        <v>1023</v>
      </c>
      <c r="G323" s="30" t="s">
        <v>242</v>
      </c>
      <c r="H323" s="40" t="s">
        <v>13</v>
      </c>
      <c r="I323" s="45" t="s">
        <v>29</v>
      </c>
    </row>
    <row r="324" spans="1:9" x14ac:dyDescent="0.25">
      <c r="A324" s="44" t="s">
        <v>1024</v>
      </c>
      <c r="B324" s="30" t="s">
        <v>1025</v>
      </c>
      <c r="C324" s="38">
        <v>54</v>
      </c>
      <c r="D324" s="39" t="str">
        <f t="shared" si="5"/>
        <v>Senior</v>
      </c>
      <c r="E324" s="30" t="s">
        <v>10</v>
      </c>
      <c r="F324" s="30" t="s">
        <v>1026</v>
      </c>
      <c r="G324" s="30" t="s">
        <v>855</v>
      </c>
      <c r="H324" s="40" t="s">
        <v>13</v>
      </c>
      <c r="I324" s="45" t="s">
        <v>29</v>
      </c>
    </row>
    <row r="325" spans="1:9" x14ac:dyDescent="0.25">
      <c r="A325" s="44" t="s">
        <v>1027</v>
      </c>
      <c r="B325" s="30" t="s">
        <v>1028</v>
      </c>
      <c r="C325" s="38">
        <v>64</v>
      </c>
      <c r="D325" s="39" t="str">
        <f t="shared" si="5"/>
        <v>Senior</v>
      </c>
      <c r="E325" s="30" t="s">
        <v>17</v>
      </c>
      <c r="F325" s="30" t="s">
        <v>1029</v>
      </c>
      <c r="G325" s="30" t="s">
        <v>12</v>
      </c>
      <c r="H325" s="40" t="s">
        <v>13</v>
      </c>
      <c r="I325" s="45" t="s">
        <v>20</v>
      </c>
    </row>
    <row r="326" spans="1:9" x14ac:dyDescent="0.25">
      <c r="A326" s="44" t="s">
        <v>1030</v>
      </c>
      <c r="B326" s="30" t="s">
        <v>1031</v>
      </c>
      <c r="C326" s="38">
        <v>58</v>
      </c>
      <c r="D326" s="39" t="str">
        <f t="shared" si="5"/>
        <v>Senior</v>
      </c>
      <c r="E326" s="30" t="s">
        <v>10</v>
      </c>
      <c r="F326" s="30" t="s">
        <v>1032</v>
      </c>
      <c r="G326" s="30" t="s">
        <v>100</v>
      </c>
      <c r="H326" s="40" t="s">
        <v>13</v>
      </c>
      <c r="I326" s="45" t="s">
        <v>29</v>
      </c>
    </row>
    <row r="327" spans="1:9" x14ac:dyDescent="0.25">
      <c r="A327" s="44" t="s">
        <v>1033</v>
      </c>
      <c r="B327" s="30" t="s">
        <v>1034</v>
      </c>
      <c r="C327" s="38">
        <v>60</v>
      </c>
      <c r="D327" s="39" t="str">
        <f t="shared" si="5"/>
        <v>Senior</v>
      </c>
      <c r="E327" s="30" t="s">
        <v>10</v>
      </c>
      <c r="F327" s="30" t="s">
        <v>1035</v>
      </c>
      <c r="G327" s="30" t="s">
        <v>329</v>
      </c>
      <c r="H327" s="40" t="s">
        <v>13</v>
      </c>
      <c r="I327" s="45" t="s">
        <v>29</v>
      </c>
    </row>
    <row r="328" spans="1:9" x14ac:dyDescent="0.25">
      <c r="A328" s="44" t="s">
        <v>1036</v>
      </c>
      <c r="B328" s="30" t="s">
        <v>1037</v>
      </c>
      <c r="C328" s="38">
        <v>58</v>
      </c>
      <c r="D328" s="39" t="str">
        <f t="shared" si="5"/>
        <v>Senior</v>
      </c>
      <c r="E328" s="30" t="s">
        <v>17</v>
      </c>
      <c r="F328" s="30" t="s">
        <v>1038</v>
      </c>
      <c r="G328" s="30" t="s">
        <v>222</v>
      </c>
      <c r="H328" s="40" t="s">
        <v>13</v>
      </c>
      <c r="I328" s="45" t="s">
        <v>51</v>
      </c>
    </row>
    <row r="329" spans="1:9" x14ac:dyDescent="0.25">
      <c r="A329" s="44" t="s">
        <v>1039</v>
      </c>
      <c r="B329" s="30" t="s">
        <v>1040</v>
      </c>
      <c r="C329" s="38">
        <v>62</v>
      </c>
      <c r="D329" s="39" t="str">
        <f t="shared" si="5"/>
        <v>Senior</v>
      </c>
      <c r="E329" s="30" t="s">
        <v>17</v>
      </c>
      <c r="F329" s="30" t="s">
        <v>1041</v>
      </c>
      <c r="G329" s="30" t="s">
        <v>62</v>
      </c>
      <c r="H329" s="40" t="s">
        <v>13</v>
      </c>
      <c r="I329" s="45" t="s">
        <v>29</v>
      </c>
    </row>
    <row r="330" spans="1:9" x14ac:dyDescent="0.25">
      <c r="A330" s="44" t="s">
        <v>1042</v>
      </c>
      <c r="B330" s="30" t="s">
        <v>1043</v>
      </c>
      <c r="C330" s="38">
        <v>46</v>
      </c>
      <c r="D330" s="39" t="str">
        <f t="shared" si="5"/>
        <v>Senior</v>
      </c>
      <c r="E330" s="30" t="s">
        <v>10</v>
      </c>
      <c r="F330" s="30" t="s">
        <v>1044</v>
      </c>
      <c r="G330" s="30" t="s">
        <v>206</v>
      </c>
      <c r="H330" s="40" t="s">
        <v>13</v>
      </c>
      <c r="I330" s="45" t="s">
        <v>20</v>
      </c>
    </row>
    <row r="331" spans="1:9" x14ac:dyDescent="0.25">
      <c r="A331" s="44" t="s">
        <v>1045</v>
      </c>
      <c r="B331" s="30" t="s">
        <v>1046</v>
      </c>
      <c r="C331" s="38">
        <v>62</v>
      </c>
      <c r="D331" s="39" t="str">
        <f t="shared" si="5"/>
        <v>Senior</v>
      </c>
      <c r="E331" s="30" t="s">
        <v>17</v>
      </c>
      <c r="F331" s="30" t="s">
        <v>1047</v>
      </c>
      <c r="G331" s="30" t="s">
        <v>206</v>
      </c>
      <c r="H331" s="40" t="s">
        <v>13</v>
      </c>
      <c r="I331" s="45" t="s">
        <v>29</v>
      </c>
    </row>
    <row r="332" spans="1:9" x14ac:dyDescent="0.25">
      <c r="A332" s="44" t="s">
        <v>1048</v>
      </c>
      <c r="B332" s="30" t="s">
        <v>1049</v>
      </c>
      <c r="C332" s="38">
        <v>54</v>
      </c>
      <c r="D332" s="39" t="str">
        <f t="shared" si="5"/>
        <v>Senior</v>
      </c>
      <c r="E332" s="30" t="s">
        <v>10</v>
      </c>
      <c r="F332" s="30" t="s">
        <v>1050</v>
      </c>
      <c r="G332" s="30" t="s">
        <v>199</v>
      </c>
      <c r="H332" s="40" t="s">
        <v>13</v>
      </c>
      <c r="I332" s="45" t="s">
        <v>20</v>
      </c>
    </row>
    <row r="333" spans="1:9" x14ac:dyDescent="0.25">
      <c r="A333" s="44" t="s">
        <v>1051</v>
      </c>
      <c r="B333" s="30" t="s">
        <v>1052</v>
      </c>
      <c r="C333" s="38">
        <v>38</v>
      </c>
      <c r="D333" s="39" t="str">
        <f t="shared" si="5"/>
        <v>Adult</v>
      </c>
      <c r="E333" s="30" t="s">
        <v>17</v>
      </c>
      <c r="F333" s="30" t="s">
        <v>1053</v>
      </c>
      <c r="G333" s="30" t="s">
        <v>70</v>
      </c>
      <c r="H333" s="40" t="s">
        <v>13</v>
      </c>
      <c r="I333" s="45" t="s">
        <v>29</v>
      </c>
    </row>
    <row r="334" spans="1:9" x14ac:dyDescent="0.25">
      <c r="A334" s="44" t="s">
        <v>1054</v>
      </c>
      <c r="B334" s="30" t="s">
        <v>1055</v>
      </c>
      <c r="C334" s="38">
        <v>34</v>
      </c>
      <c r="D334" s="39" t="str">
        <f t="shared" si="5"/>
        <v>Adult</v>
      </c>
      <c r="E334" s="30" t="s">
        <v>17</v>
      </c>
      <c r="F334" s="30" t="s">
        <v>1056</v>
      </c>
      <c r="G334" s="30" t="s">
        <v>104</v>
      </c>
      <c r="H334" s="40" t="s">
        <v>13</v>
      </c>
      <c r="I334" s="45" t="s">
        <v>29</v>
      </c>
    </row>
    <row r="335" spans="1:9" x14ac:dyDescent="0.25">
      <c r="A335" s="44" t="s">
        <v>1057</v>
      </c>
      <c r="B335" s="30" t="s">
        <v>1058</v>
      </c>
      <c r="C335" s="38">
        <v>64</v>
      </c>
      <c r="D335" s="39" t="str">
        <f t="shared" si="5"/>
        <v>Senior</v>
      </c>
      <c r="E335" s="30" t="s">
        <v>17</v>
      </c>
      <c r="F335" s="30" t="s">
        <v>1059</v>
      </c>
      <c r="G335" s="30" t="s">
        <v>85</v>
      </c>
      <c r="H335" s="40" t="s">
        <v>13</v>
      </c>
      <c r="I335" s="45" t="s">
        <v>51</v>
      </c>
    </row>
    <row r="336" spans="1:9" x14ac:dyDescent="0.25">
      <c r="A336" s="44" t="s">
        <v>1060</v>
      </c>
      <c r="B336" s="30" t="s">
        <v>1061</v>
      </c>
      <c r="C336" s="38">
        <v>50</v>
      </c>
      <c r="D336" s="39" t="str">
        <f t="shared" si="5"/>
        <v>Senior</v>
      </c>
      <c r="E336" s="30" t="s">
        <v>17</v>
      </c>
      <c r="F336" s="30" t="s">
        <v>1062</v>
      </c>
      <c r="G336" s="30" t="s">
        <v>172</v>
      </c>
      <c r="H336" s="40" t="s">
        <v>13</v>
      </c>
      <c r="I336" s="45" t="s">
        <v>34</v>
      </c>
    </row>
    <row r="337" spans="1:9" x14ac:dyDescent="0.25">
      <c r="A337" s="44" t="s">
        <v>1063</v>
      </c>
      <c r="B337" s="30" t="s">
        <v>1064</v>
      </c>
      <c r="C337" s="38">
        <v>37</v>
      </c>
      <c r="D337" s="39" t="str">
        <f t="shared" si="5"/>
        <v>Adult</v>
      </c>
      <c r="E337" s="30" t="s">
        <v>10</v>
      </c>
      <c r="F337" s="30" t="s">
        <v>1065</v>
      </c>
      <c r="G337" s="30" t="s">
        <v>12</v>
      </c>
      <c r="H337" s="40" t="s">
        <v>13</v>
      </c>
      <c r="I337" s="45" t="s">
        <v>20</v>
      </c>
    </row>
    <row r="338" spans="1:9" x14ac:dyDescent="0.25">
      <c r="A338" s="44" t="s">
        <v>1066</v>
      </c>
      <c r="B338" s="30" t="s">
        <v>1067</v>
      </c>
      <c r="C338" s="38">
        <v>58</v>
      </c>
      <c r="D338" s="39" t="str">
        <f t="shared" si="5"/>
        <v>Senior</v>
      </c>
      <c r="E338" s="30" t="s">
        <v>17</v>
      </c>
      <c r="F338" s="30" t="s">
        <v>1068</v>
      </c>
      <c r="G338" s="30" t="s">
        <v>38</v>
      </c>
      <c r="H338" s="40" t="s">
        <v>13</v>
      </c>
      <c r="I338" s="45" t="s">
        <v>34</v>
      </c>
    </row>
    <row r="339" spans="1:9" x14ac:dyDescent="0.25">
      <c r="A339" s="44" t="s">
        <v>1069</v>
      </c>
      <c r="B339" s="30" t="s">
        <v>1070</v>
      </c>
      <c r="C339" s="38">
        <v>40</v>
      </c>
      <c r="D339" s="39" t="str">
        <f t="shared" si="5"/>
        <v>Adult</v>
      </c>
      <c r="E339" s="30" t="s">
        <v>17</v>
      </c>
      <c r="F339" s="30" t="s">
        <v>1071</v>
      </c>
      <c r="G339" s="30" t="s">
        <v>12</v>
      </c>
      <c r="H339" s="40" t="s">
        <v>13</v>
      </c>
      <c r="I339" s="45" t="s">
        <v>29</v>
      </c>
    </row>
    <row r="340" spans="1:9" x14ac:dyDescent="0.25">
      <c r="A340" s="44" t="s">
        <v>1072</v>
      </c>
      <c r="B340" s="30" t="s">
        <v>1073</v>
      </c>
      <c r="C340" s="38">
        <v>46</v>
      </c>
      <c r="D340" s="39" t="str">
        <f t="shared" si="5"/>
        <v>Senior</v>
      </c>
      <c r="E340" s="30" t="s">
        <v>17</v>
      </c>
      <c r="F340" s="30" t="s">
        <v>1074</v>
      </c>
      <c r="G340" s="30" t="s">
        <v>172</v>
      </c>
      <c r="H340" s="40" t="s">
        <v>13</v>
      </c>
      <c r="I340" s="45" t="s">
        <v>34</v>
      </c>
    </row>
    <row r="341" spans="1:9" x14ac:dyDescent="0.25">
      <c r="A341" s="44" t="s">
        <v>1075</v>
      </c>
      <c r="B341" s="30" t="s">
        <v>1076</v>
      </c>
      <c r="C341" s="38">
        <v>52</v>
      </c>
      <c r="D341" s="39" t="str">
        <f t="shared" si="5"/>
        <v>Senior</v>
      </c>
      <c r="E341" s="30" t="s">
        <v>17</v>
      </c>
      <c r="F341" s="30" t="s">
        <v>1077</v>
      </c>
      <c r="G341" s="30" t="s">
        <v>138</v>
      </c>
      <c r="H341" s="40" t="s">
        <v>13</v>
      </c>
      <c r="I341" s="45" t="s">
        <v>20</v>
      </c>
    </row>
    <row r="342" spans="1:9" x14ac:dyDescent="0.25">
      <c r="A342" s="44" t="s">
        <v>1078</v>
      </c>
      <c r="B342" s="30" t="s">
        <v>1079</v>
      </c>
      <c r="C342" s="38">
        <v>27</v>
      </c>
      <c r="D342" s="39" t="str">
        <f t="shared" si="5"/>
        <v>Adult</v>
      </c>
      <c r="E342" s="30" t="s">
        <v>10</v>
      </c>
      <c r="F342" s="30" t="s">
        <v>1080</v>
      </c>
      <c r="G342" s="30" t="s">
        <v>279</v>
      </c>
      <c r="H342" s="40" t="s">
        <v>13</v>
      </c>
      <c r="I342" s="45" t="s">
        <v>29</v>
      </c>
    </row>
    <row r="343" spans="1:9" x14ac:dyDescent="0.25">
      <c r="A343" s="44" t="s">
        <v>1081</v>
      </c>
      <c r="B343" s="30" t="s">
        <v>1082</v>
      </c>
      <c r="C343" s="38">
        <v>56</v>
      </c>
      <c r="D343" s="39" t="str">
        <f t="shared" si="5"/>
        <v>Senior</v>
      </c>
      <c r="E343" s="30" t="s">
        <v>17</v>
      </c>
      <c r="F343" s="30" t="s">
        <v>1083</v>
      </c>
      <c r="G343" s="30" t="s">
        <v>199</v>
      </c>
      <c r="H343" s="40" t="s">
        <v>13</v>
      </c>
      <c r="I343" s="45" t="s">
        <v>29</v>
      </c>
    </row>
    <row r="344" spans="1:9" x14ac:dyDescent="0.25">
      <c r="A344" s="44" t="s">
        <v>1084</v>
      </c>
      <c r="B344" s="30" t="s">
        <v>1085</v>
      </c>
      <c r="C344" s="38">
        <v>30</v>
      </c>
      <c r="D344" s="39" t="str">
        <f t="shared" si="5"/>
        <v>Adult</v>
      </c>
      <c r="E344" s="30" t="s">
        <v>17</v>
      </c>
      <c r="F344" s="30" t="s">
        <v>1086</v>
      </c>
      <c r="G344" s="30" t="s">
        <v>172</v>
      </c>
      <c r="H344" s="40" t="s">
        <v>13</v>
      </c>
      <c r="I344" s="45" t="s">
        <v>29</v>
      </c>
    </row>
    <row r="345" spans="1:9" x14ac:dyDescent="0.25">
      <c r="A345" s="44" t="s">
        <v>1087</v>
      </c>
      <c r="B345" s="30" t="s">
        <v>1088</v>
      </c>
      <c r="C345" s="38">
        <v>38</v>
      </c>
      <c r="D345" s="39" t="str">
        <f t="shared" si="5"/>
        <v>Adult</v>
      </c>
      <c r="E345" s="30" t="s">
        <v>10</v>
      </c>
      <c r="F345" s="30" t="s">
        <v>1089</v>
      </c>
      <c r="G345" s="30" t="s">
        <v>292</v>
      </c>
      <c r="H345" s="40" t="s">
        <v>13</v>
      </c>
      <c r="I345" s="45" t="s">
        <v>29</v>
      </c>
    </row>
    <row r="346" spans="1:9" x14ac:dyDescent="0.25">
      <c r="A346" s="44" t="s">
        <v>1090</v>
      </c>
      <c r="B346" s="30" t="s">
        <v>1091</v>
      </c>
      <c r="C346" s="38">
        <v>39</v>
      </c>
      <c r="D346" s="39" t="str">
        <f t="shared" si="5"/>
        <v>Adult</v>
      </c>
      <c r="E346" s="30" t="s">
        <v>10</v>
      </c>
      <c r="F346" s="30" t="s">
        <v>1092</v>
      </c>
      <c r="G346" s="30" t="s">
        <v>238</v>
      </c>
      <c r="H346" s="40" t="s">
        <v>13</v>
      </c>
      <c r="I346" s="45" t="s">
        <v>51</v>
      </c>
    </row>
    <row r="347" spans="1:9" x14ac:dyDescent="0.25">
      <c r="A347" s="44" t="s">
        <v>1093</v>
      </c>
      <c r="B347" s="30" t="s">
        <v>1094</v>
      </c>
      <c r="C347" s="38">
        <v>33</v>
      </c>
      <c r="D347" s="39" t="str">
        <f t="shared" si="5"/>
        <v>Adult</v>
      </c>
      <c r="E347" s="30" t="s">
        <v>10</v>
      </c>
      <c r="F347" s="30" t="s">
        <v>1095</v>
      </c>
      <c r="G347" s="30" t="s">
        <v>100</v>
      </c>
      <c r="H347" s="40" t="s">
        <v>13</v>
      </c>
      <c r="I347" s="45" t="s">
        <v>29</v>
      </c>
    </row>
    <row r="348" spans="1:9" x14ac:dyDescent="0.25">
      <c r="A348" s="44" t="s">
        <v>1096</v>
      </c>
      <c r="B348" s="30" t="s">
        <v>1097</v>
      </c>
      <c r="C348" s="38">
        <v>58</v>
      </c>
      <c r="D348" s="39" t="str">
        <f t="shared" si="5"/>
        <v>Senior</v>
      </c>
      <c r="E348" s="30" t="s">
        <v>17</v>
      </c>
      <c r="F348" s="30" t="s">
        <v>1098</v>
      </c>
      <c r="G348" s="30" t="s">
        <v>242</v>
      </c>
      <c r="H348" s="40" t="s">
        <v>13</v>
      </c>
      <c r="I348" s="45" t="s">
        <v>20</v>
      </c>
    </row>
    <row r="349" spans="1:9" x14ac:dyDescent="0.25">
      <c r="A349" s="44" t="s">
        <v>1099</v>
      </c>
      <c r="B349" s="30" t="s">
        <v>1100</v>
      </c>
      <c r="C349" s="38">
        <v>39</v>
      </c>
      <c r="D349" s="39" t="str">
        <f t="shared" si="5"/>
        <v>Adult</v>
      </c>
      <c r="E349" s="30" t="s">
        <v>17</v>
      </c>
      <c r="F349" s="30" t="s">
        <v>1101</v>
      </c>
      <c r="G349" s="30" t="s">
        <v>172</v>
      </c>
      <c r="H349" s="40" t="s">
        <v>13</v>
      </c>
      <c r="I349" s="45" t="s">
        <v>51</v>
      </c>
    </row>
    <row r="350" spans="1:9" x14ac:dyDescent="0.25">
      <c r="A350" s="44" t="s">
        <v>1102</v>
      </c>
      <c r="B350" s="30" t="s">
        <v>1103</v>
      </c>
      <c r="C350" s="38">
        <v>55</v>
      </c>
      <c r="D350" s="39" t="str">
        <f t="shared" si="5"/>
        <v>Senior</v>
      </c>
      <c r="E350" s="30" t="s">
        <v>10</v>
      </c>
      <c r="F350" s="30" t="s">
        <v>1104</v>
      </c>
      <c r="G350" s="30" t="s">
        <v>55</v>
      </c>
      <c r="H350" s="40" t="s">
        <v>13</v>
      </c>
      <c r="I350" s="45" t="s">
        <v>34</v>
      </c>
    </row>
    <row r="351" spans="1:9" x14ac:dyDescent="0.25">
      <c r="A351" s="44" t="s">
        <v>1105</v>
      </c>
      <c r="B351" s="30" t="s">
        <v>1106</v>
      </c>
      <c r="C351" s="38">
        <v>31</v>
      </c>
      <c r="D351" s="39" t="str">
        <f t="shared" si="5"/>
        <v>Adult</v>
      </c>
      <c r="E351" s="30" t="s">
        <v>10</v>
      </c>
      <c r="F351" s="30" t="s">
        <v>1107</v>
      </c>
      <c r="G351" s="30" t="s">
        <v>168</v>
      </c>
      <c r="H351" s="40" t="s">
        <v>13</v>
      </c>
      <c r="I351" s="45" t="s">
        <v>29</v>
      </c>
    </row>
    <row r="352" spans="1:9" x14ac:dyDescent="0.25">
      <c r="A352" s="44" t="s">
        <v>1108</v>
      </c>
      <c r="B352" s="30" t="s">
        <v>1109</v>
      </c>
      <c r="C352" s="38">
        <v>26</v>
      </c>
      <c r="D352" s="39" t="str">
        <f t="shared" si="5"/>
        <v>Adult</v>
      </c>
      <c r="E352" s="30" t="s">
        <v>10</v>
      </c>
      <c r="F352" s="30" t="s">
        <v>1110</v>
      </c>
      <c r="G352" s="30" t="s">
        <v>272</v>
      </c>
      <c r="H352" s="40" t="s">
        <v>13</v>
      </c>
      <c r="I352" s="45" t="s">
        <v>34</v>
      </c>
    </row>
    <row r="353" spans="1:9" x14ac:dyDescent="0.25">
      <c r="A353" s="44" t="s">
        <v>1111</v>
      </c>
      <c r="B353" s="30" t="s">
        <v>1112</v>
      </c>
      <c r="C353" s="38">
        <v>25</v>
      </c>
      <c r="D353" s="39" t="str">
        <f t="shared" si="5"/>
        <v>Young</v>
      </c>
      <c r="E353" s="30" t="s">
        <v>17</v>
      </c>
      <c r="F353" s="30" t="s">
        <v>1113</v>
      </c>
      <c r="G353" s="30" t="s">
        <v>74</v>
      </c>
      <c r="H353" s="40" t="s">
        <v>13</v>
      </c>
      <c r="I353" s="45" t="s">
        <v>29</v>
      </c>
    </row>
    <row r="354" spans="1:9" x14ac:dyDescent="0.25">
      <c r="A354" s="44" t="s">
        <v>1114</v>
      </c>
      <c r="B354" s="30" t="s">
        <v>1115</v>
      </c>
      <c r="C354" s="38">
        <v>52</v>
      </c>
      <c r="D354" s="39" t="str">
        <f t="shared" si="5"/>
        <v>Senior</v>
      </c>
      <c r="E354" s="30" t="s">
        <v>17</v>
      </c>
      <c r="F354" s="30" t="s">
        <v>1116</v>
      </c>
      <c r="G354" s="30" t="s">
        <v>329</v>
      </c>
      <c r="H354" s="40" t="s">
        <v>13</v>
      </c>
      <c r="I354" s="45" t="s">
        <v>34</v>
      </c>
    </row>
    <row r="355" spans="1:9" x14ac:dyDescent="0.25">
      <c r="A355" s="44" t="s">
        <v>1117</v>
      </c>
      <c r="B355" s="30" t="s">
        <v>1118</v>
      </c>
      <c r="C355" s="38">
        <v>56</v>
      </c>
      <c r="D355" s="39" t="str">
        <f t="shared" si="5"/>
        <v>Senior</v>
      </c>
      <c r="E355" s="30" t="s">
        <v>17</v>
      </c>
      <c r="F355" s="30" t="s">
        <v>1119</v>
      </c>
      <c r="G355" s="30" t="s">
        <v>38</v>
      </c>
      <c r="H355" s="40" t="s">
        <v>13</v>
      </c>
      <c r="I355" s="45" t="s">
        <v>20</v>
      </c>
    </row>
    <row r="356" spans="1:9" x14ac:dyDescent="0.25">
      <c r="A356" s="44" t="s">
        <v>1120</v>
      </c>
      <c r="B356" s="30" t="s">
        <v>1121</v>
      </c>
      <c r="C356" s="38">
        <v>38</v>
      </c>
      <c r="D356" s="39" t="str">
        <f t="shared" si="5"/>
        <v>Adult</v>
      </c>
      <c r="E356" s="30" t="s">
        <v>10</v>
      </c>
      <c r="F356" s="30" t="s">
        <v>1122</v>
      </c>
      <c r="G356" s="30" t="s">
        <v>172</v>
      </c>
      <c r="H356" s="40" t="s">
        <v>13</v>
      </c>
      <c r="I356" s="45" t="s">
        <v>34</v>
      </c>
    </row>
    <row r="357" spans="1:9" x14ac:dyDescent="0.25">
      <c r="A357" s="44" t="s">
        <v>1123</v>
      </c>
      <c r="B357" s="30" t="s">
        <v>1124</v>
      </c>
      <c r="C357" s="38">
        <v>20</v>
      </c>
      <c r="D357" s="39" t="str">
        <f t="shared" si="5"/>
        <v>Young</v>
      </c>
      <c r="E357" s="30" t="s">
        <v>10</v>
      </c>
      <c r="F357" s="30" t="s">
        <v>1125</v>
      </c>
      <c r="G357" s="30" t="s">
        <v>78</v>
      </c>
      <c r="H357" s="40" t="s">
        <v>13</v>
      </c>
      <c r="I357" s="45" t="s">
        <v>51</v>
      </c>
    </row>
    <row r="358" spans="1:9" x14ac:dyDescent="0.25">
      <c r="A358" s="44" t="s">
        <v>1126</v>
      </c>
      <c r="B358" s="30" t="s">
        <v>1127</v>
      </c>
      <c r="C358" s="38">
        <v>54</v>
      </c>
      <c r="D358" s="39" t="str">
        <f t="shared" si="5"/>
        <v>Senior</v>
      </c>
      <c r="E358" s="30" t="s">
        <v>10</v>
      </c>
      <c r="F358" s="30" t="s">
        <v>1128</v>
      </c>
      <c r="G358" s="30" t="s">
        <v>292</v>
      </c>
      <c r="H358" s="40" t="s">
        <v>13</v>
      </c>
      <c r="I358" s="45" t="s">
        <v>29</v>
      </c>
    </row>
    <row r="359" spans="1:9" x14ac:dyDescent="0.25">
      <c r="A359" s="44" t="s">
        <v>1129</v>
      </c>
      <c r="B359" s="30" t="s">
        <v>1130</v>
      </c>
      <c r="C359" s="38">
        <v>41</v>
      </c>
      <c r="D359" s="39" t="str">
        <f t="shared" si="5"/>
        <v>Senior</v>
      </c>
      <c r="E359" s="30" t="s">
        <v>10</v>
      </c>
      <c r="F359" s="30" t="s">
        <v>1131</v>
      </c>
      <c r="G359" s="30" t="s">
        <v>242</v>
      </c>
      <c r="H359" s="40" t="s">
        <v>13</v>
      </c>
      <c r="I359" s="45" t="s">
        <v>51</v>
      </c>
    </row>
    <row r="360" spans="1:9" x14ac:dyDescent="0.25">
      <c r="A360" s="44" t="s">
        <v>1132</v>
      </c>
      <c r="B360" s="30" t="s">
        <v>1133</v>
      </c>
      <c r="C360" s="38">
        <v>60</v>
      </c>
      <c r="D360" s="39" t="str">
        <f t="shared" si="5"/>
        <v>Senior</v>
      </c>
      <c r="E360" s="30" t="s">
        <v>17</v>
      </c>
      <c r="F360" s="30" t="s">
        <v>1134</v>
      </c>
      <c r="G360" s="30" t="s">
        <v>318</v>
      </c>
      <c r="H360" s="40" t="s">
        <v>13</v>
      </c>
      <c r="I360" s="45" t="s">
        <v>51</v>
      </c>
    </row>
    <row r="361" spans="1:9" x14ac:dyDescent="0.25">
      <c r="A361" s="44" t="s">
        <v>1135</v>
      </c>
      <c r="B361" s="30" t="s">
        <v>1136</v>
      </c>
      <c r="C361" s="38">
        <v>32</v>
      </c>
      <c r="D361" s="39" t="str">
        <f t="shared" si="5"/>
        <v>Adult</v>
      </c>
      <c r="E361" s="30" t="s">
        <v>10</v>
      </c>
      <c r="F361" s="30" t="s">
        <v>1137</v>
      </c>
      <c r="G361" s="30" t="s">
        <v>66</v>
      </c>
      <c r="H361" s="40" t="s">
        <v>13</v>
      </c>
      <c r="I361" s="45" t="s">
        <v>34</v>
      </c>
    </row>
    <row r="362" spans="1:9" x14ac:dyDescent="0.25">
      <c r="A362" s="44" t="s">
        <v>1138</v>
      </c>
      <c r="B362" s="30" t="s">
        <v>1139</v>
      </c>
      <c r="C362" s="38">
        <v>34</v>
      </c>
      <c r="D362" s="39" t="str">
        <f t="shared" si="5"/>
        <v>Adult</v>
      </c>
      <c r="E362" s="30" t="s">
        <v>10</v>
      </c>
      <c r="F362" s="30" t="s">
        <v>1140</v>
      </c>
      <c r="G362" s="30" t="s">
        <v>296</v>
      </c>
      <c r="H362" s="40" t="s">
        <v>13</v>
      </c>
      <c r="I362" s="45" t="s">
        <v>20</v>
      </c>
    </row>
    <row r="363" spans="1:9" x14ac:dyDescent="0.25">
      <c r="A363" s="44" t="s">
        <v>1141</v>
      </c>
      <c r="B363" s="30" t="s">
        <v>1142</v>
      </c>
      <c r="C363" s="38">
        <v>64</v>
      </c>
      <c r="D363" s="39" t="str">
        <f t="shared" si="5"/>
        <v>Senior</v>
      </c>
      <c r="E363" s="30" t="s">
        <v>10</v>
      </c>
      <c r="F363" s="30" t="s">
        <v>1143</v>
      </c>
      <c r="G363" s="30" t="s">
        <v>259</v>
      </c>
      <c r="H363" s="40" t="s">
        <v>13</v>
      </c>
      <c r="I363" s="45" t="s">
        <v>20</v>
      </c>
    </row>
    <row r="364" spans="1:9" x14ac:dyDescent="0.25">
      <c r="A364" s="44" t="s">
        <v>1144</v>
      </c>
      <c r="B364" s="30" t="s">
        <v>1145</v>
      </c>
      <c r="C364" s="38">
        <v>60</v>
      </c>
      <c r="D364" s="39" t="str">
        <f t="shared" si="5"/>
        <v>Senior</v>
      </c>
      <c r="E364" s="30" t="s">
        <v>10</v>
      </c>
      <c r="F364" s="30" t="s">
        <v>1146</v>
      </c>
      <c r="G364" s="30" t="s">
        <v>168</v>
      </c>
      <c r="H364" s="40" t="s">
        <v>13</v>
      </c>
      <c r="I364" s="45" t="s">
        <v>51</v>
      </c>
    </row>
    <row r="365" spans="1:9" x14ac:dyDescent="0.25">
      <c r="A365" s="44" t="s">
        <v>1147</v>
      </c>
      <c r="B365" s="30" t="s">
        <v>1148</v>
      </c>
      <c r="C365" s="38">
        <v>23</v>
      </c>
      <c r="D365" s="39" t="str">
        <f t="shared" si="5"/>
        <v>Young</v>
      </c>
      <c r="E365" s="30" t="s">
        <v>10</v>
      </c>
      <c r="F365" s="30" t="s">
        <v>1149</v>
      </c>
      <c r="G365" s="30" t="s">
        <v>28</v>
      </c>
      <c r="H365" s="40" t="s">
        <v>13</v>
      </c>
      <c r="I365" s="45" t="s">
        <v>29</v>
      </c>
    </row>
    <row r="366" spans="1:9" x14ac:dyDescent="0.25">
      <c r="A366" s="44" t="s">
        <v>1150</v>
      </c>
      <c r="B366" s="30" t="s">
        <v>1151</v>
      </c>
      <c r="C366" s="38">
        <v>58</v>
      </c>
      <c r="D366" s="39" t="str">
        <f t="shared" si="5"/>
        <v>Senior</v>
      </c>
      <c r="E366" s="30" t="s">
        <v>10</v>
      </c>
      <c r="F366" s="30" t="s">
        <v>1152</v>
      </c>
      <c r="G366" s="30" t="s">
        <v>138</v>
      </c>
      <c r="H366" s="40" t="s">
        <v>13</v>
      </c>
      <c r="I366" s="45" t="s">
        <v>29</v>
      </c>
    </row>
    <row r="367" spans="1:9" x14ac:dyDescent="0.25">
      <c r="A367" s="44" t="s">
        <v>1153</v>
      </c>
      <c r="B367" s="30" t="s">
        <v>1154</v>
      </c>
      <c r="C367" s="38">
        <v>63</v>
      </c>
      <c r="D367" s="39" t="str">
        <f t="shared" si="5"/>
        <v>Senior</v>
      </c>
      <c r="E367" s="30" t="s">
        <v>17</v>
      </c>
      <c r="F367" s="30" t="s">
        <v>1155</v>
      </c>
      <c r="G367" s="30" t="s">
        <v>168</v>
      </c>
      <c r="H367" s="40" t="s">
        <v>13</v>
      </c>
      <c r="I367" s="45" t="s">
        <v>20</v>
      </c>
    </row>
    <row r="368" spans="1:9" x14ac:dyDescent="0.25">
      <c r="A368" s="44" t="s">
        <v>1156</v>
      </c>
      <c r="B368" s="30" t="s">
        <v>1157</v>
      </c>
      <c r="C368" s="38">
        <v>40</v>
      </c>
      <c r="D368" s="39" t="str">
        <f t="shared" si="5"/>
        <v>Adult</v>
      </c>
      <c r="E368" s="30" t="s">
        <v>17</v>
      </c>
      <c r="F368" s="30" t="s">
        <v>1158</v>
      </c>
      <c r="G368" s="30" t="s">
        <v>24</v>
      </c>
      <c r="H368" s="40" t="s">
        <v>13</v>
      </c>
      <c r="I368" s="45" t="s">
        <v>20</v>
      </c>
    </row>
    <row r="369" spans="1:9" x14ac:dyDescent="0.25">
      <c r="A369" s="44" t="s">
        <v>1159</v>
      </c>
      <c r="B369" s="30" t="s">
        <v>1160</v>
      </c>
      <c r="C369" s="38">
        <v>51</v>
      </c>
      <c r="D369" s="39" t="str">
        <f t="shared" si="5"/>
        <v>Senior</v>
      </c>
      <c r="E369" s="30" t="s">
        <v>10</v>
      </c>
      <c r="F369" s="30" t="s">
        <v>1161</v>
      </c>
      <c r="G369" s="30" t="s">
        <v>28</v>
      </c>
      <c r="H369" s="40" t="s">
        <v>13</v>
      </c>
      <c r="I369" s="45" t="s">
        <v>29</v>
      </c>
    </row>
    <row r="370" spans="1:9" x14ac:dyDescent="0.25">
      <c r="A370" s="44" t="s">
        <v>1162</v>
      </c>
      <c r="B370" s="30" t="s">
        <v>1163</v>
      </c>
      <c r="C370" s="38">
        <v>34</v>
      </c>
      <c r="D370" s="39" t="str">
        <f t="shared" si="5"/>
        <v>Adult</v>
      </c>
      <c r="E370" s="30" t="s">
        <v>17</v>
      </c>
      <c r="F370" s="30" t="s">
        <v>1164</v>
      </c>
      <c r="G370" s="30" t="s">
        <v>62</v>
      </c>
      <c r="H370" s="40" t="s">
        <v>13</v>
      </c>
      <c r="I370" s="45" t="s">
        <v>20</v>
      </c>
    </row>
    <row r="371" spans="1:9" x14ac:dyDescent="0.25">
      <c r="A371" s="44" t="s">
        <v>1165</v>
      </c>
      <c r="B371" s="30" t="s">
        <v>1166</v>
      </c>
      <c r="C371" s="38">
        <v>20</v>
      </c>
      <c r="D371" s="39" t="str">
        <f t="shared" si="5"/>
        <v>Young</v>
      </c>
      <c r="E371" s="30" t="s">
        <v>17</v>
      </c>
      <c r="F371" s="30" t="s">
        <v>1167</v>
      </c>
      <c r="G371" s="30" t="s">
        <v>176</v>
      </c>
      <c r="H371" s="40" t="s">
        <v>13</v>
      </c>
      <c r="I371" s="45" t="s">
        <v>20</v>
      </c>
    </row>
    <row r="372" spans="1:9" x14ac:dyDescent="0.25">
      <c r="A372" s="44" t="s">
        <v>1168</v>
      </c>
      <c r="B372" s="30" t="s">
        <v>1169</v>
      </c>
      <c r="C372" s="38">
        <v>45</v>
      </c>
      <c r="D372" s="39" t="str">
        <f t="shared" si="5"/>
        <v>Senior</v>
      </c>
      <c r="E372" s="30" t="s">
        <v>10</v>
      </c>
      <c r="F372" s="30" t="s">
        <v>1170</v>
      </c>
      <c r="G372" s="30" t="s">
        <v>259</v>
      </c>
      <c r="H372" s="40" t="s">
        <v>13</v>
      </c>
      <c r="I372" s="45" t="s">
        <v>34</v>
      </c>
    </row>
    <row r="373" spans="1:9" x14ac:dyDescent="0.25">
      <c r="A373" s="44" t="s">
        <v>1171</v>
      </c>
      <c r="B373" s="30" t="s">
        <v>1172</v>
      </c>
      <c r="C373" s="38">
        <v>21</v>
      </c>
      <c r="D373" s="39" t="str">
        <f t="shared" si="5"/>
        <v>Young</v>
      </c>
      <c r="E373" s="30" t="s">
        <v>17</v>
      </c>
      <c r="F373" s="30" t="s">
        <v>1173</v>
      </c>
      <c r="G373" s="30" t="s">
        <v>50</v>
      </c>
      <c r="H373" s="40" t="s">
        <v>13</v>
      </c>
      <c r="I373" s="45" t="s">
        <v>20</v>
      </c>
    </row>
    <row r="374" spans="1:9" x14ac:dyDescent="0.25">
      <c r="A374" s="44" t="s">
        <v>1174</v>
      </c>
      <c r="B374" s="30" t="s">
        <v>1175</v>
      </c>
      <c r="C374" s="38">
        <v>28</v>
      </c>
      <c r="D374" s="39" t="str">
        <f t="shared" si="5"/>
        <v>Adult</v>
      </c>
      <c r="E374" s="30" t="s">
        <v>10</v>
      </c>
      <c r="F374" s="30" t="s">
        <v>1176</v>
      </c>
      <c r="G374" s="30" t="s">
        <v>28</v>
      </c>
      <c r="H374" s="40" t="s">
        <v>13</v>
      </c>
      <c r="I374" s="45" t="s">
        <v>29</v>
      </c>
    </row>
    <row r="375" spans="1:9" x14ac:dyDescent="0.25">
      <c r="A375" s="44" t="s">
        <v>1177</v>
      </c>
      <c r="B375" s="30" t="s">
        <v>1178</v>
      </c>
      <c r="C375" s="38">
        <v>37</v>
      </c>
      <c r="D375" s="39" t="str">
        <f t="shared" si="5"/>
        <v>Adult</v>
      </c>
      <c r="E375" s="30" t="s">
        <v>17</v>
      </c>
      <c r="F375" s="30" t="s">
        <v>1179</v>
      </c>
      <c r="G375" s="30" t="s">
        <v>440</v>
      </c>
      <c r="H375" s="40" t="s">
        <v>13</v>
      </c>
      <c r="I375" s="45" t="s">
        <v>51</v>
      </c>
    </row>
    <row r="376" spans="1:9" x14ac:dyDescent="0.25">
      <c r="A376" s="44" t="s">
        <v>1180</v>
      </c>
      <c r="B376" s="30" t="s">
        <v>1181</v>
      </c>
      <c r="C376" s="38">
        <v>60</v>
      </c>
      <c r="D376" s="39" t="str">
        <f t="shared" si="5"/>
        <v>Senior</v>
      </c>
      <c r="E376" s="30" t="s">
        <v>10</v>
      </c>
      <c r="F376" s="30" t="s">
        <v>1182</v>
      </c>
      <c r="G376" s="30" t="s">
        <v>104</v>
      </c>
      <c r="H376" s="40" t="s">
        <v>13</v>
      </c>
      <c r="I376" s="45" t="s">
        <v>20</v>
      </c>
    </row>
    <row r="377" spans="1:9" x14ac:dyDescent="0.25">
      <c r="A377" s="44" t="s">
        <v>1183</v>
      </c>
      <c r="B377" s="30" t="s">
        <v>1184</v>
      </c>
      <c r="C377" s="38">
        <v>26</v>
      </c>
      <c r="D377" s="39" t="str">
        <f t="shared" si="5"/>
        <v>Adult</v>
      </c>
      <c r="E377" s="30" t="s">
        <v>10</v>
      </c>
      <c r="F377" s="30" t="s">
        <v>1185</v>
      </c>
      <c r="G377" s="30" t="s">
        <v>206</v>
      </c>
      <c r="H377" s="40" t="s">
        <v>13</v>
      </c>
      <c r="I377" s="45" t="s">
        <v>20</v>
      </c>
    </row>
    <row r="378" spans="1:9" x14ac:dyDescent="0.25">
      <c r="A378" s="44" t="s">
        <v>1186</v>
      </c>
      <c r="B378" s="30" t="s">
        <v>1187</v>
      </c>
      <c r="C378" s="38">
        <v>30</v>
      </c>
      <c r="D378" s="39" t="str">
        <f t="shared" si="5"/>
        <v>Adult</v>
      </c>
      <c r="E378" s="30" t="s">
        <v>10</v>
      </c>
      <c r="F378" s="30" t="s">
        <v>1188</v>
      </c>
      <c r="G378" s="30" t="s">
        <v>172</v>
      </c>
      <c r="H378" s="40" t="s">
        <v>13</v>
      </c>
      <c r="I378" s="45" t="s">
        <v>29</v>
      </c>
    </row>
    <row r="379" spans="1:9" x14ac:dyDescent="0.25">
      <c r="A379" s="44" t="s">
        <v>1189</v>
      </c>
      <c r="B379" s="30" t="s">
        <v>1190</v>
      </c>
      <c r="C379" s="38">
        <v>39</v>
      </c>
      <c r="D379" s="39" t="str">
        <f t="shared" si="5"/>
        <v>Adult</v>
      </c>
      <c r="E379" s="30" t="s">
        <v>17</v>
      </c>
      <c r="F379" s="30" t="s">
        <v>1191</v>
      </c>
      <c r="G379" s="30" t="s">
        <v>440</v>
      </c>
      <c r="H379" s="40" t="s">
        <v>13</v>
      </c>
      <c r="I379" s="45" t="s">
        <v>51</v>
      </c>
    </row>
    <row r="380" spans="1:9" x14ac:dyDescent="0.25">
      <c r="A380" s="44" t="s">
        <v>1192</v>
      </c>
      <c r="B380" s="30" t="s">
        <v>1193</v>
      </c>
      <c r="C380" s="38">
        <v>44</v>
      </c>
      <c r="D380" s="39" t="str">
        <f t="shared" si="5"/>
        <v>Senior</v>
      </c>
      <c r="E380" s="30" t="s">
        <v>17</v>
      </c>
      <c r="F380" s="30" t="s">
        <v>1194</v>
      </c>
      <c r="G380" s="30" t="s">
        <v>96</v>
      </c>
      <c r="H380" s="40" t="s">
        <v>13</v>
      </c>
      <c r="I380" s="45" t="s">
        <v>29</v>
      </c>
    </row>
    <row r="381" spans="1:9" x14ac:dyDescent="0.25">
      <c r="A381" s="44" t="s">
        <v>1195</v>
      </c>
      <c r="B381" s="30" t="s">
        <v>1196</v>
      </c>
      <c r="C381" s="38">
        <v>34</v>
      </c>
      <c r="D381" s="39" t="str">
        <f t="shared" si="5"/>
        <v>Adult</v>
      </c>
      <c r="E381" s="30" t="s">
        <v>17</v>
      </c>
      <c r="F381" s="30" t="s">
        <v>1197</v>
      </c>
      <c r="G381" s="30" t="s">
        <v>272</v>
      </c>
      <c r="H381" s="40" t="s">
        <v>13</v>
      </c>
      <c r="I381" s="45" t="s">
        <v>51</v>
      </c>
    </row>
    <row r="382" spans="1:9" x14ac:dyDescent="0.25">
      <c r="A382" s="44" t="s">
        <v>1198</v>
      </c>
      <c r="B382" s="30" t="s">
        <v>1199</v>
      </c>
      <c r="C382" s="38">
        <v>23</v>
      </c>
      <c r="D382" s="39" t="str">
        <f t="shared" si="5"/>
        <v>Young</v>
      </c>
      <c r="E382" s="30" t="s">
        <v>10</v>
      </c>
      <c r="F382" s="30" t="s">
        <v>1200</v>
      </c>
      <c r="G382" s="30" t="s">
        <v>222</v>
      </c>
      <c r="H382" s="40" t="s">
        <v>13</v>
      </c>
      <c r="I382" s="45" t="s">
        <v>51</v>
      </c>
    </row>
    <row r="383" spans="1:9" x14ac:dyDescent="0.25">
      <c r="A383" s="44" t="s">
        <v>1201</v>
      </c>
      <c r="B383" s="30" t="s">
        <v>1202</v>
      </c>
      <c r="C383" s="38">
        <v>50</v>
      </c>
      <c r="D383" s="39" t="str">
        <f t="shared" si="5"/>
        <v>Senior</v>
      </c>
      <c r="E383" s="30" t="s">
        <v>10</v>
      </c>
      <c r="F383" s="30" t="s">
        <v>1203</v>
      </c>
      <c r="G383" s="30" t="s">
        <v>24</v>
      </c>
      <c r="H383" s="40" t="s">
        <v>13</v>
      </c>
      <c r="I383" s="45" t="s">
        <v>34</v>
      </c>
    </row>
    <row r="384" spans="1:9" x14ac:dyDescent="0.25">
      <c r="A384" s="44" t="s">
        <v>1204</v>
      </c>
      <c r="B384" s="30" t="s">
        <v>1205</v>
      </c>
      <c r="C384" s="38">
        <v>20</v>
      </c>
      <c r="D384" s="39" t="str">
        <f t="shared" si="5"/>
        <v>Young</v>
      </c>
      <c r="E384" s="30" t="s">
        <v>17</v>
      </c>
      <c r="F384" s="30" t="s">
        <v>1206</v>
      </c>
      <c r="G384" s="30" t="s">
        <v>33</v>
      </c>
      <c r="H384" s="40" t="s">
        <v>13</v>
      </c>
      <c r="I384" s="45" t="s">
        <v>51</v>
      </c>
    </row>
    <row r="385" spans="1:9" x14ac:dyDescent="0.25">
      <c r="A385" s="44" t="s">
        <v>1207</v>
      </c>
      <c r="B385" s="30" t="s">
        <v>1208</v>
      </c>
      <c r="C385" s="38">
        <v>27</v>
      </c>
      <c r="D385" s="39" t="str">
        <f t="shared" si="5"/>
        <v>Adult</v>
      </c>
      <c r="E385" s="30" t="s">
        <v>17</v>
      </c>
      <c r="F385" s="30" t="s">
        <v>1209</v>
      </c>
      <c r="G385" s="30" t="s">
        <v>322</v>
      </c>
      <c r="H385" s="40" t="s">
        <v>13</v>
      </c>
      <c r="I385" s="45" t="s">
        <v>34</v>
      </c>
    </row>
    <row r="386" spans="1:9" x14ac:dyDescent="0.25">
      <c r="A386" s="44" t="s">
        <v>1210</v>
      </c>
      <c r="B386" s="30" t="s">
        <v>1211</v>
      </c>
      <c r="C386" s="38">
        <v>52</v>
      </c>
      <c r="D386" s="39" t="str">
        <f t="shared" ref="D386:D449" si="6">IF(C386&lt;=25,"Young",IF(C386&lt;=40,"Adult","Senior"))</f>
        <v>Senior</v>
      </c>
      <c r="E386" s="30" t="s">
        <v>17</v>
      </c>
      <c r="F386" s="30" t="s">
        <v>1212</v>
      </c>
      <c r="G386" s="30" t="s">
        <v>272</v>
      </c>
      <c r="H386" s="40" t="s">
        <v>13</v>
      </c>
      <c r="I386" s="45" t="s">
        <v>29</v>
      </c>
    </row>
    <row r="387" spans="1:9" x14ac:dyDescent="0.25">
      <c r="A387" s="44" t="s">
        <v>1213</v>
      </c>
      <c r="B387" s="30" t="s">
        <v>1214</v>
      </c>
      <c r="C387" s="38">
        <v>60</v>
      </c>
      <c r="D387" s="39" t="str">
        <f t="shared" si="6"/>
        <v>Senior</v>
      </c>
      <c r="E387" s="30" t="s">
        <v>10</v>
      </c>
      <c r="F387" s="30" t="s">
        <v>1215</v>
      </c>
      <c r="G387" s="30" t="s">
        <v>322</v>
      </c>
      <c r="H387" s="40" t="s">
        <v>13</v>
      </c>
      <c r="I387" s="45" t="s">
        <v>51</v>
      </c>
    </row>
    <row r="388" spans="1:9" x14ac:dyDescent="0.25">
      <c r="A388" s="44" t="s">
        <v>1216</v>
      </c>
      <c r="B388" s="30" t="s">
        <v>1217</v>
      </c>
      <c r="C388" s="38">
        <v>18</v>
      </c>
      <c r="D388" s="39" t="str">
        <f t="shared" si="6"/>
        <v>Young</v>
      </c>
      <c r="E388" s="30" t="s">
        <v>17</v>
      </c>
      <c r="F388" s="30" t="s">
        <v>1218</v>
      </c>
      <c r="G388" s="30" t="s">
        <v>145</v>
      </c>
      <c r="H388" s="40" t="s">
        <v>13</v>
      </c>
      <c r="I388" s="45" t="s">
        <v>29</v>
      </c>
    </row>
    <row r="389" spans="1:9" x14ac:dyDescent="0.25">
      <c r="A389" s="44" t="s">
        <v>1219</v>
      </c>
      <c r="B389" s="30" t="s">
        <v>1220</v>
      </c>
      <c r="C389" s="38">
        <v>28</v>
      </c>
      <c r="D389" s="39" t="str">
        <f t="shared" si="6"/>
        <v>Adult</v>
      </c>
      <c r="E389" s="30" t="s">
        <v>17</v>
      </c>
      <c r="F389" s="30" t="s">
        <v>1221</v>
      </c>
      <c r="G389" s="30" t="s">
        <v>92</v>
      </c>
      <c r="H389" s="40" t="s">
        <v>13</v>
      </c>
      <c r="I389" s="45" t="s">
        <v>34</v>
      </c>
    </row>
    <row r="390" spans="1:9" x14ac:dyDescent="0.25">
      <c r="A390" s="44" t="s">
        <v>1222</v>
      </c>
      <c r="B390" s="30" t="s">
        <v>1223</v>
      </c>
      <c r="C390" s="38">
        <v>53</v>
      </c>
      <c r="D390" s="39" t="str">
        <f t="shared" si="6"/>
        <v>Senior</v>
      </c>
      <c r="E390" s="30" t="s">
        <v>10</v>
      </c>
      <c r="F390" s="30" t="s">
        <v>1224</v>
      </c>
      <c r="G390" s="30" t="s">
        <v>118</v>
      </c>
      <c r="H390" s="40" t="s">
        <v>13</v>
      </c>
      <c r="I390" s="45" t="s">
        <v>20</v>
      </c>
    </row>
    <row r="391" spans="1:9" x14ac:dyDescent="0.25">
      <c r="A391" s="44" t="s">
        <v>1225</v>
      </c>
      <c r="B391" s="30" t="s">
        <v>1226</v>
      </c>
      <c r="C391" s="38">
        <v>50</v>
      </c>
      <c r="D391" s="39" t="str">
        <f t="shared" si="6"/>
        <v>Senior</v>
      </c>
      <c r="E391" s="30" t="s">
        <v>10</v>
      </c>
      <c r="F391" s="30" t="s">
        <v>1227</v>
      </c>
      <c r="G391" s="30" t="s">
        <v>74</v>
      </c>
      <c r="H391" s="40" t="s">
        <v>13</v>
      </c>
      <c r="I391" s="45" t="s">
        <v>20</v>
      </c>
    </row>
    <row r="392" spans="1:9" x14ac:dyDescent="0.25">
      <c r="A392" s="44" t="s">
        <v>1228</v>
      </c>
      <c r="B392" s="30" t="s">
        <v>1229</v>
      </c>
      <c r="C392" s="38">
        <v>56</v>
      </c>
      <c r="D392" s="39" t="str">
        <f t="shared" si="6"/>
        <v>Senior</v>
      </c>
      <c r="E392" s="30" t="s">
        <v>10</v>
      </c>
      <c r="F392" s="30" t="s">
        <v>1230</v>
      </c>
      <c r="G392" s="30" t="s">
        <v>296</v>
      </c>
      <c r="H392" s="40" t="s">
        <v>13</v>
      </c>
      <c r="I392" s="45" t="s">
        <v>34</v>
      </c>
    </row>
    <row r="393" spans="1:9" x14ac:dyDescent="0.25">
      <c r="A393" s="44" t="s">
        <v>1231</v>
      </c>
      <c r="B393" s="30" t="s">
        <v>1232</v>
      </c>
      <c r="C393" s="38">
        <v>40</v>
      </c>
      <c r="D393" s="39" t="str">
        <f t="shared" si="6"/>
        <v>Adult</v>
      </c>
      <c r="E393" s="30" t="s">
        <v>17</v>
      </c>
      <c r="F393" s="30" t="s">
        <v>1233</v>
      </c>
      <c r="G393" s="30" t="s">
        <v>38</v>
      </c>
      <c r="H393" s="40" t="s">
        <v>13</v>
      </c>
      <c r="I393" s="45" t="s">
        <v>29</v>
      </c>
    </row>
    <row r="394" spans="1:9" x14ac:dyDescent="0.25">
      <c r="A394" s="44" t="s">
        <v>1234</v>
      </c>
      <c r="B394" s="30" t="s">
        <v>1235</v>
      </c>
      <c r="C394" s="38">
        <v>46</v>
      </c>
      <c r="D394" s="39" t="str">
        <f t="shared" si="6"/>
        <v>Senior</v>
      </c>
      <c r="E394" s="30" t="s">
        <v>10</v>
      </c>
      <c r="F394" s="30" t="s">
        <v>1236</v>
      </c>
      <c r="G394" s="30" t="s">
        <v>118</v>
      </c>
      <c r="H394" s="40" t="s">
        <v>13</v>
      </c>
      <c r="I394" s="45" t="s">
        <v>51</v>
      </c>
    </row>
    <row r="395" spans="1:9" x14ac:dyDescent="0.25">
      <c r="A395" s="44" t="s">
        <v>1237</v>
      </c>
      <c r="B395" s="30" t="s">
        <v>1238</v>
      </c>
      <c r="C395" s="38">
        <v>46</v>
      </c>
      <c r="D395" s="39" t="str">
        <f t="shared" si="6"/>
        <v>Senior</v>
      </c>
      <c r="E395" s="30" t="s">
        <v>10</v>
      </c>
      <c r="F395" s="30" t="s">
        <v>1239</v>
      </c>
      <c r="G395" s="30" t="s">
        <v>122</v>
      </c>
      <c r="H395" s="40" t="s">
        <v>13</v>
      </c>
      <c r="I395" s="45" t="s">
        <v>29</v>
      </c>
    </row>
    <row r="396" spans="1:9" x14ac:dyDescent="0.25">
      <c r="A396" s="44" t="s">
        <v>1240</v>
      </c>
      <c r="B396" s="30" t="s">
        <v>1241</v>
      </c>
      <c r="C396" s="38">
        <v>43</v>
      </c>
      <c r="D396" s="39" t="str">
        <f t="shared" si="6"/>
        <v>Senior</v>
      </c>
      <c r="E396" s="30" t="s">
        <v>17</v>
      </c>
      <c r="F396" s="30" t="s">
        <v>1242</v>
      </c>
      <c r="G396" s="30" t="s">
        <v>172</v>
      </c>
      <c r="H396" s="40" t="s">
        <v>13</v>
      </c>
      <c r="I396" s="45" t="s">
        <v>29</v>
      </c>
    </row>
    <row r="397" spans="1:9" x14ac:dyDescent="0.25">
      <c r="A397" s="44" t="s">
        <v>1243</v>
      </c>
      <c r="B397" s="30" t="s">
        <v>1244</v>
      </c>
      <c r="C397" s="38">
        <v>50</v>
      </c>
      <c r="D397" s="39" t="str">
        <f t="shared" si="6"/>
        <v>Senior</v>
      </c>
      <c r="E397" s="30" t="s">
        <v>10</v>
      </c>
      <c r="F397" s="30" t="s">
        <v>1245</v>
      </c>
      <c r="G397" s="30" t="s">
        <v>66</v>
      </c>
      <c r="H397" s="40" t="s">
        <v>13</v>
      </c>
      <c r="I397" s="45" t="s">
        <v>51</v>
      </c>
    </row>
    <row r="398" spans="1:9" x14ac:dyDescent="0.25">
      <c r="A398" s="44" t="s">
        <v>1246</v>
      </c>
      <c r="B398" s="30" t="s">
        <v>1247</v>
      </c>
      <c r="C398" s="38">
        <v>25</v>
      </c>
      <c r="D398" s="39" t="str">
        <f t="shared" si="6"/>
        <v>Young</v>
      </c>
      <c r="E398" s="30" t="s">
        <v>17</v>
      </c>
      <c r="F398" s="30" t="s">
        <v>1248</v>
      </c>
      <c r="G398" s="30" t="s">
        <v>62</v>
      </c>
      <c r="H398" s="40" t="s">
        <v>13</v>
      </c>
      <c r="I398" s="45" t="s">
        <v>34</v>
      </c>
    </row>
    <row r="399" spans="1:9" x14ac:dyDescent="0.25">
      <c r="A399" s="44" t="s">
        <v>1249</v>
      </c>
      <c r="B399" s="30" t="s">
        <v>1250</v>
      </c>
      <c r="C399" s="38">
        <v>62</v>
      </c>
      <c r="D399" s="39" t="str">
        <f t="shared" si="6"/>
        <v>Senior</v>
      </c>
      <c r="E399" s="30" t="s">
        <v>17</v>
      </c>
      <c r="F399" s="30" t="s">
        <v>128</v>
      </c>
      <c r="G399" s="30" t="s">
        <v>66</v>
      </c>
      <c r="H399" s="40" t="s">
        <v>13</v>
      </c>
      <c r="I399" s="45" t="s">
        <v>20</v>
      </c>
    </row>
    <row r="400" spans="1:9" x14ac:dyDescent="0.25">
      <c r="A400" s="44" t="s">
        <v>1251</v>
      </c>
      <c r="B400" s="30" t="s">
        <v>1252</v>
      </c>
      <c r="C400" s="38">
        <v>54</v>
      </c>
      <c r="D400" s="39" t="str">
        <f t="shared" si="6"/>
        <v>Senior</v>
      </c>
      <c r="E400" s="30" t="s">
        <v>10</v>
      </c>
      <c r="F400" s="30" t="s">
        <v>1253</v>
      </c>
      <c r="G400" s="30" t="s">
        <v>50</v>
      </c>
      <c r="H400" s="40" t="s">
        <v>13</v>
      </c>
      <c r="I400" s="45" t="s">
        <v>29</v>
      </c>
    </row>
    <row r="401" spans="1:9" x14ac:dyDescent="0.25">
      <c r="A401" s="44" t="s">
        <v>1254</v>
      </c>
      <c r="B401" s="30" t="s">
        <v>1255</v>
      </c>
      <c r="C401" s="38">
        <v>27</v>
      </c>
      <c r="D401" s="39" t="str">
        <f t="shared" si="6"/>
        <v>Adult</v>
      </c>
      <c r="E401" s="30" t="s">
        <v>10</v>
      </c>
      <c r="F401" s="30" t="s">
        <v>1256</v>
      </c>
      <c r="G401" s="30" t="s">
        <v>440</v>
      </c>
      <c r="H401" s="40" t="s">
        <v>13</v>
      </c>
      <c r="I401" s="45" t="s">
        <v>29</v>
      </c>
    </row>
    <row r="402" spans="1:9" x14ac:dyDescent="0.25">
      <c r="A402" s="44" t="s">
        <v>1257</v>
      </c>
      <c r="B402" s="30" t="s">
        <v>1258</v>
      </c>
      <c r="C402" s="38">
        <v>57</v>
      </c>
      <c r="D402" s="39" t="str">
        <f t="shared" si="6"/>
        <v>Senior</v>
      </c>
      <c r="E402" s="30" t="s">
        <v>17</v>
      </c>
      <c r="F402" s="30" t="s">
        <v>1259</v>
      </c>
      <c r="G402" s="30" t="s">
        <v>100</v>
      </c>
      <c r="H402" s="40" t="s">
        <v>13</v>
      </c>
      <c r="I402" s="45" t="s">
        <v>20</v>
      </c>
    </row>
    <row r="403" spans="1:9" x14ac:dyDescent="0.25">
      <c r="A403" s="44" t="s">
        <v>1260</v>
      </c>
      <c r="B403" s="30" t="s">
        <v>1261</v>
      </c>
      <c r="C403" s="38">
        <v>51</v>
      </c>
      <c r="D403" s="39" t="str">
        <f t="shared" si="6"/>
        <v>Senior</v>
      </c>
      <c r="E403" s="30" t="s">
        <v>17</v>
      </c>
      <c r="F403" s="30" t="s">
        <v>1262</v>
      </c>
      <c r="G403" s="30" t="s">
        <v>189</v>
      </c>
      <c r="H403" s="40" t="s">
        <v>13</v>
      </c>
      <c r="I403" s="45" t="s">
        <v>20</v>
      </c>
    </row>
    <row r="404" spans="1:9" x14ac:dyDescent="0.25">
      <c r="A404" s="44" t="s">
        <v>1263</v>
      </c>
      <c r="B404" s="30" t="s">
        <v>1264</v>
      </c>
      <c r="C404" s="38">
        <v>31</v>
      </c>
      <c r="D404" s="39" t="str">
        <f t="shared" si="6"/>
        <v>Adult</v>
      </c>
      <c r="E404" s="30" t="s">
        <v>10</v>
      </c>
      <c r="F404" s="30" t="s">
        <v>84</v>
      </c>
      <c r="G404" s="30" t="s">
        <v>318</v>
      </c>
      <c r="H404" s="40" t="s">
        <v>13</v>
      </c>
      <c r="I404" s="45" t="s">
        <v>29</v>
      </c>
    </row>
    <row r="405" spans="1:9" x14ac:dyDescent="0.25">
      <c r="A405" s="44" t="s">
        <v>1265</v>
      </c>
      <c r="B405" s="30" t="s">
        <v>1266</v>
      </c>
      <c r="C405" s="38">
        <v>34</v>
      </c>
      <c r="D405" s="39" t="str">
        <f t="shared" si="6"/>
        <v>Adult</v>
      </c>
      <c r="E405" s="30" t="s">
        <v>10</v>
      </c>
      <c r="F405" s="30" t="s">
        <v>1267</v>
      </c>
      <c r="G405" s="30" t="s">
        <v>333</v>
      </c>
      <c r="H405" s="40" t="s">
        <v>13</v>
      </c>
      <c r="I405" s="45" t="s">
        <v>29</v>
      </c>
    </row>
    <row r="406" spans="1:9" x14ac:dyDescent="0.25">
      <c r="A406" s="44" t="s">
        <v>1268</v>
      </c>
      <c r="B406" s="30" t="s">
        <v>1269</v>
      </c>
      <c r="C406" s="38">
        <v>22</v>
      </c>
      <c r="D406" s="39" t="str">
        <f t="shared" si="6"/>
        <v>Young</v>
      </c>
      <c r="E406" s="30" t="s">
        <v>17</v>
      </c>
      <c r="F406" s="30" t="s">
        <v>1270</v>
      </c>
      <c r="G406" s="30" t="s">
        <v>296</v>
      </c>
      <c r="H406" s="40" t="s">
        <v>13</v>
      </c>
      <c r="I406" s="45" t="s">
        <v>34</v>
      </c>
    </row>
    <row r="407" spans="1:9" x14ac:dyDescent="0.25">
      <c r="A407" s="44" t="s">
        <v>1271</v>
      </c>
      <c r="B407" s="30" t="s">
        <v>1272</v>
      </c>
      <c r="C407" s="38">
        <v>18</v>
      </c>
      <c r="D407" s="39" t="str">
        <f t="shared" si="6"/>
        <v>Young</v>
      </c>
      <c r="E407" s="30" t="s">
        <v>17</v>
      </c>
      <c r="F407" s="30" t="s">
        <v>1273</v>
      </c>
      <c r="G407" s="30" t="s">
        <v>333</v>
      </c>
      <c r="H407" s="40" t="s">
        <v>13</v>
      </c>
      <c r="I407" s="45" t="s">
        <v>51</v>
      </c>
    </row>
    <row r="408" spans="1:9" x14ac:dyDescent="0.25">
      <c r="A408" s="44" t="s">
        <v>1274</v>
      </c>
      <c r="B408" s="30" t="s">
        <v>1275</v>
      </c>
      <c r="C408" s="38">
        <v>23</v>
      </c>
      <c r="D408" s="39" t="str">
        <f t="shared" si="6"/>
        <v>Young</v>
      </c>
      <c r="E408" s="30" t="s">
        <v>17</v>
      </c>
      <c r="F408" s="30" t="s">
        <v>1276</v>
      </c>
      <c r="G408" s="30" t="s">
        <v>329</v>
      </c>
      <c r="H408" s="40" t="s">
        <v>13</v>
      </c>
      <c r="I408" s="45" t="s">
        <v>51</v>
      </c>
    </row>
    <row r="409" spans="1:9" x14ac:dyDescent="0.25">
      <c r="A409" s="44" t="s">
        <v>1277</v>
      </c>
      <c r="B409" s="30" t="s">
        <v>1278</v>
      </c>
      <c r="C409" s="38">
        <v>33</v>
      </c>
      <c r="D409" s="39" t="str">
        <f t="shared" si="6"/>
        <v>Adult</v>
      </c>
      <c r="E409" s="30" t="s">
        <v>10</v>
      </c>
      <c r="F409" s="30" t="s">
        <v>1279</v>
      </c>
      <c r="G409" s="30" t="s">
        <v>145</v>
      </c>
      <c r="H409" s="40" t="s">
        <v>13</v>
      </c>
      <c r="I409" s="45" t="s">
        <v>51</v>
      </c>
    </row>
    <row r="410" spans="1:9" x14ac:dyDescent="0.25">
      <c r="A410" s="44" t="s">
        <v>1280</v>
      </c>
      <c r="B410" s="30" t="s">
        <v>1281</v>
      </c>
      <c r="C410" s="38">
        <v>36</v>
      </c>
      <c r="D410" s="39" t="str">
        <f t="shared" si="6"/>
        <v>Adult</v>
      </c>
      <c r="E410" s="30" t="s">
        <v>10</v>
      </c>
      <c r="F410" s="30" t="s">
        <v>1282</v>
      </c>
      <c r="G410" s="30" t="s">
        <v>92</v>
      </c>
      <c r="H410" s="40" t="s">
        <v>13</v>
      </c>
      <c r="I410" s="45" t="s">
        <v>51</v>
      </c>
    </row>
    <row r="411" spans="1:9" x14ac:dyDescent="0.25">
      <c r="A411" s="44" t="s">
        <v>1283</v>
      </c>
      <c r="B411" s="30" t="s">
        <v>1284</v>
      </c>
      <c r="C411" s="38">
        <v>55</v>
      </c>
      <c r="D411" s="39" t="str">
        <f t="shared" si="6"/>
        <v>Senior</v>
      </c>
      <c r="E411" s="30" t="s">
        <v>10</v>
      </c>
      <c r="F411" s="30" t="s">
        <v>1285</v>
      </c>
      <c r="G411" s="30" t="s">
        <v>855</v>
      </c>
      <c r="H411" s="40" t="s">
        <v>13</v>
      </c>
      <c r="I411" s="45" t="s">
        <v>51</v>
      </c>
    </row>
    <row r="412" spans="1:9" x14ac:dyDescent="0.25">
      <c r="A412" s="44" t="s">
        <v>1286</v>
      </c>
      <c r="B412" s="30" t="s">
        <v>1287</v>
      </c>
      <c r="C412" s="38">
        <v>48</v>
      </c>
      <c r="D412" s="39" t="str">
        <f t="shared" si="6"/>
        <v>Senior</v>
      </c>
      <c r="E412" s="30" t="s">
        <v>17</v>
      </c>
      <c r="F412" s="30" t="s">
        <v>1288</v>
      </c>
      <c r="G412" s="30" t="s">
        <v>92</v>
      </c>
      <c r="H412" s="40" t="s">
        <v>13</v>
      </c>
      <c r="I412" s="45" t="s">
        <v>29</v>
      </c>
    </row>
    <row r="413" spans="1:9" x14ac:dyDescent="0.25">
      <c r="A413" s="44" t="s">
        <v>1289</v>
      </c>
      <c r="B413" s="30" t="s">
        <v>1290</v>
      </c>
      <c r="C413" s="38">
        <v>63</v>
      </c>
      <c r="D413" s="39" t="str">
        <f t="shared" si="6"/>
        <v>Senior</v>
      </c>
      <c r="E413" s="30" t="s">
        <v>10</v>
      </c>
      <c r="F413" s="30" t="s">
        <v>1291</v>
      </c>
      <c r="G413" s="30" t="s">
        <v>28</v>
      </c>
      <c r="H413" s="40" t="s">
        <v>13</v>
      </c>
      <c r="I413" s="45" t="s">
        <v>34</v>
      </c>
    </row>
    <row r="414" spans="1:9" x14ac:dyDescent="0.25">
      <c r="A414" s="44" t="s">
        <v>1292</v>
      </c>
      <c r="B414" s="30" t="s">
        <v>1293</v>
      </c>
      <c r="C414" s="38">
        <v>23</v>
      </c>
      <c r="D414" s="39" t="str">
        <f t="shared" si="6"/>
        <v>Young</v>
      </c>
      <c r="E414" s="30" t="s">
        <v>17</v>
      </c>
      <c r="F414" s="30" t="s">
        <v>209</v>
      </c>
      <c r="G414" s="30" t="s">
        <v>161</v>
      </c>
      <c r="H414" s="40" t="s">
        <v>13</v>
      </c>
      <c r="I414" s="45" t="s">
        <v>51</v>
      </c>
    </row>
    <row r="415" spans="1:9" x14ac:dyDescent="0.25">
      <c r="A415" s="44" t="s">
        <v>1294</v>
      </c>
      <c r="B415" s="30" t="s">
        <v>1295</v>
      </c>
      <c r="C415" s="38">
        <v>59</v>
      </c>
      <c r="D415" s="39" t="str">
        <f t="shared" si="6"/>
        <v>Senior</v>
      </c>
      <c r="E415" s="30" t="s">
        <v>17</v>
      </c>
      <c r="F415" s="30" t="s">
        <v>1296</v>
      </c>
      <c r="G415" s="30" t="s">
        <v>111</v>
      </c>
      <c r="H415" s="40" t="s">
        <v>13</v>
      </c>
      <c r="I415" s="45" t="s">
        <v>29</v>
      </c>
    </row>
    <row r="416" spans="1:9" x14ac:dyDescent="0.25">
      <c r="A416" s="44" t="s">
        <v>1297</v>
      </c>
      <c r="B416" s="30" t="s">
        <v>1298</v>
      </c>
      <c r="C416" s="38">
        <v>35</v>
      </c>
      <c r="D416" s="39" t="str">
        <f t="shared" si="6"/>
        <v>Adult</v>
      </c>
      <c r="E416" s="30" t="s">
        <v>17</v>
      </c>
      <c r="F416" s="30" t="s">
        <v>1299</v>
      </c>
      <c r="G416" s="30" t="s">
        <v>118</v>
      </c>
      <c r="H416" s="40" t="s">
        <v>13</v>
      </c>
      <c r="I416" s="45" t="s">
        <v>51</v>
      </c>
    </row>
    <row r="417" spans="1:9" x14ac:dyDescent="0.25">
      <c r="A417" s="44" t="s">
        <v>1300</v>
      </c>
      <c r="B417" s="30" t="s">
        <v>1301</v>
      </c>
      <c r="C417" s="38">
        <v>26</v>
      </c>
      <c r="D417" s="39" t="str">
        <f t="shared" si="6"/>
        <v>Adult</v>
      </c>
      <c r="E417" s="30" t="s">
        <v>17</v>
      </c>
      <c r="F417" s="30" t="s">
        <v>1302</v>
      </c>
      <c r="G417" s="30" t="s">
        <v>168</v>
      </c>
      <c r="H417" s="40" t="s">
        <v>13</v>
      </c>
      <c r="I417" s="45" t="s">
        <v>34</v>
      </c>
    </row>
    <row r="418" spans="1:9" x14ac:dyDescent="0.25">
      <c r="A418" s="44" t="s">
        <v>1303</v>
      </c>
      <c r="B418" s="30" t="s">
        <v>1304</v>
      </c>
      <c r="C418" s="38">
        <v>46</v>
      </c>
      <c r="D418" s="39" t="str">
        <f t="shared" si="6"/>
        <v>Senior</v>
      </c>
      <c r="E418" s="30" t="s">
        <v>10</v>
      </c>
      <c r="F418" s="30" t="s">
        <v>1305</v>
      </c>
      <c r="G418" s="30" t="s">
        <v>329</v>
      </c>
      <c r="H418" s="40" t="s">
        <v>13</v>
      </c>
      <c r="I418" s="45" t="s">
        <v>20</v>
      </c>
    </row>
    <row r="419" spans="1:9" x14ac:dyDescent="0.25">
      <c r="A419" s="44" t="s">
        <v>1306</v>
      </c>
      <c r="B419" s="30" t="s">
        <v>1307</v>
      </c>
      <c r="C419" s="38">
        <v>64</v>
      </c>
      <c r="D419" s="39" t="str">
        <f t="shared" si="6"/>
        <v>Senior</v>
      </c>
      <c r="E419" s="30" t="s">
        <v>17</v>
      </c>
      <c r="F419" s="30" t="s">
        <v>1308</v>
      </c>
      <c r="G419" s="30" t="s">
        <v>12</v>
      </c>
      <c r="H419" s="40" t="s">
        <v>13</v>
      </c>
      <c r="I419" s="45" t="s">
        <v>29</v>
      </c>
    </row>
    <row r="420" spans="1:9" x14ac:dyDescent="0.25">
      <c r="A420" s="44" t="s">
        <v>1309</v>
      </c>
      <c r="B420" s="30" t="s">
        <v>1310</v>
      </c>
      <c r="C420" s="38">
        <v>60</v>
      </c>
      <c r="D420" s="39" t="str">
        <f t="shared" si="6"/>
        <v>Senior</v>
      </c>
      <c r="E420" s="30" t="s">
        <v>17</v>
      </c>
      <c r="F420" s="30" t="s">
        <v>1311</v>
      </c>
      <c r="G420" s="30" t="s">
        <v>50</v>
      </c>
      <c r="H420" s="40" t="s">
        <v>13</v>
      </c>
      <c r="I420" s="45" t="s">
        <v>34</v>
      </c>
    </row>
    <row r="421" spans="1:9" x14ac:dyDescent="0.25">
      <c r="A421" s="44" t="s">
        <v>1312</v>
      </c>
      <c r="B421" s="30" t="s">
        <v>1313</v>
      </c>
      <c r="C421" s="38">
        <v>33</v>
      </c>
      <c r="D421" s="39" t="str">
        <f t="shared" si="6"/>
        <v>Adult</v>
      </c>
      <c r="E421" s="30" t="s">
        <v>10</v>
      </c>
      <c r="F421" s="30" t="s">
        <v>1314</v>
      </c>
      <c r="G421" s="30" t="s">
        <v>318</v>
      </c>
      <c r="H421" s="40" t="s">
        <v>13</v>
      </c>
      <c r="I421" s="45" t="s">
        <v>51</v>
      </c>
    </row>
    <row r="422" spans="1:9" x14ac:dyDescent="0.25">
      <c r="A422" s="44" t="s">
        <v>1315</v>
      </c>
      <c r="B422" s="30" t="s">
        <v>1316</v>
      </c>
      <c r="C422" s="38">
        <v>60</v>
      </c>
      <c r="D422" s="39" t="str">
        <f t="shared" si="6"/>
        <v>Senior</v>
      </c>
      <c r="E422" s="30" t="s">
        <v>10</v>
      </c>
      <c r="F422" s="30" t="s">
        <v>1317</v>
      </c>
      <c r="G422" s="30" t="s">
        <v>12</v>
      </c>
      <c r="H422" s="40" t="s">
        <v>13</v>
      </c>
      <c r="I422" s="45" t="s">
        <v>29</v>
      </c>
    </row>
    <row r="423" spans="1:9" x14ac:dyDescent="0.25">
      <c r="A423" s="44" t="s">
        <v>1318</v>
      </c>
      <c r="B423" s="30" t="s">
        <v>1319</v>
      </c>
      <c r="C423" s="38">
        <v>45</v>
      </c>
      <c r="D423" s="39" t="str">
        <f t="shared" si="6"/>
        <v>Senior</v>
      </c>
      <c r="E423" s="30" t="s">
        <v>17</v>
      </c>
      <c r="F423" s="30" t="s">
        <v>1320</v>
      </c>
      <c r="G423" s="30" t="s">
        <v>78</v>
      </c>
      <c r="H423" s="40" t="s">
        <v>13</v>
      </c>
      <c r="I423" s="45" t="s">
        <v>20</v>
      </c>
    </row>
    <row r="424" spans="1:9" x14ac:dyDescent="0.25">
      <c r="A424" s="44" t="s">
        <v>1321</v>
      </c>
      <c r="B424" s="30" t="s">
        <v>1322</v>
      </c>
      <c r="C424" s="38">
        <v>42</v>
      </c>
      <c r="D424" s="39" t="str">
        <f t="shared" si="6"/>
        <v>Senior</v>
      </c>
      <c r="E424" s="30" t="s">
        <v>17</v>
      </c>
      <c r="F424" s="30" t="s">
        <v>1323</v>
      </c>
      <c r="G424" s="30" t="s">
        <v>66</v>
      </c>
      <c r="H424" s="40" t="s">
        <v>13</v>
      </c>
      <c r="I424" s="45" t="s">
        <v>20</v>
      </c>
    </row>
    <row r="425" spans="1:9" x14ac:dyDescent="0.25">
      <c r="A425" s="44" t="s">
        <v>1324</v>
      </c>
      <c r="B425" s="30" t="s">
        <v>1325</v>
      </c>
      <c r="C425" s="38">
        <v>35</v>
      </c>
      <c r="D425" s="39" t="str">
        <f t="shared" si="6"/>
        <v>Adult</v>
      </c>
      <c r="E425" s="30" t="s">
        <v>10</v>
      </c>
      <c r="F425" s="30" t="s">
        <v>1326</v>
      </c>
      <c r="G425" s="30" t="s">
        <v>66</v>
      </c>
      <c r="H425" s="40" t="s">
        <v>13</v>
      </c>
      <c r="I425" s="45" t="s">
        <v>34</v>
      </c>
    </row>
    <row r="426" spans="1:9" x14ac:dyDescent="0.25">
      <c r="A426" s="44" t="s">
        <v>1327</v>
      </c>
      <c r="B426" s="30" t="s">
        <v>1328</v>
      </c>
      <c r="C426" s="38">
        <v>53</v>
      </c>
      <c r="D426" s="39" t="str">
        <f t="shared" si="6"/>
        <v>Senior</v>
      </c>
      <c r="E426" s="30" t="s">
        <v>10</v>
      </c>
      <c r="F426" s="30" t="s">
        <v>1329</v>
      </c>
      <c r="G426" s="30" t="s">
        <v>12</v>
      </c>
      <c r="H426" s="40" t="s">
        <v>13</v>
      </c>
      <c r="I426" s="45" t="s">
        <v>29</v>
      </c>
    </row>
    <row r="427" spans="1:9" x14ac:dyDescent="0.25">
      <c r="A427" s="44" t="s">
        <v>1330</v>
      </c>
      <c r="B427" s="30" t="s">
        <v>1331</v>
      </c>
      <c r="C427" s="38">
        <v>40</v>
      </c>
      <c r="D427" s="39" t="str">
        <f t="shared" si="6"/>
        <v>Adult</v>
      </c>
      <c r="E427" s="30" t="s">
        <v>10</v>
      </c>
      <c r="F427" s="30" t="s">
        <v>1332</v>
      </c>
      <c r="G427" s="30" t="s">
        <v>122</v>
      </c>
      <c r="H427" s="40" t="s">
        <v>13</v>
      </c>
      <c r="I427" s="45" t="s">
        <v>29</v>
      </c>
    </row>
    <row r="428" spans="1:9" x14ac:dyDescent="0.25">
      <c r="A428" s="44" t="s">
        <v>1333</v>
      </c>
      <c r="B428" s="30" t="s">
        <v>1334</v>
      </c>
      <c r="C428" s="38">
        <v>28</v>
      </c>
      <c r="D428" s="39" t="str">
        <f t="shared" si="6"/>
        <v>Adult</v>
      </c>
      <c r="E428" s="30" t="s">
        <v>10</v>
      </c>
      <c r="F428" s="30" t="s">
        <v>1335</v>
      </c>
      <c r="G428" s="30" t="s">
        <v>12</v>
      </c>
      <c r="H428" s="40" t="s">
        <v>13</v>
      </c>
      <c r="I428" s="45" t="s">
        <v>20</v>
      </c>
    </row>
    <row r="429" spans="1:9" x14ac:dyDescent="0.25">
      <c r="A429" s="44" t="s">
        <v>1336</v>
      </c>
      <c r="B429" s="30" t="s">
        <v>1337</v>
      </c>
      <c r="C429" s="38">
        <v>18</v>
      </c>
      <c r="D429" s="39" t="str">
        <f t="shared" si="6"/>
        <v>Young</v>
      </c>
      <c r="E429" s="30" t="s">
        <v>17</v>
      </c>
      <c r="F429" s="30" t="s">
        <v>1338</v>
      </c>
      <c r="G429" s="30" t="s">
        <v>440</v>
      </c>
      <c r="H429" s="40" t="s">
        <v>13</v>
      </c>
      <c r="I429" s="45" t="s">
        <v>51</v>
      </c>
    </row>
    <row r="430" spans="1:9" x14ac:dyDescent="0.25">
      <c r="A430" s="44" t="s">
        <v>1339</v>
      </c>
      <c r="B430" s="30" t="s">
        <v>1340</v>
      </c>
      <c r="C430" s="38">
        <v>27</v>
      </c>
      <c r="D430" s="39" t="str">
        <f t="shared" si="6"/>
        <v>Adult</v>
      </c>
      <c r="E430" s="30" t="s">
        <v>17</v>
      </c>
      <c r="F430" s="30" t="s">
        <v>1341</v>
      </c>
      <c r="G430" s="30" t="s">
        <v>333</v>
      </c>
      <c r="H430" s="40" t="s">
        <v>13</v>
      </c>
      <c r="I430" s="45" t="s">
        <v>29</v>
      </c>
    </row>
    <row r="431" spans="1:9" x14ac:dyDescent="0.25">
      <c r="A431" s="44" t="s">
        <v>1342</v>
      </c>
      <c r="B431" s="30" t="s">
        <v>1343</v>
      </c>
      <c r="C431" s="38">
        <v>43</v>
      </c>
      <c r="D431" s="39" t="str">
        <f t="shared" si="6"/>
        <v>Senior</v>
      </c>
      <c r="E431" s="30" t="s">
        <v>10</v>
      </c>
      <c r="F431" s="30" t="s">
        <v>1344</v>
      </c>
      <c r="G431" s="30" t="s">
        <v>111</v>
      </c>
      <c r="H431" s="40" t="s">
        <v>13</v>
      </c>
      <c r="I431" s="45" t="s">
        <v>20</v>
      </c>
    </row>
    <row r="432" spans="1:9" x14ac:dyDescent="0.25">
      <c r="A432" s="44" t="s">
        <v>1345</v>
      </c>
      <c r="B432" s="30" t="s">
        <v>1346</v>
      </c>
      <c r="C432" s="38">
        <v>36</v>
      </c>
      <c r="D432" s="39" t="str">
        <f t="shared" si="6"/>
        <v>Adult</v>
      </c>
      <c r="E432" s="30" t="s">
        <v>17</v>
      </c>
      <c r="F432" s="30" t="s">
        <v>1347</v>
      </c>
      <c r="G432" s="30" t="s">
        <v>92</v>
      </c>
      <c r="H432" s="40" t="s">
        <v>13</v>
      </c>
      <c r="I432" s="45" t="s">
        <v>51</v>
      </c>
    </row>
    <row r="433" spans="1:9" x14ac:dyDescent="0.25">
      <c r="A433" s="44" t="s">
        <v>1348</v>
      </c>
      <c r="B433" s="30" t="s">
        <v>1349</v>
      </c>
      <c r="C433" s="38">
        <v>27</v>
      </c>
      <c r="D433" s="39" t="str">
        <f t="shared" si="6"/>
        <v>Adult</v>
      </c>
      <c r="E433" s="30" t="s">
        <v>10</v>
      </c>
      <c r="F433" s="30" t="s">
        <v>1350</v>
      </c>
      <c r="G433" s="30" t="s">
        <v>33</v>
      </c>
      <c r="H433" s="40" t="s">
        <v>13</v>
      </c>
      <c r="I433" s="45" t="s">
        <v>20</v>
      </c>
    </row>
    <row r="434" spans="1:9" x14ac:dyDescent="0.25">
      <c r="A434" s="44" t="s">
        <v>1351</v>
      </c>
      <c r="B434" s="30" t="s">
        <v>1352</v>
      </c>
      <c r="C434" s="38">
        <v>37</v>
      </c>
      <c r="D434" s="39" t="str">
        <f t="shared" si="6"/>
        <v>Adult</v>
      </c>
      <c r="E434" s="30" t="s">
        <v>10</v>
      </c>
      <c r="F434" s="30" t="s">
        <v>1353</v>
      </c>
      <c r="G434" s="30" t="s">
        <v>92</v>
      </c>
      <c r="H434" s="40" t="s">
        <v>13</v>
      </c>
      <c r="I434" s="45" t="s">
        <v>29</v>
      </c>
    </row>
    <row r="435" spans="1:9" x14ac:dyDescent="0.25">
      <c r="A435" s="44" t="s">
        <v>1354</v>
      </c>
      <c r="B435" s="30" t="s">
        <v>1355</v>
      </c>
      <c r="C435" s="38">
        <v>51</v>
      </c>
      <c r="D435" s="39" t="str">
        <f t="shared" si="6"/>
        <v>Senior</v>
      </c>
      <c r="E435" s="30" t="s">
        <v>17</v>
      </c>
      <c r="F435" s="30" t="s">
        <v>1356</v>
      </c>
      <c r="G435" s="30" t="s">
        <v>62</v>
      </c>
      <c r="H435" s="40" t="s">
        <v>13</v>
      </c>
      <c r="I435" s="45" t="s">
        <v>34</v>
      </c>
    </row>
    <row r="436" spans="1:9" x14ac:dyDescent="0.25">
      <c r="A436" s="44" t="s">
        <v>1357</v>
      </c>
      <c r="B436" s="30" t="s">
        <v>1358</v>
      </c>
      <c r="C436" s="38">
        <v>48</v>
      </c>
      <c r="D436" s="39" t="str">
        <f t="shared" si="6"/>
        <v>Senior</v>
      </c>
      <c r="E436" s="30" t="s">
        <v>17</v>
      </c>
      <c r="F436" s="30" t="s">
        <v>1359</v>
      </c>
      <c r="G436" s="30" t="s">
        <v>259</v>
      </c>
      <c r="H436" s="40" t="s">
        <v>13</v>
      </c>
      <c r="I436" s="45" t="s">
        <v>51</v>
      </c>
    </row>
    <row r="437" spans="1:9" x14ac:dyDescent="0.25">
      <c r="A437" s="44" t="s">
        <v>1360</v>
      </c>
      <c r="B437" s="30" t="s">
        <v>1361</v>
      </c>
      <c r="C437" s="38">
        <v>37</v>
      </c>
      <c r="D437" s="39" t="str">
        <f t="shared" si="6"/>
        <v>Adult</v>
      </c>
      <c r="E437" s="30" t="s">
        <v>17</v>
      </c>
      <c r="F437" s="30" t="s">
        <v>1362</v>
      </c>
      <c r="G437" s="30" t="s">
        <v>111</v>
      </c>
      <c r="H437" s="40" t="s">
        <v>13</v>
      </c>
      <c r="I437" s="45" t="s">
        <v>34</v>
      </c>
    </row>
    <row r="438" spans="1:9" x14ac:dyDescent="0.25">
      <c r="A438" s="44" t="s">
        <v>1363</v>
      </c>
      <c r="B438" s="30" t="s">
        <v>1364</v>
      </c>
      <c r="C438" s="38">
        <v>61</v>
      </c>
      <c r="D438" s="39" t="str">
        <f t="shared" si="6"/>
        <v>Senior</v>
      </c>
      <c r="E438" s="30" t="s">
        <v>10</v>
      </c>
      <c r="F438" s="30" t="s">
        <v>1365</v>
      </c>
      <c r="G438" s="30" t="s">
        <v>42</v>
      </c>
      <c r="H438" s="40" t="s">
        <v>13</v>
      </c>
      <c r="I438" s="45" t="s">
        <v>51</v>
      </c>
    </row>
    <row r="439" spans="1:9" x14ac:dyDescent="0.25">
      <c r="A439" s="44" t="s">
        <v>1366</v>
      </c>
      <c r="B439" s="30" t="s">
        <v>1367</v>
      </c>
      <c r="C439" s="38">
        <v>47</v>
      </c>
      <c r="D439" s="39" t="str">
        <f t="shared" si="6"/>
        <v>Senior</v>
      </c>
      <c r="E439" s="30" t="s">
        <v>17</v>
      </c>
      <c r="F439" s="30" t="s">
        <v>604</v>
      </c>
      <c r="G439" s="30" t="s">
        <v>50</v>
      </c>
      <c r="H439" s="40" t="s">
        <v>13</v>
      </c>
      <c r="I439" s="45" t="s">
        <v>20</v>
      </c>
    </row>
    <row r="440" spans="1:9" x14ac:dyDescent="0.25">
      <c r="A440" s="44" t="s">
        <v>1368</v>
      </c>
      <c r="B440" s="30" t="s">
        <v>1369</v>
      </c>
      <c r="C440" s="38">
        <v>59</v>
      </c>
      <c r="D440" s="39" t="str">
        <f t="shared" si="6"/>
        <v>Senior</v>
      </c>
      <c r="E440" s="30" t="s">
        <v>17</v>
      </c>
      <c r="F440" s="30" t="s">
        <v>1370</v>
      </c>
      <c r="G440" s="30" t="s">
        <v>242</v>
      </c>
      <c r="H440" s="40" t="s">
        <v>13</v>
      </c>
      <c r="I440" s="45" t="s">
        <v>20</v>
      </c>
    </row>
    <row r="441" spans="1:9" x14ac:dyDescent="0.25">
      <c r="A441" s="44" t="s">
        <v>1371</v>
      </c>
      <c r="B441" s="30" t="s">
        <v>1372</v>
      </c>
      <c r="C441" s="38">
        <v>53</v>
      </c>
      <c r="D441" s="39" t="str">
        <f t="shared" si="6"/>
        <v>Senior</v>
      </c>
      <c r="E441" s="30" t="s">
        <v>10</v>
      </c>
      <c r="F441" s="30" t="s">
        <v>941</v>
      </c>
      <c r="G441" s="30" t="s">
        <v>161</v>
      </c>
      <c r="H441" s="40" t="s">
        <v>13</v>
      </c>
      <c r="I441" s="45" t="s">
        <v>34</v>
      </c>
    </row>
    <row r="442" spans="1:9" x14ac:dyDescent="0.25">
      <c r="A442" s="44" t="s">
        <v>1373</v>
      </c>
      <c r="B442" s="30" t="s">
        <v>1374</v>
      </c>
      <c r="C442" s="38">
        <v>60</v>
      </c>
      <c r="D442" s="39" t="str">
        <f t="shared" si="6"/>
        <v>Senior</v>
      </c>
      <c r="E442" s="30" t="s">
        <v>10</v>
      </c>
      <c r="F442" s="30" t="s">
        <v>1375</v>
      </c>
      <c r="G442" s="30" t="s">
        <v>19</v>
      </c>
      <c r="H442" s="40" t="s">
        <v>13</v>
      </c>
      <c r="I442" s="45" t="s">
        <v>34</v>
      </c>
    </row>
    <row r="443" spans="1:9" x14ac:dyDescent="0.25">
      <c r="A443" s="44" t="s">
        <v>1376</v>
      </c>
      <c r="B443" s="30" t="s">
        <v>1377</v>
      </c>
      <c r="C443" s="38">
        <v>31</v>
      </c>
      <c r="D443" s="39" t="str">
        <f t="shared" si="6"/>
        <v>Adult</v>
      </c>
      <c r="E443" s="30" t="s">
        <v>10</v>
      </c>
      <c r="F443" s="30" t="s">
        <v>1378</v>
      </c>
      <c r="G443" s="30" t="s">
        <v>329</v>
      </c>
      <c r="H443" s="40" t="s">
        <v>13</v>
      </c>
      <c r="I443" s="45" t="s">
        <v>34</v>
      </c>
    </row>
    <row r="444" spans="1:9" x14ac:dyDescent="0.25">
      <c r="A444" s="44" t="s">
        <v>1379</v>
      </c>
      <c r="B444" s="30" t="s">
        <v>1380</v>
      </c>
      <c r="C444" s="38">
        <v>42</v>
      </c>
      <c r="D444" s="39" t="str">
        <f t="shared" si="6"/>
        <v>Senior</v>
      </c>
      <c r="E444" s="30" t="s">
        <v>17</v>
      </c>
      <c r="F444" s="30" t="s">
        <v>1381</v>
      </c>
      <c r="G444" s="30" t="s">
        <v>38</v>
      </c>
      <c r="H444" s="40" t="s">
        <v>13</v>
      </c>
      <c r="I444" s="45" t="s">
        <v>29</v>
      </c>
    </row>
    <row r="445" spans="1:9" x14ac:dyDescent="0.25">
      <c r="A445" s="44" t="s">
        <v>1382</v>
      </c>
      <c r="B445" s="30" t="s">
        <v>1383</v>
      </c>
      <c r="C445" s="38">
        <v>51</v>
      </c>
      <c r="D445" s="39" t="str">
        <f t="shared" si="6"/>
        <v>Senior</v>
      </c>
      <c r="E445" s="30" t="s">
        <v>10</v>
      </c>
      <c r="F445" s="30" t="s">
        <v>1384</v>
      </c>
      <c r="G445" s="30" t="s">
        <v>364</v>
      </c>
      <c r="H445" s="40" t="s">
        <v>13</v>
      </c>
      <c r="I445" s="45" t="s">
        <v>34</v>
      </c>
    </row>
    <row r="446" spans="1:9" x14ac:dyDescent="0.25">
      <c r="A446" s="44" t="s">
        <v>1385</v>
      </c>
      <c r="B446" s="30" t="s">
        <v>1386</v>
      </c>
      <c r="C446" s="38">
        <v>19</v>
      </c>
      <c r="D446" s="39" t="str">
        <f t="shared" si="6"/>
        <v>Young</v>
      </c>
      <c r="E446" s="30" t="s">
        <v>10</v>
      </c>
      <c r="F446" s="30" t="s">
        <v>1387</v>
      </c>
      <c r="G446" s="30" t="s">
        <v>855</v>
      </c>
      <c r="H446" s="40" t="s">
        <v>13</v>
      </c>
      <c r="I446" s="45" t="s">
        <v>51</v>
      </c>
    </row>
    <row r="447" spans="1:9" x14ac:dyDescent="0.25">
      <c r="A447" s="44" t="s">
        <v>1388</v>
      </c>
      <c r="B447" s="30" t="s">
        <v>1389</v>
      </c>
      <c r="C447" s="38">
        <v>41</v>
      </c>
      <c r="D447" s="39" t="str">
        <f t="shared" si="6"/>
        <v>Senior</v>
      </c>
      <c r="E447" s="30" t="s">
        <v>17</v>
      </c>
      <c r="F447" s="30" t="s">
        <v>1390</v>
      </c>
      <c r="G447" s="30" t="s">
        <v>292</v>
      </c>
      <c r="H447" s="40" t="s">
        <v>13</v>
      </c>
      <c r="I447" s="45" t="s">
        <v>20</v>
      </c>
    </row>
    <row r="448" spans="1:9" x14ac:dyDescent="0.25">
      <c r="A448" s="44" t="s">
        <v>1391</v>
      </c>
      <c r="B448" s="30" t="s">
        <v>1392</v>
      </c>
      <c r="C448" s="38">
        <v>35</v>
      </c>
      <c r="D448" s="39" t="str">
        <f t="shared" si="6"/>
        <v>Adult</v>
      </c>
      <c r="E448" s="30" t="s">
        <v>10</v>
      </c>
      <c r="F448" s="30" t="s">
        <v>1393</v>
      </c>
      <c r="G448" s="30" t="s">
        <v>100</v>
      </c>
      <c r="H448" s="40" t="s">
        <v>13</v>
      </c>
      <c r="I448" s="45" t="s">
        <v>34</v>
      </c>
    </row>
    <row r="449" spans="1:9" x14ac:dyDescent="0.25">
      <c r="A449" s="44" t="s">
        <v>1394</v>
      </c>
      <c r="B449" s="30" t="s">
        <v>1395</v>
      </c>
      <c r="C449" s="38">
        <v>45</v>
      </c>
      <c r="D449" s="39" t="str">
        <f t="shared" si="6"/>
        <v>Senior</v>
      </c>
      <c r="E449" s="30" t="s">
        <v>10</v>
      </c>
      <c r="F449" s="30" t="s">
        <v>1396</v>
      </c>
      <c r="G449" s="30" t="s">
        <v>12</v>
      </c>
      <c r="H449" s="40" t="s">
        <v>13</v>
      </c>
      <c r="I449" s="45" t="s">
        <v>51</v>
      </c>
    </row>
    <row r="450" spans="1:9" x14ac:dyDescent="0.25">
      <c r="A450" s="44" t="s">
        <v>1397</v>
      </c>
      <c r="B450" s="30" t="s">
        <v>1398</v>
      </c>
      <c r="C450" s="38">
        <v>64</v>
      </c>
      <c r="D450" s="39" t="str">
        <f t="shared" ref="D450:D501" si="7">IF(C450&lt;=25,"Young",IF(C450&lt;=40,"Adult","Senior"))</f>
        <v>Senior</v>
      </c>
      <c r="E450" s="30" t="s">
        <v>17</v>
      </c>
      <c r="F450" s="30" t="s">
        <v>1399</v>
      </c>
      <c r="G450" s="30" t="s">
        <v>855</v>
      </c>
      <c r="H450" s="40" t="s">
        <v>13</v>
      </c>
      <c r="I450" s="45" t="s">
        <v>29</v>
      </c>
    </row>
    <row r="451" spans="1:9" x14ac:dyDescent="0.25">
      <c r="A451" s="44" t="s">
        <v>1400</v>
      </c>
      <c r="B451" s="30" t="s">
        <v>1401</v>
      </c>
      <c r="C451" s="38">
        <v>29</v>
      </c>
      <c r="D451" s="39" t="str">
        <f t="shared" si="7"/>
        <v>Adult</v>
      </c>
      <c r="E451" s="30" t="s">
        <v>10</v>
      </c>
      <c r="F451" s="30" t="s">
        <v>1402</v>
      </c>
      <c r="G451" s="30" t="s">
        <v>28</v>
      </c>
      <c r="H451" s="40" t="s">
        <v>13</v>
      </c>
      <c r="I451" s="45" t="s">
        <v>29</v>
      </c>
    </row>
    <row r="452" spans="1:9" x14ac:dyDescent="0.25">
      <c r="A452" s="44" t="s">
        <v>1403</v>
      </c>
      <c r="B452" s="30" t="s">
        <v>1404</v>
      </c>
      <c r="C452" s="38">
        <v>59</v>
      </c>
      <c r="D452" s="39" t="str">
        <f t="shared" si="7"/>
        <v>Senior</v>
      </c>
      <c r="E452" s="30" t="s">
        <v>10</v>
      </c>
      <c r="F452" s="30" t="s">
        <v>1405</v>
      </c>
      <c r="G452" s="30" t="s">
        <v>74</v>
      </c>
      <c r="H452" s="40" t="s">
        <v>13</v>
      </c>
      <c r="I452" s="45" t="s">
        <v>29</v>
      </c>
    </row>
    <row r="453" spans="1:9" x14ac:dyDescent="0.25">
      <c r="A453" s="44" t="s">
        <v>1406</v>
      </c>
      <c r="B453" s="30" t="s">
        <v>1407</v>
      </c>
      <c r="C453" s="38">
        <v>46</v>
      </c>
      <c r="D453" s="39" t="str">
        <f t="shared" si="7"/>
        <v>Senior</v>
      </c>
      <c r="E453" s="30" t="s">
        <v>10</v>
      </c>
      <c r="F453" s="30" t="s">
        <v>571</v>
      </c>
      <c r="G453" s="30" t="s">
        <v>238</v>
      </c>
      <c r="H453" s="40" t="s">
        <v>13</v>
      </c>
      <c r="I453" s="45" t="s">
        <v>51</v>
      </c>
    </row>
    <row r="454" spans="1:9" x14ac:dyDescent="0.25">
      <c r="A454" s="44" t="s">
        <v>1408</v>
      </c>
      <c r="B454" s="30" t="s">
        <v>1409</v>
      </c>
      <c r="C454" s="38">
        <v>60</v>
      </c>
      <c r="D454" s="39" t="str">
        <f t="shared" si="7"/>
        <v>Senior</v>
      </c>
      <c r="E454" s="30" t="s">
        <v>17</v>
      </c>
      <c r="F454" s="30" t="s">
        <v>1410</v>
      </c>
      <c r="G454" s="30" t="s">
        <v>318</v>
      </c>
      <c r="H454" s="40" t="s">
        <v>13</v>
      </c>
      <c r="I454" s="45" t="s">
        <v>29</v>
      </c>
    </row>
    <row r="455" spans="1:9" x14ac:dyDescent="0.25">
      <c r="A455" s="44" t="s">
        <v>1411</v>
      </c>
      <c r="B455" s="30" t="s">
        <v>1412</v>
      </c>
      <c r="C455" s="38">
        <v>62</v>
      </c>
      <c r="D455" s="39" t="str">
        <f t="shared" si="7"/>
        <v>Senior</v>
      </c>
      <c r="E455" s="30" t="s">
        <v>17</v>
      </c>
      <c r="F455" s="30" t="s">
        <v>1413</v>
      </c>
      <c r="G455" s="30" t="s">
        <v>104</v>
      </c>
      <c r="H455" s="40" t="s">
        <v>13</v>
      </c>
      <c r="I455" s="45" t="s">
        <v>20</v>
      </c>
    </row>
    <row r="456" spans="1:9" x14ac:dyDescent="0.25">
      <c r="A456" s="44" t="s">
        <v>1414</v>
      </c>
      <c r="B456" s="30" t="s">
        <v>1415</v>
      </c>
      <c r="C456" s="38">
        <v>60</v>
      </c>
      <c r="D456" s="39" t="str">
        <f t="shared" si="7"/>
        <v>Senior</v>
      </c>
      <c r="E456" s="30" t="s">
        <v>10</v>
      </c>
      <c r="F456" s="30" t="s">
        <v>134</v>
      </c>
      <c r="G456" s="30" t="s">
        <v>100</v>
      </c>
      <c r="H456" s="40" t="s">
        <v>13</v>
      </c>
      <c r="I456" s="45" t="s">
        <v>51</v>
      </c>
    </row>
    <row r="457" spans="1:9" x14ac:dyDescent="0.25">
      <c r="A457" s="44" t="s">
        <v>1416</v>
      </c>
      <c r="B457" s="30" t="s">
        <v>1417</v>
      </c>
      <c r="C457" s="38">
        <v>54</v>
      </c>
      <c r="D457" s="39" t="str">
        <f t="shared" si="7"/>
        <v>Senior</v>
      </c>
      <c r="E457" s="30" t="s">
        <v>10</v>
      </c>
      <c r="F457" s="30" t="s">
        <v>1418</v>
      </c>
      <c r="G457" s="30" t="s">
        <v>199</v>
      </c>
      <c r="H457" s="40" t="s">
        <v>13</v>
      </c>
      <c r="I457" s="45" t="s">
        <v>51</v>
      </c>
    </row>
    <row r="458" spans="1:9" x14ac:dyDescent="0.25">
      <c r="A458" s="44" t="s">
        <v>1419</v>
      </c>
      <c r="B458" s="30" t="s">
        <v>1420</v>
      </c>
      <c r="C458" s="38">
        <v>59</v>
      </c>
      <c r="D458" s="39" t="str">
        <f t="shared" si="7"/>
        <v>Senior</v>
      </c>
      <c r="E458" s="30" t="s">
        <v>17</v>
      </c>
      <c r="F458" s="30" t="s">
        <v>1421</v>
      </c>
      <c r="G458" s="30" t="s">
        <v>296</v>
      </c>
      <c r="H458" s="40" t="s">
        <v>13</v>
      </c>
      <c r="I458" s="45" t="s">
        <v>51</v>
      </c>
    </row>
    <row r="459" spans="1:9" x14ac:dyDescent="0.25">
      <c r="A459" s="44" t="s">
        <v>1422</v>
      </c>
      <c r="B459" s="30" t="s">
        <v>1423</v>
      </c>
      <c r="C459" s="38">
        <v>59</v>
      </c>
      <c r="D459" s="39" t="str">
        <f t="shared" si="7"/>
        <v>Senior</v>
      </c>
      <c r="E459" s="30" t="s">
        <v>10</v>
      </c>
      <c r="F459" s="30" t="s">
        <v>1424</v>
      </c>
      <c r="G459" s="30" t="s">
        <v>595</v>
      </c>
      <c r="H459" s="40" t="s">
        <v>13</v>
      </c>
      <c r="I459" s="45" t="s">
        <v>20</v>
      </c>
    </row>
    <row r="460" spans="1:9" x14ac:dyDescent="0.25">
      <c r="A460" s="44" t="s">
        <v>1425</v>
      </c>
      <c r="B460" s="30" t="s">
        <v>1426</v>
      </c>
      <c r="C460" s="38">
        <v>62</v>
      </c>
      <c r="D460" s="39" t="str">
        <f t="shared" si="7"/>
        <v>Senior</v>
      </c>
      <c r="E460" s="30" t="s">
        <v>17</v>
      </c>
      <c r="F460" s="30" t="s">
        <v>1427</v>
      </c>
      <c r="G460" s="30" t="s">
        <v>55</v>
      </c>
      <c r="H460" s="40" t="s">
        <v>13</v>
      </c>
      <c r="I460" s="45" t="s">
        <v>34</v>
      </c>
    </row>
    <row r="461" spans="1:9" x14ac:dyDescent="0.25">
      <c r="A461" s="44" t="s">
        <v>1428</v>
      </c>
      <c r="B461" s="30" t="s">
        <v>686</v>
      </c>
      <c r="C461" s="38">
        <v>29</v>
      </c>
      <c r="D461" s="39" t="str">
        <f t="shared" si="7"/>
        <v>Adult</v>
      </c>
      <c r="E461" s="30" t="s">
        <v>17</v>
      </c>
      <c r="F461" s="30" t="s">
        <v>1429</v>
      </c>
      <c r="G461" s="30" t="s">
        <v>322</v>
      </c>
      <c r="H461" s="40" t="s">
        <v>13</v>
      </c>
      <c r="I461" s="45" t="s">
        <v>51</v>
      </c>
    </row>
    <row r="462" spans="1:9" x14ac:dyDescent="0.25">
      <c r="A462" s="44" t="s">
        <v>1430</v>
      </c>
      <c r="B462" s="30" t="s">
        <v>1431</v>
      </c>
      <c r="C462" s="38">
        <v>35</v>
      </c>
      <c r="D462" s="39" t="str">
        <f t="shared" si="7"/>
        <v>Adult</v>
      </c>
      <c r="E462" s="30" t="s">
        <v>10</v>
      </c>
      <c r="F462" s="30" t="s">
        <v>1432</v>
      </c>
      <c r="G462" s="30" t="s">
        <v>272</v>
      </c>
      <c r="H462" s="40" t="s">
        <v>13</v>
      </c>
      <c r="I462" s="45" t="s">
        <v>51</v>
      </c>
    </row>
    <row r="463" spans="1:9" x14ac:dyDescent="0.25">
      <c r="A463" s="44" t="s">
        <v>1433</v>
      </c>
      <c r="B463" s="30" t="s">
        <v>1434</v>
      </c>
      <c r="C463" s="38">
        <v>60</v>
      </c>
      <c r="D463" s="39" t="str">
        <f t="shared" si="7"/>
        <v>Senior</v>
      </c>
      <c r="E463" s="30" t="s">
        <v>17</v>
      </c>
      <c r="F463" s="30" t="s">
        <v>1435</v>
      </c>
      <c r="G463" s="30" t="s">
        <v>66</v>
      </c>
      <c r="H463" s="40" t="s">
        <v>13</v>
      </c>
      <c r="I463" s="45" t="s">
        <v>34</v>
      </c>
    </row>
    <row r="464" spans="1:9" x14ac:dyDescent="0.25">
      <c r="A464" s="44" t="s">
        <v>1436</v>
      </c>
      <c r="B464" s="30" t="s">
        <v>1437</v>
      </c>
      <c r="C464" s="38">
        <v>34</v>
      </c>
      <c r="D464" s="39" t="str">
        <f t="shared" si="7"/>
        <v>Adult</v>
      </c>
      <c r="E464" s="30" t="s">
        <v>17</v>
      </c>
      <c r="F464" s="30" t="s">
        <v>1438</v>
      </c>
      <c r="G464" s="30" t="s">
        <v>46</v>
      </c>
      <c r="H464" s="40" t="s">
        <v>13</v>
      </c>
      <c r="I464" s="45" t="s">
        <v>34</v>
      </c>
    </row>
    <row r="465" spans="1:9" x14ac:dyDescent="0.25">
      <c r="A465" s="44" t="s">
        <v>1439</v>
      </c>
      <c r="B465" s="30" t="s">
        <v>1440</v>
      </c>
      <c r="C465" s="38">
        <v>36</v>
      </c>
      <c r="D465" s="39" t="str">
        <f t="shared" si="7"/>
        <v>Adult</v>
      </c>
      <c r="E465" s="30" t="s">
        <v>17</v>
      </c>
      <c r="F465" s="30" t="s">
        <v>1441</v>
      </c>
      <c r="G465" s="30" t="s">
        <v>172</v>
      </c>
      <c r="H465" s="40" t="s">
        <v>13</v>
      </c>
      <c r="I465" s="45" t="s">
        <v>29</v>
      </c>
    </row>
    <row r="466" spans="1:9" x14ac:dyDescent="0.25">
      <c r="A466" s="44" t="s">
        <v>1442</v>
      </c>
      <c r="B466" s="30" t="s">
        <v>1443</v>
      </c>
      <c r="C466" s="38">
        <v>45</v>
      </c>
      <c r="D466" s="39" t="str">
        <f t="shared" si="7"/>
        <v>Senior</v>
      </c>
      <c r="E466" s="30" t="s">
        <v>17</v>
      </c>
      <c r="F466" s="30" t="s">
        <v>1444</v>
      </c>
      <c r="G466" s="30" t="s">
        <v>78</v>
      </c>
      <c r="H466" s="40" t="s">
        <v>13</v>
      </c>
      <c r="I466" s="45" t="s">
        <v>20</v>
      </c>
    </row>
    <row r="467" spans="1:9" x14ac:dyDescent="0.25">
      <c r="A467" s="44" t="s">
        <v>1445</v>
      </c>
      <c r="B467" s="30" t="s">
        <v>1446</v>
      </c>
      <c r="C467" s="38">
        <v>28</v>
      </c>
      <c r="D467" s="39" t="str">
        <f t="shared" si="7"/>
        <v>Adult</v>
      </c>
      <c r="E467" s="30" t="s">
        <v>17</v>
      </c>
      <c r="F467" s="30" t="s">
        <v>1447</v>
      </c>
      <c r="G467" s="30" t="s">
        <v>12</v>
      </c>
      <c r="H467" s="40" t="s">
        <v>13</v>
      </c>
      <c r="I467" s="45" t="s">
        <v>34</v>
      </c>
    </row>
    <row r="468" spans="1:9" x14ac:dyDescent="0.25">
      <c r="A468" s="44" t="s">
        <v>1448</v>
      </c>
      <c r="B468" s="30" t="s">
        <v>1449</v>
      </c>
      <c r="C468" s="38">
        <v>18</v>
      </c>
      <c r="D468" s="39" t="str">
        <f t="shared" si="7"/>
        <v>Young</v>
      </c>
      <c r="E468" s="30" t="s">
        <v>10</v>
      </c>
      <c r="F468" s="30" t="s">
        <v>1450</v>
      </c>
      <c r="G468" s="30" t="s">
        <v>206</v>
      </c>
      <c r="H468" s="40" t="s">
        <v>13</v>
      </c>
      <c r="I468" s="45" t="s">
        <v>34</v>
      </c>
    </row>
    <row r="469" spans="1:9" x14ac:dyDescent="0.25">
      <c r="A469" s="44" t="s">
        <v>1451</v>
      </c>
      <c r="B469" s="30" t="s">
        <v>1452</v>
      </c>
      <c r="C469" s="38">
        <v>63</v>
      </c>
      <c r="D469" s="39" t="str">
        <f t="shared" si="7"/>
        <v>Senior</v>
      </c>
      <c r="E469" s="30" t="s">
        <v>17</v>
      </c>
      <c r="F469" s="30" t="s">
        <v>1453</v>
      </c>
      <c r="G469" s="30" t="s">
        <v>176</v>
      </c>
      <c r="H469" s="40" t="s">
        <v>13</v>
      </c>
      <c r="I469" s="45" t="s">
        <v>51</v>
      </c>
    </row>
    <row r="470" spans="1:9" x14ac:dyDescent="0.25">
      <c r="A470" s="44" t="s">
        <v>1454</v>
      </c>
      <c r="B470" s="30" t="s">
        <v>1455</v>
      </c>
      <c r="C470" s="38">
        <v>45</v>
      </c>
      <c r="D470" s="39" t="str">
        <f t="shared" si="7"/>
        <v>Senior</v>
      </c>
      <c r="E470" s="30" t="s">
        <v>10</v>
      </c>
      <c r="F470" s="30" t="s">
        <v>1456</v>
      </c>
      <c r="G470" s="30" t="s">
        <v>176</v>
      </c>
      <c r="H470" s="40" t="s">
        <v>13</v>
      </c>
      <c r="I470" s="45" t="s">
        <v>29</v>
      </c>
    </row>
    <row r="471" spans="1:9" x14ac:dyDescent="0.25">
      <c r="A471" s="44" t="s">
        <v>1457</v>
      </c>
      <c r="B471" s="30" t="s">
        <v>1458</v>
      </c>
      <c r="C471" s="38">
        <v>19</v>
      </c>
      <c r="D471" s="39" t="str">
        <f t="shared" si="7"/>
        <v>Young</v>
      </c>
      <c r="E471" s="30" t="s">
        <v>10</v>
      </c>
      <c r="F471" s="30" t="s">
        <v>1459</v>
      </c>
      <c r="G471" s="30" t="s">
        <v>122</v>
      </c>
      <c r="H471" s="40" t="s">
        <v>13</v>
      </c>
      <c r="I471" s="45" t="s">
        <v>51</v>
      </c>
    </row>
    <row r="472" spans="1:9" x14ac:dyDescent="0.25">
      <c r="A472" s="44" t="s">
        <v>1460</v>
      </c>
      <c r="B472" s="30" t="s">
        <v>1461</v>
      </c>
      <c r="C472" s="38">
        <v>21</v>
      </c>
      <c r="D472" s="39" t="str">
        <f t="shared" si="7"/>
        <v>Young</v>
      </c>
      <c r="E472" s="30" t="s">
        <v>17</v>
      </c>
      <c r="F472" s="30" t="s">
        <v>1462</v>
      </c>
      <c r="G472" s="30" t="s">
        <v>50</v>
      </c>
      <c r="H472" s="40" t="s">
        <v>13</v>
      </c>
      <c r="I472" s="45" t="s">
        <v>51</v>
      </c>
    </row>
    <row r="473" spans="1:9" x14ac:dyDescent="0.25">
      <c r="A473" s="44" t="s">
        <v>1463</v>
      </c>
      <c r="B473" s="30" t="s">
        <v>1464</v>
      </c>
      <c r="C473" s="38">
        <v>42</v>
      </c>
      <c r="D473" s="39" t="str">
        <f t="shared" si="7"/>
        <v>Senior</v>
      </c>
      <c r="E473" s="30" t="s">
        <v>10</v>
      </c>
      <c r="F473" s="30" t="s">
        <v>1465</v>
      </c>
      <c r="G473" s="30" t="s">
        <v>70</v>
      </c>
      <c r="H473" s="40" t="s">
        <v>13</v>
      </c>
      <c r="I473" s="45" t="s">
        <v>20</v>
      </c>
    </row>
    <row r="474" spans="1:9" x14ac:dyDescent="0.25">
      <c r="A474" s="44" t="s">
        <v>1466</v>
      </c>
      <c r="B474" s="30" t="s">
        <v>1467</v>
      </c>
      <c r="C474" s="38">
        <v>42</v>
      </c>
      <c r="D474" s="39" t="str">
        <f t="shared" si="7"/>
        <v>Senior</v>
      </c>
      <c r="E474" s="30" t="s">
        <v>10</v>
      </c>
      <c r="F474" s="30" t="s">
        <v>1468</v>
      </c>
      <c r="G474" s="30" t="s">
        <v>724</v>
      </c>
      <c r="H474" s="40" t="s">
        <v>13</v>
      </c>
      <c r="I474" s="45" t="s">
        <v>34</v>
      </c>
    </row>
    <row r="475" spans="1:9" x14ac:dyDescent="0.25">
      <c r="A475" s="44" t="s">
        <v>1469</v>
      </c>
      <c r="B475" s="30" t="s">
        <v>1470</v>
      </c>
      <c r="C475" s="38">
        <v>53</v>
      </c>
      <c r="D475" s="39" t="str">
        <f t="shared" si="7"/>
        <v>Senior</v>
      </c>
      <c r="E475" s="30" t="s">
        <v>10</v>
      </c>
      <c r="F475" s="30" t="s">
        <v>1471</v>
      </c>
      <c r="G475" s="30" t="s">
        <v>329</v>
      </c>
      <c r="H475" s="40" t="s">
        <v>13</v>
      </c>
      <c r="I475" s="45" t="s">
        <v>29</v>
      </c>
    </row>
    <row r="476" spans="1:9" x14ac:dyDescent="0.25">
      <c r="A476" s="44" t="s">
        <v>1472</v>
      </c>
      <c r="B476" s="30" t="s">
        <v>1473</v>
      </c>
      <c r="C476" s="38">
        <v>32</v>
      </c>
      <c r="D476" s="39" t="str">
        <f t="shared" si="7"/>
        <v>Adult</v>
      </c>
      <c r="E476" s="30" t="s">
        <v>17</v>
      </c>
      <c r="F476" s="30" t="s">
        <v>1474</v>
      </c>
      <c r="G476" s="30" t="s">
        <v>42</v>
      </c>
      <c r="H476" s="40" t="s">
        <v>13</v>
      </c>
      <c r="I476" s="45" t="s">
        <v>20</v>
      </c>
    </row>
    <row r="477" spans="1:9" x14ac:dyDescent="0.25">
      <c r="A477" s="44" t="s">
        <v>1475</v>
      </c>
      <c r="B477" s="30" t="s">
        <v>1476</v>
      </c>
      <c r="C477" s="38">
        <v>18</v>
      </c>
      <c r="D477" s="39" t="str">
        <f t="shared" si="7"/>
        <v>Young</v>
      </c>
      <c r="E477" s="30" t="s">
        <v>17</v>
      </c>
      <c r="F477" s="30" t="s">
        <v>400</v>
      </c>
      <c r="G477" s="30" t="s">
        <v>176</v>
      </c>
      <c r="H477" s="40" t="s">
        <v>13</v>
      </c>
      <c r="I477" s="45" t="s">
        <v>20</v>
      </c>
    </row>
    <row r="478" spans="1:9" x14ac:dyDescent="0.25">
      <c r="A478" s="44" t="s">
        <v>1477</v>
      </c>
      <c r="B478" s="30" t="s">
        <v>1478</v>
      </c>
      <c r="C478" s="38">
        <v>33</v>
      </c>
      <c r="D478" s="39" t="str">
        <f t="shared" si="7"/>
        <v>Adult</v>
      </c>
      <c r="E478" s="30" t="s">
        <v>17</v>
      </c>
      <c r="F478" s="30" t="s">
        <v>1479</v>
      </c>
      <c r="G478" s="30" t="s">
        <v>100</v>
      </c>
      <c r="H478" s="40" t="s">
        <v>13</v>
      </c>
      <c r="I478" s="45" t="s">
        <v>51</v>
      </c>
    </row>
    <row r="479" spans="1:9" x14ac:dyDescent="0.25">
      <c r="A479" s="44" t="s">
        <v>1480</v>
      </c>
      <c r="B479" s="30" t="s">
        <v>1481</v>
      </c>
      <c r="C479" s="38">
        <v>41</v>
      </c>
      <c r="D479" s="39" t="str">
        <f t="shared" si="7"/>
        <v>Senior</v>
      </c>
      <c r="E479" s="30" t="s">
        <v>17</v>
      </c>
      <c r="F479" s="30" t="s">
        <v>1482</v>
      </c>
      <c r="G479" s="30" t="s">
        <v>66</v>
      </c>
      <c r="H479" s="40" t="s">
        <v>13</v>
      </c>
      <c r="I479" s="45" t="s">
        <v>20</v>
      </c>
    </row>
    <row r="480" spans="1:9" x14ac:dyDescent="0.25">
      <c r="A480" s="44" t="s">
        <v>1483</v>
      </c>
      <c r="B480" s="30" t="s">
        <v>1484</v>
      </c>
      <c r="C480" s="38">
        <v>59</v>
      </c>
      <c r="D480" s="39" t="str">
        <f t="shared" si="7"/>
        <v>Senior</v>
      </c>
      <c r="E480" s="30" t="s">
        <v>10</v>
      </c>
      <c r="F480" s="30" t="s">
        <v>1485</v>
      </c>
      <c r="G480" s="30" t="s">
        <v>42</v>
      </c>
      <c r="H480" s="40" t="s">
        <v>13</v>
      </c>
      <c r="I480" s="45" t="s">
        <v>51</v>
      </c>
    </row>
    <row r="481" spans="1:9" x14ac:dyDescent="0.25">
      <c r="A481" s="44" t="s">
        <v>1486</v>
      </c>
      <c r="B481" s="30" t="s">
        <v>1487</v>
      </c>
      <c r="C481" s="38">
        <v>40</v>
      </c>
      <c r="D481" s="39" t="str">
        <f t="shared" si="7"/>
        <v>Adult</v>
      </c>
      <c r="E481" s="30" t="s">
        <v>10</v>
      </c>
      <c r="F481" s="30" t="s">
        <v>1488</v>
      </c>
      <c r="G481" s="30" t="s">
        <v>46</v>
      </c>
      <c r="H481" s="40" t="s">
        <v>13</v>
      </c>
      <c r="I481" s="45" t="s">
        <v>29</v>
      </c>
    </row>
    <row r="482" spans="1:9" x14ac:dyDescent="0.25">
      <c r="A482" s="44" t="s">
        <v>1489</v>
      </c>
      <c r="B482" s="30" t="s">
        <v>1490</v>
      </c>
      <c r="C482" s="38">
        <v>33</v>
      </c>
      <c r="D482" s="39" t="str">
        <f t="shared" si="7"/>
        <v>Adult</v>
      </c>
      <c r="E482" s="30" t="s">
        <v>10</v>
      </c>
      <c r="F482" s="30" t="s">
        <v>1491</v>
      </c>
      <c r="G482" s="30" t="s">
        <v>255</v>
      </c>
      <c r="H482" s="40" t="s">
        <v>13</v>
      </c>
      <c r="I482" s="45" t="s">
        <v>29</v>
      </c>
    </row>
    <row r="483" spans="1:9" x14ac:dyDescent="0.25">
      <c r="A483" s="44" t="s">
        <v>1492</v>
      </c>
      <c r="B483" s="30" t="s">
        <v>1493</v>
      </c>
      <c r="C483" s="38">
        <v>21</v>
      </c>
      <c r="D483" s="39" t="str">
        <f t="shared" si="7"/>
        <v>Young</v>
      </c>
      <c r="E483" s="30" t="s">
        <v>10</v>
      </c>
      <c r="F483" s="30" t="s">
        <v>1494</v>
      </c>
      <c r="G483" s="30" t="s">
        <v>85</v>
      </c>
      <c r="H483" s="40" t="s">
        <v>13</v>
      </c>
      <c r="I483" s="45" t="s">
        <v>51</v>
      </c>
    </row>
    <row r="484" spans="1:9" x14ac:dyDescent="0.25">
      <c r="A484" s="44" t="s">
        <v>1495</v>
      </c>
      <c r="B484" s="30" t="s">
        <v>1496</v>
      </c>
      <c r="C484" s="38">
        <v>26</v>
      </c>
      <c r="D484" s="39" t="str">
        <f t="shared" si="7"/>
        <v>Adult</v>
      </c>
      <c r="E484" s="30" t="s">
        <v>10</v>
      </c>
      <c r="F484" s="30" t="s">
        <v>1497</v>
      </c>
      <c r="G484" s="30" t="s">
        <v>595</v>
      </c>
      <c r="H484" s="40" t="s">
        <v>13</v>
      </c>
      <c r="I484" s="45" t="s">
        <v>20</v>
      </c>
    </row>
    <row r="485" spans="1:9" x14ac:dyDescent="0.25">
      <c r="A485" s="44" t="s">
        <v>1498</v>
      </c>
      <c r="B485" s="30" t="s">
        <v>1284</v>
      </c>
      <c r="C485" s="38">
        <v>48</v>
      </c>
      <c r="D485" s="39" t="str">
        <f t="shared" si="7"/>
        <v>Senior</v>
      </c>
      <c r="E485" s="30" t="s">
        <v>10</v>
      </c>
      <c r="F485" s="30" t="s">
        <v>1499</v>
      </c>
      <c r="G485" s="30" t="s">
        <v>189</v>
      </c>
      <c r="H485" s="40" t="s">
        <v>13</v>
      </c>
      <c r="I485" s="45" t="s">
        <v>51</v>
      </c>
    </row>
    <row r="486" spans="1:9" x14ac:dyDescent="0.25">
      <c r="A486" s="44" t="s">
        <v>1500</v>
      </c>
      <c r="B486" s="30" t="s">
        <v>1501</v>
      </c>
      <c r="C486" s="38">
        <v>32</v>
      </c>
      <c r="D486" s="39" t="str">
        <f t="shared" si="7"/>
        <v>Adult</v>
      </c>
      <c r="E486" s="30" t="s">
        <v>10</v>
      </c>
      <c r="F486" s="30" t="s">
        <v>1502</v>
      </c>
      <c r="G486" s="30" t="s">
        <v>724</v>
      </c>
      <c r="H486" s="40" t="s">
        <v>13</v>
      </c>
      <c r="I486" s="45" t="s">
        <v>29</v>
      </c>
    </row>
    <row r="487" spans="1:9" x14ac:dyDescent="0.25">
      <c r="A487" s="44" t="s">
        <v>1503</v>
      </c>
      <c r="B487" s="30" t="s">
        <v>1504</v>
      </c>
      <c r="C487" s="38">
        <v>46</v>
      </c>
      <c r="D487" s="39" t="str">
        <f t="shared" si="7"/>
        <v>Senior</v>
      </c>
      <c r="E487" s="30" t="s">
        <v>17</v>
      </c>
      <c r="F487" s="30" t="s">
        <v>1505</v>
      </c>
      <c r="G487" s="30" t="s">
        <v>292</v>
      </c>
      <c r="H487" s="40" t="s">
        <v>13</v>
      </c>
      <c r="I487" s="45" t="s">
        <v>29</v>
      </c>
    </row>
    <row r="488" spans="1:9" x14ac:dyDescent="0.25">
      <c r="A488" s="44" t="s">
        <v>1506</v>
      </c>
      <c r="B488" s="30" t="s">
        <v>1507</v>
      </c>
      <c r="C488" s="38">
        <v>22</v>
      </c>
      <c r="D488" s="39" t="str">
        <f t="shared" si="7"/>
        <v>Young</v>
      </c>
      <c r="E488" s="30" t="s">
        <v>17</v>
      </c>
      <c r="F488" s="30" t="s">
        <v>1508</v>
      </c>
      <c r="G488" s="30" t="s">
        <v>176</v>
      </c>
      <c r="H488" s="40" t="s">
        <v>13</v>
      </c>
      <c r="I488" s="45" t="s">
        <v>29</v>
      </c>
    </row>
    <row r="489" spans="1:9" x14ac:dyDescent="0.25">
      <c r="A489" s="44" t="s">
        <v>1509</v>
      </c>
      <c r="B489" s="30" t="s">
        <v>1510</v>
      </c>
      <c r="C489" s="38">
        <v>36</v>
      </c>
      <c r="D489" s="39" t="str">
        <f t="shared" si="7"/>
        <v>Adult</v>
      </c>
      <c r="E489" s="30" t="s">
        <v>17</v>
      </c>
      <c r="F489" s="30" t="s">
        <v>1511</v>
      </c>
      <c r="G489" s="30" t="s">
        <v>122</v>
      </c>
      <c r="H489" s="40" t="s">
        <v>13</v>
      </c>
      <c r="I489" s="45" t="s">
        <v>20</v>
      </c>
    </row>
    <row r="490" spans="1:9" x14ac:dyDescent="0.25">
      <c r="A490" s="44" t="s">
        <v>1512</v>
      </c>
      <c r="B490" s="30" t="s">
        <v>1513</v>
      </c>
      <c r="C490" s="38">
        <v>23</v>
      </c>
      <c r="D490" s="39" t="str">
        <f t="shared" si="7"/>
        <v>Young</v>
      </c>
      <c r="E490" s="30" t="s">
        <v>17</v>
      </c>
      <c r="F490" s="30" t="s">
        <v>1514</v>
      </c>
      <c r="G490" s="30" t="s">
        <v>33</v>
      </c>
      <c r="H490" s="40" t="s">
        <v>13</v>
      </c>
      <c r="I490" s="45" t="s">
        <v>20</v>
      </c>
    </row>
    <row r="491" spans="1:9" x14ac:dyDescent="0.25">
      <c r="A491" s="44" t="s">
        <v>1515</v>
      </c>
      <c r="B491" s="30" t="s">
        <v>1516</v>
      </c>
      <c r="C491" s="38">
        <v>42</v>
      </c>
      <c r="D491" s="39" t="str">
        <f t="shared" si="7"/>
        <v>Senior</v>
      </c>
      <c r="E491" s="30" t="s">
        <v>17</v>
      </c>
      <c r="F491" s="30" t="s">
        <v>1517</v>
      </c>
      <c r="G491" s="30" t="s">
        <v>259</v>
      </c>
      <c r="H491" s="40" t="s">
        <v>13</v>
      </c>
      <c r="I491" s="45" t="s">
        <v>34</v>
      </c>
    </row>
    <row r="492" spans="1:9" x14ac:dyDescent="0.25">
      <c r="A492" s="44" t="s">
        <v>1518</v>
      </c>
      <c r="B492" s="30" t="s">
        <v>1519</v>
      </c>
      <c r="C492" s="38">
        <v>23</v>
      </c>
      <c r="D492" s="39" t="str">
        <f t="shared" si="7"/>
        <v>Young</v>
      </c>
      <c r="E492" s="30" t="s">
        <v>10</v>
      </c>
      <c r="F492" s="30" t="s">
        <v>1520</v>
      </c>
      <c r="G492" s="30" t="s">
        <v>145</v>
      </c>
      <c r="H492" s="40" t="s">
        <v>13</v>
      </c>
      <c r="I492" s="45" t="s">
        <v>20</v>
      </c>
    </row>
    <row r="493" spans="1:9" x14ac:dyDescent="0.25">
      <c r="A493" s="44" t="s">
        <v>1521</v>
      </c>
      <c r="B493" s="30" t="s">
        <v>1522</v>
      </c>
      <c r="C493" s="38">
        <v>52</v>
      </c>
      <c r="D493" s="39" t="str">
        <f t="shared" si="7"/>
        <v>Senior</v>
      </c>
      <c r="E493" s="30" t="s">
        <v>17</v>
      </c>
      <c r="F493" s="30" t="s">
        <v>1523</v>
      </c>
      <c r="G493" s="30" t="s">
        <v>42</v>
      </c>
      <c r="H493" s="40" t="s">
        <v>13</v>
      </c>
      <c r="I493" s="45" t="s">
        <v>51</v>
      </c>
    </row>
    <row r="494" spans="1:9" x14ac:dyDescent="0.25">
      <c r="A494" s="44" t="s">
        <v>1524</v>
      </c>
      <c r="B494" s="30" t="s">
        <v>1525</v>
      </c>
      <c r="C494" s="38">
        <v>59</v>
      </c>
      <c r="D494" s="39" t="str">
        <f t="shared" si="7"/>
        <v>Senior</v>
      </c>
      <c r="E494" s="30" t="s">
        <v>17</v>
      </c>
      <c r="F494" s="30" t="s">
        <v>1526</v>
      </c>
      <c r="G494" s="30" t="s">
        <v>255</v>
      </c>
      <c r="H494" s="40" t="s">
        <v>13</v>
      </c>
      <c r="I494" s="45" t="s">
        <v>20</v>
      </c>
    </row>
    <row r="495" spans="1:9" x14ac:dyDescent="0.25">
      <c r="A495" s="44" t="s">
        <v>1527</v>
      </c>
      <c r="B495" s="30" t="s">
        <v>1528</v>
      </c>
      <c r="C495" s="38">
        <v>28</v>
      </c>
      <c r="D495" s="39" t="str">
        <f t="shared" si="7"/>
        <v>Adult</v>
      </c>
      <c r="E495" s="30" t="s">
        <v>10</v>
      </c>
      <c r="F495" s="30" t="s">
        <v>88</v>
      </c>
      <c r="G495" s="30" t="s">
        <v>24</v>
      </c>
      <c r="H495" s="40" t="s">
        <v>13</v>
      </c>
      <c r="I495" s="45" t="s">
        <v>34</v>
      </c>
    </row>
    <row r="496" spans="1:9" x14ac:dyDescent="0.25">
      <c r="A496" s="44" t="s">
        <v>1529</v>
      </c>
      <c r="B496" s="30" t="s">
        <v>1530</v>
      </c>
      <c r="C496" s="38">
        <v>21</v>
      </c>
      <c r="D496" s="39" t="str">
        <f t="shared" si="7"/>
        <v>Young</v>
      </c>
      <c r="E496" s="30" t="s">
        <v>10</v>
      </c>
      <c r="F496" s="30" t="s">
        <v>1531</v>
      </c>
      <c r="G496" s="30" t="s">
        <v>364</v>
      </c>
      <c r="H496" s="40" t="s">
        <v>13</v>
      </c>
      <c r="I496" s="45" t="s">
        <v>51</v>
      </c>
    </row>
    <row r="497" spans="1:9" x14ac:dyDescent="0.25">
      <c r="A497" s="44" t="s">
        <v>1532</v>
      </c>
      <c r="B497" s="30" t="s">
        <v>1533</v>
      </c>
      <c r="C497" s="38">
        <v>23</v>
      </c>
      <c r="D497" s="39" t="str">
        <f t="shared" si="7"/>
        <v>Young</v>
      </c>
      <c r="E497" s="30" t="s">
        <v>17</v>
      </c>
      <c r="F497" s="30" t="s">
        <v>1534</v>
      </c>
      <c r="G497" s="30" t="s">
        <v>96</v>
      </c>
      <c r="H497" s="40" t="s">
        <v>13</v>
      </c>
      <c r="I497" s="45" t="s">
        <v>29</v>
      </c>
    </row>
    <row r="498" spans="1:9" x14ac:dyDescent="0.25">
      <c r="A498" s="44" t="s">
        <v>1535</v>
      </c>
      <c r="B498" s="30" t="s">
        <v>1536</v>
      </c>
      <c r="C498" s="38">
        <v>56</v>
      </c>
      <c r="D498" s="39" t="str">
        <f t="shared" si="7"/>
        <v>Senior</v>
      </c>
      <c r="E498" s="30" t="s">
        <v>10</v>
      </c>
      <c r="F498" s="30" t="s">
        <v>1537</v>
      </c>
      <c r="G498" s="30" t="s">
        <v>28</v>
      </c>
      <c r="H498" s="40" t="s">
        <v>13</v>
      </c>
      <c r="I498" s="45" t="s">
        <v>29</v>
      </c>
    </row>
    <row r="499" spans="1:9" x14ac:dyDescent="0.25">
      <c r="A499" s="44" t="s">
        <v>1538</v>
      </c>
      <c r="B499" s="30" t="s">
        <v>1539</v>
      </c>
      <c r="C499" s="38">
        <v>47</v>
      </c>
      <c r="D499" s="39" t="str">
        <f t="shared" si="7"/>
        <v>Senior</v>
      </c>
      <c r="E499" s="30" t="s">
        <v>17</v>
      </c>
      <c r="F499" s="30" t="s">
        <v>1540</v>
      </c>
      <c r="G499" s="30" t="s">
        <v>62</v>
      </c>
      <c r="H499" s="40" t="s">
        <v>13</v>
      </c>
      <c r="I499" s="45" t="s">
        <v>51</v>
      </c>
    </row>
    <row r="500" spans="1:9" x14ac:dyDescent="0.25">
      <c r="A500" s="44" t="s">
        <v>1541</v>
      </c>
      <c r="B500" s="30" t="s">
        <v>1542</v>
      </c>
      <c r="C500" s="38">
        <v>35</v>
      </c>
      <c r="D500" s="39" t="str">
        <f t="shared" si="7"/>
        <v>Adult</v>
      </c>
      <c r="E500" s="30" t="s">
        <v>10</v>
      </c>
      <c r="F500" s="30" t="s">
        <v>1543</v>
      </c>
      <c r="G500" s="30" t="s">
        <v>238</v>
      </c>
      <c r="H500" s="40" t="s">
        <v>13</v>
      </c>
      <c r="I500" s="45" t="s">
        <v>34</v>
      </c>
    </row>
    <row r="501" spans="1:9" ht="15.75" thickBot="1" x14ac:dyDescent="0.3">
      <c r="A501" s="46" t="s">
        <v>1544</v>
      </c>
      <c r="B501" s="47" t="s">
        <v>1545</v>
      </c>
      <c r="C501" s="48">
        <v>27</v>
      </c>
      <c r="D501" s="49" t="str">
        <f t="shared" si="7"/>
        <v>Adult</v>
      </c>
      <c r="E501" s="47" t="s">
        <v>17</v>
      </c>
      <c r="F501" s="47" t="s">
        <v>1546</v>
      </c>
      <c r="G501" s="47" t="s">
        <v>38</v>
      </c>
      <c r="H501" s="50" t="s">
        <v>13</v>
      </c>
      <c r="I501" s="51" t="s">
        <v>20</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1D1A8-FD92-4408-ACD7-8C3F102CC6A2}">
  <dimension ref="A1:G101"/>
  <sheetViews>
    <sheetView workbookViewId="0">
      <selection activeCell="I16" sqref="I16"/>
    </sheetView>
  </sheetViews>
  <sheetFormatPr defaultRowHeight="15" x14ac:dyDescent="0.25"/>
  <cols>
    <col min="1" max="1" width="18.28515625" style="4" bestFit="1" customWidth="1"/>
    <col min="2" max="2" width="27.85546875" bestFit="1" customWidth="1"/>
    <col min="3" max="3" width="15.5703125" bestFit="1" customWidth="1"/>
    <col min="4" max="4" width="21.140625" bestFit="1" customWidth="1"/>
    <col min="5" max="5" width="30.5703125" bestFit="1" customWidth="1"/>
    <col min="6" max="6" width="10.5703125" style="3" bestFit="1" customWidth="1"/>
    <col min="7" max="7" width="11.85546875" bestFit="1" customWidth="1"/>
    <col min="9" max="9" width="13.140625" bestFit="1" customWidth="1"/>
    <col min="10" max="10" width="19" bestFit="1" customWidth="1"/>
  </cols>
  <sheetData>
    <row r="1" spans="1:7" x14ac:dyDescent="0.25">
      <c r="A1" s="37" t="s">
        <v>1547</v>
      </c>
      <c r="B1" s="37" t="s">
        <v>1548</v>
      </c>
      <c r="C1" s="37" t="s">
        <v>1549</v>
      </c>
      <c r="D1" s="37" t="s">
        <v>1550</v>
      </c>
      <c r="E1" s="37" t="s">
        <v>1551</v>
      </c>
      <c r="F1" s="52" t="s">
        <v>1552</v>
      </c>
      <c r="G1" s="37" t="s">
        <v>1553</v>
      </c>
    </row>
    <row r="2" spans="1:7" x14ac:dyDescent="0.25">
      <c r="A2" s="40" t="s">
        <v>2255</v>
      </c>
      <c r="B2" s="39" t="s">
        <v>1554</v>
      </c>
      <c r="C2" s="39" t="s">
        <v>1555</v>
      </c>
      <c r="D2" s="39" t="s">
        <v>1556</v>
      </c>
      <c r="E2" s="39" t="s">
        <v>1557</v>
      </c>
      <c r="F2" s="53" t="s">
        <v>4081</v>
      </c>
      <c r="G2" s="38" t="s">
        <v>1558</v>
      </c>
    </row>
    <row r="3" spans="1:7" x14ac:dyDescent="0.25">
      <c r="A3" s="40" t="s">
        <v>2046</v>
      </c>
      <c r="B3" s="39" t="s">
        <v>1559</v>
      </c>
      <c r="C3" s="39" t="s">
        <v>1560</v>
      </c>
      <c r="D3" s="39" t="s">
        <v>1561</v>
      </c>
      <c r="E3" s="39" t="s">
        <v>1562</v>
      </c>
      <c r="F3" s="53" t="s">
        <v>1629</v>
      </c>
      <c r="G3" s="38" t="s">
        <v>1563</v>
      </c>
    </row>
    <row r="4" spans="1:7" x14ac:dyDescent="0.25">
      <c r="A4" s="40" t="s">
        <v>2317</v>
      </c>
      <c r="B4" s="39" t="s">
        <v>1564</v>
      </c>
      <c r="C4" s="39" t="s">
        <v>1560</v>
      </c>
      <c r="D4" s="39" t="s">
        <v>1565</v>
      </c>
      <c r="E4" s="39" t="s">
        <v>1566</v>
      </c>
      <c r="F4" s="53" t="s">
        <v>4082</v>
      </c>
      <c r="G4" s="38" t="s">
        <v>1567</v>
      </c>
    </row>
    <row r="5" spans="1:7" x14ac:dyDescent="0.25">
      <c r="A5" s="40" t="s">
        <v>2059</v>
      </c>
      <c r="B5" s="39" t="s">
        <v>1568</v>
      </c>
      <c r="C5" s="39" t="s">
        <v>1560</v>
      </c>
      <c r="D5" s="39" t="s">
        <v>1565</v>
      </c>
      <c r="E5" s="39" t="s">
        <v>1569</v>
      </c>
      <c r="F5" s="53" t="s">
        <v>4083</v>
      </c>
      <c r="G5" s="38" t="s">
        <v>1570</v>
      </c>
    </row>
    <row r="6" spans="1:7" x14ac:dyDescent="0.25">
      <c r="A6" s="40" t="s">
        <v>2175</v>
      </c>
      <c r="B6" s="39" t="s">
        <v>1571</v>
      </c>
      <c r="C6" s="39" t="s">
        <v>1560</v>
      </c>
      <c r="D6" s="39" t="s">
        <v>1572</v>
      </c>
      <c r="E6" s="39" t="s">
        <v>1573</v>
      </c>
      <c r="F6" s="53" t="s">
        <v>4084</v>
      </c>
      <c r="G6" s="38" t="s">
        <v>1574</v>
      </c>
    </row>
    <row r="7" spans="1:7" x14ac:dyDescent="0.25">
      <c r="A7" s="40" t="s">
        <v>1949</v>
      </c>
      <c r="B7" s="39" t="s">
        <v>1575</v>
      </c>
      <c r="C7" s="39" t="s">
        <v>1560</v>
      </c>
      <c r="D7" s="39" t="s">
        <v>1576</v>
      </c>
      <c r="E7" s="39" t="s">
        <v>1577</v>
      </c>
      <c r="F7" s="53" t="s">
        <v>4085</v>
      </c>
      <c r="G7" s="38" t="s">
        <v>1578</v>
      </c>
    </row>
    <row r="8" spans="1:7" x14ac:dyDescent="0.25">
      <c r="A8" s="40" t="s">
        <v>2329</v>
      </c>
      <c r="B8" s="39" t="s">
        <v>1579</v>
      </c>
      <c r="C8" s="39" t="s">
        <v>1580</v>
      </c>
      <c r="D8" s="39" t="s">
        <v>1581</v>
      </c>
      <c r="E8" s="39" t="s">
        <v>1582</v>
      </c>
      <c r="F8" s="53" t="s">
        <v>4086</v>
      </c>
      <c r="G8" s="38" t="s">
        <v>1583</v>
      </c>
    </row>
    <row r="9" spans="1:7" x14ac:dyDescent="0.25">
      <c r="A9" s="40" t="s">
        <v>2181</v>
      </c>
      <c r="B9" s="39" t="s">
        <v>1584</v>
      </c>
      <c r="C9" s="39" t="s">
        <v>1585</v>
      </c>
      <c r="D9" s="39" t="s">
        <v>1586</v>
      </c>
      <c r="E9" s="39" t="s">
        <v>1587</v>
      </c>
      <c r="F9" s="53" t="s">
        <v>4087</v>
      </c>
      <c r="G9" s="38" t="s">
        <v>1588</v>
      </c>
    </row>
    <row r="10" spans="1:7" x14ac:dyDescent="0.25">
      <c r="A10" s="40" t="s">
        <v>2096</v>
      </c>
      <c r="B10" s="39" t="s">
        <v>1589</v>
      </c>
      <c r="C10" s="39" t="s">
        <v>1555</v>
      </c>
      <c r="D10" s="39" t="s">
        <v>1590</v>
      </c>
      <c r="E10" s="39" t="s">
        <v>1591</v>
      </c>
      <c r="F10" s="53" t="s">
        <v>1615</v>
      </c>
      <c r="G10" s="38" t="s">
        <v>1592</v>
      </c>
    </row>
    <row r="11" spans="1:7" x14ac:dyDescent="0.25">
      <c r="A11" s="40" t="s">
        <v>2280</v>
      </c>
      <c r="B11" s="39" t="s">
        <v>1593</v>
      </c>
      <c r="C11" s="39" t="s">
        <v>1594</v>
      </c>
      <c r="D11" s="39" t="s">
        <v>1595</v>
      </c>
      <c r="E11" s="39" t="s">
        <v>1596</v>
      </c>
      <c r="F11" s="53" t="s">
        <v>1849</v>
      </c>
      <c r="G11" s="38" t="s">
        <v>1597</v>
      </c>
    </row>
    <row r="12" spans="1:7" x14ac:dyDescent="0.25">
      <c r="A12" s="40" t="s">
        <v>1971</v>
      </c>
      <c r="B12" s="39" t="s">
        <v>1598</v>
      </c>
      <c r="C12" s="39" t="s">
        <v>1585</v>
      </c>
      <c r="D12" s="39" t="s">
        <v>1599</v>
      </c>
      <c r="E12" s="39" t="s">
        <v>1600</v>
      </c>
      <c r="F12" s="53" t="s">
        <v>4088</v>
      </c>
      <c r="G12" s="38" t="s">
        <v>1601</v>
      </c>
    </row>
    <row r="13" spans="1:7" x14ac:dyDescent="0.25">
      <c r="A13" s="40" t="s">
        <v>2132</v>
      </c>
      <c r="B13" s="39" t="s">
        <v>1602</v>
      </c>
      <c r="C13" s="39" t="s">
        <v>1555</v>
      </c>
      <c r="D13" s="39" t="s">
        <v>1576</v>
      </c>
      <c r="E13" s="39" t="s">
        <v>1603</v>
      </c>
      <c r="F13" s="53" t="s">
        <v>4089</v>
      </c>
      <c r="G13" s="38" t="s">
        <v>1604</v>
      </c>
    </row>
    <row r="14" spans="1:7" x14ac:dyDescent="0.25">
      <c r="A14" s="40" t="s">
        <v>1944</v>
      </c>
      <c r="B14" s="39" t="s">
        <v>1605</v>
      </c>
      <c r="C14" s="39" t="s">
        <v>1580</v>
      </c>
      <c r="D14" s="39" t="s">
        <v>1606</v>
      </c>
      <c r="E14" s="39" t="s">
        <v>1607</v>
      </c>
      <c r="F14" s="53" t="s">
        <v>4090</v>
      </c>
      <c r="G14" s="38" t="s">
        <v>1608</v>
      </c>
    </row>
    <row r="15" spans="1:7" x14ac:dyDescent="0.25">
      <c r="A15" s="40" t="s">
        <v>1955</v>
      </c>
      <c r="B15" s="39" t="s">
        <v>1609</v>
      </c>
      <c r="C15" s="39" t="s">
        <v>1555</v>
      </c>
      <c r="D15" s="39" t="s">
        <v>1576</v>
      </c>
      <c r="E15" s="39" t="s">
        <v>1610</v>
      </c>
      <c r="F15" s="53" t="s">
        <v>4091</v>
      </c>
      <c r="G15" s="38" t="s">
        <v>1611</v>
      </c>
    </row>
    <row r="16" spans="1:7" x14ac:dyDescent="0.25">
      <c r="A16" s="40" t="s">
        <v>2094</v>
      </c>
      <c r="B16" s="39" t="s">
        <v>1612</v>
      </c>
      <c r="C16" s="39" t="s">
        <v>1585</v>
      </c>
      <c r="D16" s="39" t="s">
        <v>1613</v>
      </c>
      <c r="E16" s="39" t="s">
        <v>1614</v>
      </c>
      <c r="F16" s="53" t="s">
        <v>4092</v>
      </c>
      <c r="G16" s="38" t="s">
        <v>1615</v>
      </c>
    </row>
    <row r="17" spans="1:7" x14ac:dyDescent="0.25">
      <c r="A17" s="40" t="s">
        <v>1897</v>
      </c>
      <c r="B17" s="39" t="s">
        <v>1616</v>
      </c>
      <c r="C17" s="39" t="s">
        <v>1555</v>
      </c>
      <c r="D17" s="39" t="s">
        <v>1617</v>
      </c>
      <c r="E17" s="39" t="s">
        <v>1618</v>
      </c>
      <c r="F17" s="53" t="s">
        <v>1762</v>
      </c>
      <c r="G17" s="38" t="s">
        <v>1619</v>
      </c>
    </row>
    <row r="18" spans="1:7" x14ac:dyDescent="0.25">
      <c r="A18" s="40" t="s">
        <v>1968</v>
      </c>
      <c r="B18" s="39" t="s">
        <v>1620</v>
      </c>
      <c r="C18" s="39" t="s">
        <v>1580</v>
      </c>
      <c r="D18" s="39" t="s">
        <v>1621</v>
      </c>
      <c r="E18" s="39" t="s">
        <v>1622</v>
      </c>
      <c r="F18" s="53" t="s">
        <v>4093</v>
      </c>
      <c r="G18" s="38" t="s">
        <v>1623</v>
      </c>
    </row>
    <row r="19" spans="1:7" x14ac:dyDescent="0.25">
      <c r="A19" s="40" t="s">
        <v>2040</v>
      </c>
      <c r="B19" s="39" t="s">
        <v>1624</v>
      </c>
      <c r="C19" s="39" t="s">
        <v>1594</v>
      </c>
      <c r="D19" s="39" t="s">
        <v>1576</v>
      </c>
      <c r="E19" s="39" t="s">
        <v>1625</v>
      </c>
      <c r="F19" s="53" t="s">
        <v>4094</v>
      </c>
      <c r="G19" s="38" t="s">
        <v>1626</v>
      </c>
    </row>
    <row r="20" spans="1:7" x14ac:dyDescent="0.25">
      <c r="A20" s="40" t="s">
        <v>2357</v>
      </c>
      <c r="B20" s="39" t="s">
        <v>1627</v>
      </c>
      <c r="C20" s="39" t="s">
        <v>1560</v>
      </c>
      <c r="D20" s="39" t="s">
        <v>1572</v>
      </c>
      <c r="E20" s="39" t="s">
        <v>1628</v>
      </c>
      <c r="F20" s="53" t="s">
        <v>4082</v>
      </c>
      <c r="G20" s="38" t="s">
        <v>1629</v>
      </c>
    </row>
    <row r="21" spans="1:7" x14ac:dyDescent="0.25">
      <c r="A21" s="40" t="s">
        <v>2011</v>
      </c>
      <c r="B21" s="39" t="s">
        <v>1630</v>
      </c>
      <c r="C21" s="39" t="s">
        <v>1594</v>
      </c>
      <c r="D21" s="39" t="s">
        <v>1631</v>
      </c>
      <c r="E21" s="39" t="s">
        <v>1632</v>
      </c>
      <c r="F21" s="53" t="s">
        <v>4095</v>
      </c>
      <c r="G21" s="38" t="s">
        <v>1633</v>
      </c>
    </row>
    <row r="22" spans="1:7" x14ac:dyDescent="0.25">
      <c r="A22" s="40" t="s">
        <v>1999</v>
      </c>
      <c r="B22" s="39" t="s">
        <v>1634</v>
      </c>
      <c r="C22" s="39" t="s">
        <v>1594</v>
      </c>
      <c r="D22" s="39" t="s">
        <v>1576</v>
      </c>
      <c r="E22" s="39" t="s">
        <v>1635</v>
      </c>
      <c r="F22" s="53" t="s">
        <v>4096</v>
      </c>
      <c r="G22" s="38" t="s">
        <v>1604</v>
      </c>
    </row>
    <row r="23" spans="1:7" x14ac:dyDescent="0.25">
      <c r="A23" s="40" t="s">
        <v>1992</v>
      </c>
      <c r="B23" s="39" t="s">
        <v>1636</v>
      </c>
      <c r="C23" s="39" t="s">
        <v>1585</v>
      </c>
      <c r="D23" s="39" t="s">
        <v>1637</v>
      </c>
      <c r="E23" s="39" t="s">
        <v>1638</v>
      </c>
      <c r="F23" s="53" t="s">
        <v>4097</v>
      </c>
      <c r="G23" s="38" t="s">
        <v>1639</v>
      </c>
    </row>
    <row r="24" spans="1:7" x14ac:dyDescent="0.25">
      <c r="A24" s="40" t="s">
        <v>2074</v>
      </c>
      <c r="B24" s="39" t="s">
        <v>1640</v>
      </c>
      <c r="C24" s="39" t="s">
        <v>1594</v>
      </c>
      <c r="D24" s="39" t="s">
        <v>1631</v>
      </c>
      <c r="E24" s="39" t="s">
        <v>1641</v>
      </c>
      <c r="F24" s="53" t="s">
        <v>1753</v>
      </c>
      <c r="G24" s="38" t="s">
        <v>1642</v>
      </c>
    </row>
    <row r="25" spans="1:7" x14ac:dyDescent="0.25">
      <c r="A25" s="40" t="s">
        <v>1978</v>
      </c>
      <c r="B25" s="39" t="s">
        <v>1643</v>
      </c>
      <c r="C25" s="39" t="s">
        <v>1560</v>
      </c>
      <c r="D25" s="39" t="s">
        <v>1561</v>
      </c>
      <c r="E25" s="39" t="s">
        <v>1644</v>
      </c>
      <c r="F25" s="53" t="s">
        <v>4082</v>
      </c>
      <c r="G25" s="38" t="s">
        <v>1645</v>
      </c>
    </row>
    <row r="26" spans="1:7" x14ac:dyDescent="0.25">
      <c r="A26" s="40" t="s">
        <v>1911</v>
      </c>
      <c r="B26" s="39" t="s">
        <v>1646</v>
      </c>
      <c r="C26" s="39" t="s">
        <v>1594</v>
      </c>
      <c r="D26" s="39" t="s">
        <v>1647</v>
      </c>
      <c r="E26" s="39" t="s">
        <v>1648</v>
      </c>
      <c r="F26" s="53" t="s">
        <v>4098</v>
      </c>
      <c r="G26" s="38" t="s">
        <v>1649</v>
      </c>
    </row>
    <row r="27" spans="1:7" x14ac:dyDescent="0.25">
      <c r="A27" s="40" t="s">
        <v>2065</v>
      </c>
      <c r="B27" s="39" t="s">
        <v>1650</v>
      </c>
      <c r="C27" s="39" t="s">
        <v>1560</v>
      </c>
      <c r="D27" s="39" t="s">
        <v>1576</v>
      </c>
      <c r="E27" s="39" t="s">
        <v>1651</v>
      </c>
      <c r="F27" s="53" t="s">
        <v>4099</v>
      </c>
      <c r="G27" s="38" t="s">
        <v>1652</v>
      </c>
    </row>
    <row r="28" spans="1:7" x14ac:dyDescent="0.25">
      <c r="A28" s="40" t="s">
        <v>1976</v>
      </c>
      <c r="B28" s="39" t="s">
        <v>1653</v>
      </c>
      <c r="C28" s="39" t="s">
        <v>1555</v>
      </c>
      <c r="D28" s="39" t="s">
        <v>1590</v>
      </c>
      <c r="E28" s="39" t="s">
        <v>1654</v>
      </c>
      <c r="F28" s="53" t="s">
        <v>4100</v>
      </c>
      <c r="G28" s="38" t="s">
        <v>1655</v>
      </c>
    </row>
    <row r="29" spans="1:7" x14ac:dyDescent="0.25">
      <c r="A29" s="40" t="s">
        <v>1930</v>
      </c>
      <c r="B29" s="39" t="s">
        <v>1656</v>
      </c>
      <c r="C29" s="39" t="s">
        <v>1585</v>
      </c>
      <c r="D29" s="39" t="s">
        <v>1613</v>
      </c>
      <c r="E29" s="39" t="s">
        <v>1657</v>
      </c>
      <c r="F29" s="53" t="s">
        <v>4082</v>
      </c>
      <c r="G29" s="38" t="s">
        <v>1658</v>
      </c>
    </row>
    <row r="30" spans="1:7" x14ac:dyDescent="0.25">
      <c r="A30" s="40" t="s">
        <v>2139</v>
      </c>
      <c r="B30" s="39" t="s">
        <v>1659</v>
      </c>
      <c r="C30" s="39" t="s">
        <v>1594</v>
      </c>
      <c r="D30" s="39" t="s">
        <v>1576</v>
      </c>
      <c r="E30" s="39" t="s">
        <v>1660</v>
      </c>
      <c r="F30" s="53" t="s">
        <v>4101</v>
      </c>
      <c r="G30" s="38" t="s">
        <v>1661</v>
      </c>
    </row>
    <row r="31" spans="1:7" x14ac:dyDescent="0.25">
      <c r="A31" s="40" t="s">
        <v>1980</v>
      </c>
      <c r="B31" s="39" t="s">
        <v>1662</v>
      </c>
      <c r="C31" s="39" t="s">
        <v>1585</v>
      </c>
      <c r="D31" s="39" t="s">
        <v>1613</v>
      </c>
      <c r="E31" s="39" t="s">
        <v>1663</v>
      </c>
      <c r="F31" s="53" t="s">
        <v>4102</v>
      </c>
      <c r="G31" s="38" t="s">
        <v>1664</v>
      </c>
    </row>
    <row r="32" spans="1:7" x14ac:dyDescent="0.25">
      <c r="A32" s="40" t="s">
        <v>1987</v>
      </c>
      <c r="B32" s="39" t="s">
        <v>1665</v>
      </c>
      <c r="C32" s="39" t="s">
        <v>1585</v>
      </c>
      <c r="D32" s="39" t="s">
        <v>1599</v>
      </c>
      <c r="E32" s="39" t="s">
        <v>1666</v>
      </c>
      <c r="F32" s="53" t="s">
        <v>4103</v>
      </c>
      <c r="G32" s="38" t="s">
        <v>1667</v>
      </c>
    </row>
    <row r="33" spans="1:7" x14ac:dyDescent="0.25">
      <c r="A33" s="40" t="s">
        <v>2009</v>
      </c>
      <c r="B33" s="39" t="s">
        <v>1668</v>
      </c>
      <c r="C33" s="39" t="s">
        <v>1594</v>
      </c>
      <c r="D33" s="39" t="s">
        <v>1669</v>
      </c>
      <c r="E33" s="39" t="s">
        <v>1670</v>
      </c>
      <c r="F33" s="53" t="s">
        <v>4104</v>
      </c>
      <c r="G33" s="38" t="s">
        <v>1671</v>
      </c>
    </row>
    <row r="34" spans="1:7" x14ac:dyDescent="0.25">
      <c r="A34" s="40" t="s">
        <v>2146</v>
      </c>
      <c r="B34" s="39" t="s">
        <v>1672</v>
      </c>
      <c r="C34" s="39" t="s">
        <v>1580</v>
      </c>
      <c r="D34" s="39" t="s">
        <v>1581</v>
      </c>
      <c r="E34" s="39" t="s">
        <v>1673</v>
      </c>
      <c r="F34" s="53" t="s">
        <v>4105</v>
      </c>
      <c r="G34" s="38" t="s">
        <v>1674</v>
      </c>
    </row>
    <row r="35" spans="1:7" x14ac:dyDescent="0.25">
      <c r="A35" s="40" t="s">
        <v>1908</v>
      </c>
      <c r="B35" s="39" t="s">
        <v>1675</v>
      </c>
      <c r="C35" s="39" t="s">
        <v>1585</v>
      </c>
      <c r="D35" s="39" t="s">
        <v>1613</v>
      </c>
      <c r="E35" s="39" t="s">
        <v>1676</v>
      </c>
      <c r="F35" s="53" t="s">
        <v>4106</v>
      </c>
      <c r="G35" s="38" t="s">
        <v>1677</v>
      </c>
    </row>
    <row r="36" spans="1:7" x14ac:dyDescent="0.25">
      <c r="A36" s="40" t="s">
        <v>1919</v>
      </c>
      <c r="B36" s="39" t="s">
        <v>1678</v>
      </c>
      <c r="C36" s="39" t="s">
        <v>1555</v>
      </c>
      <c r="D36" s="39" t="s">
        <v>1556</v>
      </c>
      <c r="E36" s="39" t="s">
        <v>1679</v>
      </c>
      <c r="F36" s="53" t="s">
        <v>4107</v>
      </c>
      <c r="G36" s="38" t="s">
        <v>1680</v>
      </c>
    </row>
    <row r="37" spans="1:7" x14ac:dyDescent="0.25">
      <c r="A37" s="40" t="s">
        <v>2098</v>
      </c>
      <c r="B37" s="39" t="s">
        <v>1681</v>
      </c>
      <c r="C37" s="39" t="s">
        <v>1585</v>
      </c>
      <c r="D37" s="39" t="s">
        <v>1586</v>
      </c>
      <c r="E37" s="39" t="s">
        <v>1682</v>
      </c>
      <c r="F37" s="53" t="s">
        <v>4108</v>
      </c>
      <c r="G37" s="38" t="s">
        <v>1683</v>
      </c>
    </row>
    <row r="38" spans="1:7" x14ac:dyDescent="0.25">
      <c r="A38" s="40" t="s">
        <v>1924</v>
      </c>
      <c r="B38" s="39" t="s">
        <v>1684</v>
      </c>
      <c r="C38" s="39" t="s">
        <v>1560</v>
      </c>
      <c r="D38" s="39" t="s">
        <v>1561</v>
      </c>
      <c r="E38" s="39" t="s">
        <v>1685</v>
      </c>
      <c r="F38" s="53" t="s">
        <v>4109</v>
      </c>
      <c r="G38" s="38" t="s">
        <v>1686</v>
      </c>
    </row>
    <row r="39" spans="1:7" x14ac:dyDescent="0.25">
      <c r="A39" s="40" t="s">
        <v>2265</v>
      </c>
      <c r="B39" s="39" t="s">
        <v>1687</v>
      </c>
      <c r="C39" s="39" t="s">
        <v>1560</v>
      </c>
      <c r="D39" s="39" t="s">
        <v>1688</v>
      </c>
      <c r="E39" s="39" t="s">
        <v>1689</v>
      </c>
      <c r="F39" s="53" t="s">
        <v>4110</v>
      </c>
      <c r="G39" s="38" t="s">
        <v>1690</v>
      </c>
    </row>
    <row r="40" spans="1:7" x14ac:dyDescent="0.25">
      <c r="A40" s="40" t="s">
        <v>2024</v>
      </c>
      <c r="B40" s="39" t="s">
        <v>1691</v>
      </c>
      <c r="C40" s="39" t="s">
        <v>1594</v>
      </c>
      <c r="D40" s="39" t="s">
        <v>1647</v>
      </c>
      <c r="E40" s="39" t="s">
        <v>1692</v>
      </c>
      <c r="F40" s="53" t="s">
        <v>4111</v>
      </c>
      <c r="G40" s="38" t="s">
        <v>1693</v>
      </c>
    </row>
    <row r="41" spans="1:7" x14ac:dyDescent="0.25">
      <c r="A41" s="40" t="s">
        <v>1914</v>
      </c>
      <c r="B41" s="39" t="s">
        <v>1694</v>
      </c>
      <c r="C41" s="39" t="s">
        <v>1555</v>
      </c>
      <c r="D41" s="39" t="s">
        <v>1695</v>
      </c>
      <c r="E41" s="39" t="s">
        <v>1696</v>
      </c>
      <c r="F41" s="53" t="s">
        <v>4112</v>
      </c>
      <c r="G41" s="38" t="s">
        <v>1619</v>
      </c>
    </row>
    <row r="42" spans="1:7" x14ac:dyDescent="0.25">
      <c r="A42" s="40" t="s">
        <v>2001</v>
      </c>
      <c r="B42" s="39" t="s">
        <v>1697</v>
      </c>
      <c r="C42" s="39" t="s">
        <v>1555</v>
      </c>
      <c r="D42" s="39" t="s">
        <v>1590</v>
      </c>
      <c r="E42" s="39" t="s">
        <v>1698</v>
      </c>
      <c r="F42" s="53" t="s">
        <v>4101</v>
      </c>
      <c r="G42" s="38" t="s">
        <v>1658</v>
      </c>
    </row>
    <row r="43" spans="1:7" x14ac:dyDescent="0.25">
      <c r="A43" s="40" t="s">
        <v>2244</v>
      </c>
      <c r="B43" s="39" t="s">
        <v>1699</v>
      </c>
      <c r="C43" s="39" t="s">
        <v>1594</v>
      </c>
      <c r="D43" s="39" t="s">
        <v>1595</v>
      </c>
      <c r="E43" s="39" t="s">
        <v>1700</v>
      </c>
      <c r="F43" s="53" t="s">
        <v>4086</v>
      </c>
      <c r="G43" s="38" t="s">
        <v>1701</v>
      </c>
    </row>
    <row r="44" spans="1:7" x14ac:dyDescent="0.25">
      <c r="A44" s="40" t="s">
        <v>2077</v>
      </c>
      <c r="B44" s="39" t="s">
        <v>1702</v>
      </c>
      <c r="C44" s="39" t="s">
        <v>1555</v>
      </c>
      <c r="D44" s="39" t="s">
        <v>1576</v>
      </c>
      <c r="E44" s="39" t="s">
        <v>1703</v>
      </c>
      <c r="F44" s="53" t="s">
        <v>4113</v>
      </c>
      <c r="G44" s="38" t="s">
        <v>1704</v>
      </c>
    </row>
    <row r="45" spans="1:7" x14ac:dyDescent="0.25">
      <c r="A45" s="40" t="s">
        <v>1938</v>
      </c>
      <c r="B45" s="39" t="s">
        <v>1705</v>
      </c>
      <c r="C45" s="39" t="s">
        <v>1555</v>
      </c>
      <c r="D45" s="39" t="s">
        <v>1556</v>
      </c>
      <c r="E45" s="39" t="s">
        <v>1706</v>
      </c>
      <c r="F45" s="53" t="s">
        <v>4114</v>
      </c>
      <c r="G45" s="38" t="s">
        <v>1707</v>
      </c>
    </row>
    <row r="46" spans="1:7" x14ac:dyDescent="0.25">
      <c r="A46" s="40" t="s">
        <v>1990</v>
      </c>
      <c r="B46" s="39" t="s">
        <v>1708</v>
      </c>
      <c r="C46" s="39" t="s">
        <v>1594</v>
      </c>
      <c r="D46" s="39" t="s">
        <v>1595</v>
      </c>
      <c r="E46" s="39" t="s">
        <v>1709</v>
      </c>
      <c r="F46" s="53" t="s">
        <v>4115</v>
      </c>
      <c r="G46" s="38" t="s">
        <v>1710</v>
      </c>
    </row>
    <row r="47" spans="1:7" x14ac:dyDescent="0.25">
      <c r="A47" s="40" t="s">
        <v>2026</v>
      </c>
      <c r="B47" s="39" t="s">
        <v>1711</v>
      </c>
      <c r="C47" s="39" t="s">
        <v>1594</v>
      </c>
      <c r="D47" s="39" t="s">
        <v>1669</v>
      </c>
      <c r="E47" s="39" t="s">
        <v>1712</v>
      </c>
      <c r="F47" s="53" t="s">
        <v>4116</v>
      </c>
      <c r="G47" s="38" t="s">
        <v>1713</v>
      </c>
    </row>
    <row r="48" spans="1:7" x14ac:dyDescent="0.25">
      <c r="A48" s="40" t="s">
        <v>2042</v>
      </c>
      <c r="B48" s="39" t="s">
        <v>1714</v>
      </c>
      <c r="C48" s="39" t="s">
        <v>1560</v>
      </c>
      <c r="D48" s="39" t="s">
        <v>1565</v>
      </c>
      <c r="E48" s="39" t="s">
        <v>1715</v>
      </c>
      <c r="F48" s="53" t="s">
        <v>4115</v>
      </c>
      <c r="G48" s="38" t="s">
        <v>1716</v>
      </c>
    </row>
    <row r="49" spans="1:7" x14ac:dyDescent="0.25">
      <c r="A49" s="40" t="s">
        <v>2005</v>
      </c>
      <c r="B49" s="39" t="s">
        <v>1717</v>
      </c>
      <c r="C49" s="39" t="s">
        <v>1580</v>
      </c>
      <c r="D49" s="39" t="s">
        <v>1718</v>
      </c>
      <c r="E49" s="39" t="s">
        <v>1719</v>
      </c>
      <c r="F49" s="53" t="s">
        <v>4082</v>
      </c>
      <c r="G49" s="38" t="s">
        <v>1720</v>
      </c>
    </row>
    <row r="50" spans="1:7" x14ac:dyDescent="0.25">
      <c r="A50" s="40" t="s">
        <v>2106</v>
      </c>
      <c r="B50" s="39" t="s">
        <v>1721</v>
      </c>
      <c r="C50" s="39" t="s">
        <v>1555</v>
      </c>
      <c r="D50" s="39" t="s">
        <v>1576</v>
      </c>
      <c r="E50" s="39" t="s">
        <v>1722</v>
      </c>
      <c r="F50" s="53" t="s">
        <v>4117</v>
      </c>
      <c r="G50" s="38" t="s">
        <v>1723</v>
      </c>
    </row>
    <row r="51" spans="1:7" x14ac:dyDescent="0.25">
      <c r="A51" s="40" t="s">
        <v>1888</v>
      </c>
      <c r="B51" s="39" t="s">
        <v>1724</v>
      </c>
      <c r="C51" s="39" t="s">
        <v>1580</v>
      </c>
      <c r="D51" s="39" t="s">
        <v>1725</v>
      </c>
      <c r="E51" s="39" t="s">
        <v>1726</v>
      </c>
      <c r="F51" s="53" t="s">
        <v>4118</v>
      </c>
      <c r="G51" s="38" t="s">
        <v>1727</v>
      </c>
    </row>
    <row r="52" spans="1:7" x14ac:dyDescent="0.25">
      <c r="A52" s="40" t="s">
        <v>2057</v>
      </c>
      <c r="B52" s="39" t="s">
        <v>1728</v>
      </c>
      <c r="C52" s="39" t="s">
        <v>1594</v>
      </c>
      <c r="D52" s="39" t="s">
        <v>1595</v>
      </c>
      <c r="E52" s="39" t="s">
        <v>1729</v>
      </c>
      <c r="F52" s="53" t="s">
        <v>1747</v>
      </c>
      <c r="G52" s="38" t="s">
        <v>1730</v>
      </c>
    </row>
    <row r="53" spans="1:7" x14ac:dyDescent="0.25">
      <c r="A53" s="40" t="s">
        <v>2104</v>
      </c>
      <c r="B53" s="39" t="s">
        <v>1731</v>
      </c>
      <c r="C53" s="39" t="s">
        <v>1555</v>
      </c>
      <c r="D53" s="39" t="s">
        <v>1576</v>
      </c>
      <c r="E53" s="39" t="s">
        <v>1732</v>
      </c>
      <c r="F53" s="53" t="s">
        <v>4119</v>
      </c>
      <c r="G53" s="38" t="s">
        <v>1733</v>
      </c>
    </row>
    <row r="54" spans="1:7" x14ac:dyDescent="0.25">
      <c r="A54" s="40" t="s">
        <v>1994</v>
      </c>
      <c r="B54" s="39" t="s">
        <v>1734</v>
      </c>
      <c r="C54" s="39" t="s">
        <v>1594</v>
      </c>
      <c r="D54" s="39" t="s">
        <v>1669</v>
      </c>
      <c r="E54" s="39" t="s">
        <v>1735</v>
      </c>
      <c r="F54" s="53" t="s">
        <v>4120</v>
      </c>
      <c r="G54" s="38" t="s">
        <v>1736</v>
      </c>
    </row>
    <row r="55" spans="1:7" x14ac:dyDescent="0.25">
      <c r="A55" s="40" t="s">
        <v>1960</v>
      </c>
      <c r="B55" s="39" t="s">
        <v>1737</v>
      </c>
      <c r="C55" s="39" t="s">
        <v>1560</v>
      </c>
      <c r="D55" s="39" t="s">
        <v>1572</v>
      </c>
      <c r="E55" s="39" t="s">
        <v>1738</v>
      </c>
      <c r="F55" s="53" t="s">
        <v>4121</v>
      </c>
      <c r="G55" s="38" t="s">
        <v>1739</v>
      </c>
    </row>
    <row r="56" spans="1:7" x14ac:dyDescent="0.25">
      <c r="A56" s="40" t="s">
        <v>2062</v>
      </c>
      <c r="B56" s="39" t="s">
        <v>1740</v>
      </c>
      <c r="C56" s="39" t="s">
        <v>1594</v>
      </c>
      <c r="D56" s="39" t="s">
        <v>1576</v>
      </c>
      <c r="E56" s="39" t="s">
        <v>1741</v>
      </c>
      <c r="F56" s="53" t="s">
        <v>4122</v>
      </c>
      <c r="G56" s="38" t="s">
        <v>1742</v>
      </c>
    </row>
    <row r="57" spans="1:7" x14ac:dyDescent="0.25">
      <c r="A57" s="40" t="s">
        <v>2137</v>
      </c>
      <c r="B57" s="39" t="s">
        <v>1743</v>
      </c>
      <c r="C57" s="39" t="s">
        <v>1585</v>
      </c>
      <c r="D57" s="39" t="s">
        <v>1613</v>
      </c>
      <c r="E57" s="39" t="s">
        <v>1744</v>
      </c>
      <c r="F57" s="53" t="s">
        <v>1736</v>
      </c>
      <c r="G57" s="38" t="s">
        <v>1604</v>
      </c>
    </row>
    <row r="58" spans="1:7" x14ac:dyDescent="0.25">
      <c r="A58" s="40" t="s">
        <v>1900</v>
      </c>
      <c r="B58" s="39" t="s">
        <v>1745</v>
      </c>
      <c r="C58" s="39" t="s">
        <v>1585</v>
      </c>
      <c r="D58" s="39" t="s">
        <v>1613</v>
      </c>
      <c r="E58" s="39" t="s">
        <v>1746</v>
      </c>
      <c r="F58" s="53" t="s">
        <v>4123</v>
      </c>
      <c r="G58" s="38" t="s">
        <v>1747</v>
      </c>
    </row>
    <row r="59" spans="1:7" x14ac:dyDescent="0.25">
      <c r="A59" s="40" t="s">
        <v>2108</v>
      </c>
      <c r="B59" s="39" t="s">
        <v>1748</v>
      </c>
      <c r="C59" s="39" t="s">
        <v>1594</v>
      </c>
      <c r="D59" s="39" t="s">
        <v>1595</v>
      </c>
      <c r="E59" s="39" t="s">
        <v>1749</v>
      </c>
      <c r="F59" s="53" t="s">
        <v>4124</v>
      </c>
      <c r="G59" s="38" t="s">
        <v>1750</v>
      </c>
    </row>
    <row r="60" spans="1:7" x14ac:dyDescent="0.25">
      <c r="A60" s="40" t="s">
        <v>2223</v>
      </c>
      <c r="B60" s="39" t="s">
        <v>1751</v>
      </c>
      <c r="C60" s="39" t="s">
        <v>1560</v>
      </c>
      <c r="D60" s="39" t="s">
        <v>1576</v>
      </c>
      <c r="E60" s="39" t="s">
        <v>1752</v>
      </c>
      <c r="F60" s="53" t="s">
        <v>1713</v>
      </c>
      <c r="G60" s="38" t="s">
        <v>1753</v>
      </c>
    </row>
    <row r="61" spans="1:7" x14ac:dyDescent="0.25">
      <c r="A61" s="40" t="s">
        <v>1894</v>
      </c>
      <c r="B61" s="39" t="s">
        <v>1754</v>
      </c>
      <c r="C61" s="39" t="s">
        <v>1580</v>
      </c>
      <c r="D61" s="39" t="s">
        <v>1606</v>
      </c>
      <c r="E61" s="39" t="s">
        <v>1755</v>
      </c>
      <c r="F61" s="53" t="s">
        <v>4125</v>
      </c>
      <c r="G61" s="38" t="s">
        <v>1756</v>
      </c>
    </row>
    <row r="62" spans="1:7" x14ac:dyDescent="0.25">
      <c r="A62" s="40" t="s">
        <v>1933</v>
      </c>
      <c r="B62" s="39" t="s">
        <v>1757</v>
      </c>
      <c r="C62" s="39" t="s">
        <v>1580</v>
      </c>
      <c r="D62" s="39" t="s">
        <v>1725</v>
      </c>
      <c r="E62" s="39" t="s">
        <v>1758</v>
      </c>
      <c r="F62" s="53" t="s">
        <v>4126</v>
      </c>
      <c r="G62" s="38" t="s">
        <v>1759</v>
      </c>
    </row>
    <row r="63" spans="1:7" x14ac:dyDescent="0.25">
      <c r="A63" s="40" t="s">
        <v>2213</v>
      </c>
      <c r="B63" s="39" t="s">
        <v>1760</v>
      </c>
      <c r="C63" s="39" t="s">
        <v>1594</v>
      </c>
      <c r="D63" s="39" t="s">
        <v>1631</v>
      </c>
      <c r="E63" s="39" t="s">
        <v>1761</v>
      </c>
      <c r="F63" s="53" t="s">
        <v>1723</v>
      </c>
      <c r="G63" s="38" t="s">
        <v>1762</v>
      </c>
    </row>
    <row r="64" spans="1:7" x14ac:dyDescent="0.25">
      <c r="A64" s="40" t="s">
        <v>2191</v>
      </c>
      <c r="B64" s="39" t="s">
        <v>1763</v>
      </c>
      <c r="C64" s="39" t="s">
        <v>1555</v>
      </c>
      <c r="D64" s="39" t="s">
        <v>1556</v>
      </c>
      <c r="E64" s="39" t="s">
        <v>1764</v>
      </c>
      <c r="F64" s="53" t="s">
        <v>1680</v>
      </c>
      <c r="G64" s="38" t="s">
        <v>1765</v>
      </c>
    </row>
    <row r="65" spans="1:7" x14ac:dyDescent="0.25">
      <c r="A65" s="40" t="s">
        <v>2170</v>
      </c>
      <c r="B65" s="39" t="s">
        <v>1766</v>
      </c>
      <c r="C65" s="39" t="s">
        <v>1580</v>
      </c>
      <c r="D65" s="39" t="s">
        <v>1581</v>
      </c>
      <c r="E65" s="39" t="s">
        <v>1767</v>
      </c>
      <c r="F65" s="53" t="s">
        <v>1727</v>
      </c>
      <c r="G65" s="38" t="s">
        <v>1768</v>
      </c>
    </row>
    <row r="66" spans="1:7" x14ac:dyDescent="0.25">
      <c r="A66" s="40" t="s">
        <v>2261</v>
      </c>
      <c r="B66" s="39" t="s">
        <v>1769</v>
      </c>
      <c r="C66" s="39" t="s">
        <v>1580</v>
      </c>
      <c r="D66" s="39" t="s">
        <v>1718</v>
      </c>
      <c r="E66" s="39" t="s">
        <v>1770</v>
      </c>
      <c r="F66" s="53" t="s">
        <v>4088</v>
      </c>
      <c r="G66" s="38" t="s">
        <v>1771</v>
      </c>
    </row>
    <row r="67" spans="1:7" x14ac:dyDescent="0.25">
      <c r="A67" s="40" t="s">
        <v>1927</v>
      </c>
      <c r="B67" s="39" t="s">
        <v>1772</v>
      </c>
      <c r="C67" s="39" t="s">
        <v>1594</v>
      </c>
      <c r="D67" s="39" t="s">
        <v>1595</v>
      </c>
      <c r="E67" s="39" t="s">
        <v>1773</v>
      </c>
      <c r="F67" s="53" t="s">
        <v>4127</v>
      </c>
      <c r="G67" s="38" t="s">
        <v>1774</v>
      </c>
    </row>
    <row r="68" spans="1:7" x14ac:dyDescent="0.25">
      <c r="A68" s="40" t="s">
        <v>2119</v>
      </c>
      <c r="B68" s="39" t="s">
        <v>1775</v>
      </c>
      <c r="C68" s="39" t="s">
        <v>1580</v>
      </c>
      <c r="D68" s="39" t="s">
        <v>1606</v>
      </c>
      <c r="E68" s="39" t="s">
        <v>1776</v>
      </c>
      <c r="F68" s="53" t="s">
        <v>1649</v>
      </c>
      <c r="G68" s="38" t="s">
        <v>1777</v>
      </c>
    </row>
    <row r="69" spans="1:7" x14ac:dyDescent="0.25">
      <c r="A69" s="40" t="s">
        <v>1946</v>
      </c>
      <c r="B69" s="39" t="s">
        <v>1778</v>
      </c>
      <c r="C69" s="39" t="s">
        <v>1555</v>
      </c>
      <c r="D69" s="39" t="s">
        <v>1576</v>
      </c>
      <c r="E69" s="39" t="s">
        <v>1779</v>
      </c>
      <c r="F69" s="53" t="s">
        <v>4128</v>
      </c>
      <c r="G69" s="38" t="s">
        <v>1780</v>
      </c>
    </row>
    <row r="70" spans="1:7" x14ac:dyDescent="0.25">
      <c r="A70" s="40" t="s">
        <v>2241</v>
      </c>
      <c r="B70" s="39" t="s">
        <v>1781</v>
      </c>
      <c r="C70" s="39" t="s">
        <v>1585</v>
      </c>
      <c r="D70" s="39" t="s">
        <v>1782</v>
      </c>
      <c r="E70" s="39" t="s">
        <v>1783</v>
      </c>
      <c r="F70" s="53" t="s">
        <v>1674</v>
      </c>
      <c r="G70" s="38" t="s">
        <v>1784</v>
      </c>
    </row>
    <row r="71" spans="1:7" x14ac:dyDescent="0.25">
      <c r="A71" s="40" t="s">
        <v>1941</v>
      </c>
      <c r="B71" s="39" t="s">
        <v>1785</v>
      </c>
      <c r="C71" s="39" t="s">
        <v>1560</v>
      </c>
      <c r="D71" s="39" t="s">
        <v>1572</v>
      </c>
      <c r="E71" s="39" t="s">
        <v>1786</v>
      </c>
      <c r="F71" s="53" t="s">
        <v>4102</v>
      </c>
      <c r="G71" s="38" t="s">
        <v>1787</v>
      </c>
    </row>
    <row r="72" spans="1:7" x14ac:dyDescent="0.25">
      <c r="A72" s="40" t="s">
        <v>1903</v>
      </c>
      <c r="B72" s="39" t="s">
        <v>1788</v>
      </c>
      <c r="C72" s="39" t="s">
        <v>1585</v>
      </c>
      <c r="D72" s="39" t="s">
        <v>1637</v>
      </c>
      <c r="E72" s="39" t="s">
        <v>1789</v>
      </c>
      <c r="F72" s="53" t="s">
        <v>1750</v>
      </c>
      <c r="G72" s="38" t="s">
        <v>1790</v>
      </c>
    </row>
    <row r="73" spans="1:7" x14ac:dyDescent="0.25">
      <c r="A73" s="40" t="s">
        <v>2036</v>
      </c>
      <c r="B73" s="39" t="s">
        <v>1791</v>
      </c>
      <c r="C73" s="39" t="s">
        <v>1580</v>
      </c>
      <c r="D73" s="39" t="s">
        <v>1606</v>
      </c>
      <c r="E73" s="39" t="s">
        <v>1792</v>
      </c>
      <c r="F73" s="53" t="s">
        <v>1690</v>
      </c>
      <c r="G73" s="38" t="s">
        <v>1793</v>
      </c>
    </row>
    <row r="74" spans="1:7" x14ac:dyDescent="0.25">
      <c r="A74" s="40" t="s">
        <v>1936</v>
      </c>
      <c r="B74" s="39" t="s">
        <v>1794</v>
      </c>
      <c r="C74" s="39" t="s">
        <v>1594</v>
      </c>
      <c r="D74" s="39" t="s">
        <v>1595</v>
      </c>
      <c r="E74" s="39" t="s">
        <v>1795</v>
      </c>
      <c r="F74" s="53" t="s">
        <v>4129</v>
      </c>
      <c r="G74" s="38" t="s">
        <v>1796</v>
      </c>
    </row>
    <row r="75" spans="1:7" x14ac:dyDescent="0.25">
      <c r="A75" s="40" t="s">
        <v>2144</v>
      </c>
      <c r="B75" s="39" t="s">
        <v>1797</v>
      </c>
      <c r="C75" s="39" t="s">
        <v>1594</v>
      </c>
      <c r="D75" s="39" t="s">
        <v>1669</v>
      </c>
      <c r="E75" s="39" t="s">
        <v>1798</v>
      </c>
      <c r="F75" s="53" t="s">
        <v>4130</v>
      </c>
      <c r="G75" s="38" t="s">
        <v>1799</v>
      </c>
    </row>
    <row r="76" spans="1:7" x14ac:dyDescent="0.25">
      <c r="A76" s="40" t="s">
        <v>1884</v>
      </c>
      <c r="B76" s="39" t="s">
        <v>1800</v>
      </c>
      <c r="C76" s="39" t="s">
        <v>1555</v>
      </c>
      <c r="D76" s="39" t="s">
        <v>1590</v>
      </c>
      <c r="E76" s="39" t="s">
        <v>1801</v>
      </c>
      <c r="F76" s="53" t="s">
        <v>4131</v>
      </c>
      <c r="G76" s="38" t="s">
        <v>1802</v>
      </c>
    </row>
    <row r="77" spans="1:7" x14ac:dyDescent="0.25">
      <c r="A77" s="40" t="s">
        <v>1963</v>
      </c>
      <c r="B77" s="39" t="s">
        <v>1803</v>
      </c>
      <c r="C77" s="39" t="s">
        <v>1560</v>
      </c>
      <c r="D77" s="39" t="s">
        <v>1688</v>
      </c>
      <c r="E77" s="39" t="s">
        <v>1804</v>
      </c>
      <c r="F77" s="53" t="s">
        <v>4132</v>
      </c>
      <c r="G77" s="38" t="s">
        <v>1736</v>
      </c>
    </row>
    <row r="78" spans="1:7" x14ac:dyDescent="0.25">
      <c r="A78" s="40" t="s">
        <v>1891</v>
      </c>
      <c r="B78" s="39" t="s">
        <v>1805</v>
      </c>
      <c r="C78" s="39" t="s">
        <v>1555</v>
      </c>
      <c r="D78" s="39" t="s">
        <v>1556</v>
      </c>
      <c r="E78" s="39" t="s">
        <v>1806</v>
      </c>
      <c r="F78" s="53" t="s">
        <v>4133</v>
      </c>
      <c r="G78" s="38" t="s">
        <v>1807</v>
      </c>
    </row>
    <row r="79" spans="1:7" x14ac:dyDescent="0.25">
      <c r="A79" s="40" t="s">
        <v>1953</v>
      </c>
      <c r="B79" s="39" t="s">
        <v>1808</v>
      </c>
      <c r="C79" s="39" t="s">
        <v>1555</v>
      </c>
      <c r="D79" s="39" t="s">
        <v>1617</v>
      </c>
      <c r="E79" s="39" t="s">
        <v>1809</v>
      </c>
      <c r="F79" s="53" t="s">
        <v>4134</v>
      </c>
      <c r="G79" s="38" t="s">
        <v>1810</v>
      </c>
    </row>
    <row r="80" spans="1:7" x14ac:dyDescent="0.25">
      <c r="A80" s="40" t="s">
        <v>1985</v>
      </c>
      <c r="B80" s="39" t="s">
        <v>1811</v>
      </c>
      <c r="C80" s="39" t="s">
        <v>1585</v>
      </c>
      <c r="D80" s="39" t="s">
        <v>1613</v>
      </c>
      <c r="E80" s="39" t="s">
        <v>1812</v>
      </c>
      <c r="F80" s="53" t="s">
        <v>4135</v>
      </c>
      <c r="G80" s="38" t="s">
        <v>1813</v>
      </c>
    </row>
    <row r="81" spans="1:7" x14ac:dyDescent="0.25">
      <c r="A81" s="40" t="s">
        <v>1966</v>
      </c>
      <c r="B81" s="39" t="s">
        <v>1814</v>
      </c>
      <c r="C81" s="39" t="s">
        <v>1585</v>
      </c>
      <c r="D81" s="39" t="s">
        <v>1586</v>
      </c>
      <c r="E81" s="39" t="s">
        <v>1815</v>
      </c>
      <c r="F81" s="53" t="s">
        <v>4136</v>
      </c>
      <c r="G81" s="38" t="s">
        <v>1816</v>
      </c>
    </row>
    <row r="82" spans="1:7" x14ac:dyDescent="0.25">
      <c r="A82" s="40" t="s">
        <v>2067</v>
      </c>
      <c r="B82" s="39" t="s">
        <v>1817</v>
      </c>
      <c r="C82" s="39" t="s">
        <v>1585</v>
      </c>
      <c r="D82" s="39" t="s">
        <v>1599</v>
      </c>
      <c r="E82" s="39" t="s">
        <v>1818</v>
      </c>
      <c r="F82" s="53" t="s">
        <v>1862</v>
      </c>
      <c r="G82" s="38" t="s">
        <v>1819</v>
      </c>
    </row>
    <row r="83" spans="1:7" x14ac:dyDescent="0.25">
      <c r="A83" s="40" t="s">
        <v>2173</v>
      </c>
      <c r="B83" s="39" t="s">
        <v>1820</v>
      </c>
      <c r="C83" s="39" t="s">
        <v>1594</v>
      </c>
      <c r="D83" s="39" t="s">
        <v>1631</v>
      </c>
      <c r="E83" s="39" t="s">
        <v>1821</v>
      </c>
      <c r="F83" s="53" t="s">
        <v>4137</v>
      </c>
      <c r="G83" s="38" t="s">
        <v>1822</v>
      </c>
    </row>
    <row r="84" spans="1:7" x14ac:dyDescent="0.25">
      <c r="A84" s="40" t="s">
        <v>2125</v>
      </c>
      <c r="B84" s="39" t="s">
        <v>1823</v>
      </c>
      <c r="C84" s="39" t="s">
        <v>1594</v>
      </c>
      <c r="D84" s="39" t="s">
        <v>1595</v>
      </c>
      <c r="E84" s="39" t="s">
        <v>1824</v>
      </c>
      <c r="F84" s="53" t="s">
        <v>4138</v>
      </c>
      <c r="G84" s="38" t="s">
        <v>1671</v>
      </c>
    </row>
    <row r="85" spans="1:7" x14ac:dyDescent="0.25">
      <c r="A85" s="40" t="s">
        <v>2032</v>
      </c>
      <c r="B85" s="39" t="s">
        <v>1825</v>
      </c>
      <c r="C85" s="39" t="s">
        <v>1580</v>
      </c>
      <c r="D85" s="39" t="s">
        <v>1581</v>
      </c>
      <c r="E85" s="39" t="s">
        <v>1826</v>
      </c>
      <c r="F85" s="53" t="s">
        <v>4082</v>
      </c>
      <c r="G85" s="38" t="s">
        <v>1802</v>
      </c>
    </row>
    <row r="86" spans="1:7" x14ac:dyDescent="0.25">
      <c r="A86" s="40" t="s">
        <v>2282</v>
      </c>
      <c r="B86" s="39" t="s">
        <v>1827</v>
      </c>
      <c r="C86" s="39" t="s">
        <v>1585</v>
      </c>
      <c r="D86" s="39" t="s">
        <v>1782</v>
      </c>
      <c r="E86" s="39" t="s">
        <v>1828</v>
      </c>
      <c r="F86" s="53" t="s">
        <v>4139</v>
      </c>
      <c r="G86" s="38" t="s">
        <v>1829</v>
      </c>
    </row>
    <row r="87" spans="1:7" x14ac:dyDescent="0.25">
      <c r="A87" s="40" t="s">
        <v>2084</v>
      </c>
      <c r="B87" s="39" t="s">
        <v>1830</v>
      </c>
      <c r="C87" s="39" t="s">
        <v>1560</v>
      </c>
      <c r="D87" s="39" t="s">
        <v>1576</v>
      </c>
      <c r="E87" s="39" t="s">
        <v>1831</v>
      </c>
      <c r="F87" s="53" t="s">
        <v>4140</v>
      </c>
      <c r="G87" s="38" t="s">
        <v>1832</v>
      </c>
    </row>
    <row r="88" spans="1:7" x14ac:dyDescent="0.25">
      <c r="A88" s="40" t="s">
        <v>2052</v>
      </c>
      <c r="B88" s="39" t="s">
        <v>1833</v>
      </c>
      <c r="C88" s="39" t="s">
        <v>1585</v>
      </c>
      <c r="D88" s="39" t="s">
        <v>1599</v>
      </c>
      <c r="E88" s="39" t="s">
        <v>1834</v>
      </c>
      <c r="F88" s="53" t="s">
        <v>4141</v>
      </c>
      <c r="G88" s="38" t="s">
        <v>1736</v>
      </c>
    </row>
    <row r="89" spans="1:7" x14ac:dyDescent="0.25">
      <c r="A89" s="40" t="s">
        <v>2110</v>
      </c>
      <c r="B89" s="39" t="s">
        <v>1835</v>
      </c>
      <c r="C89" s="39" t="s">
        <v>1585</v>
      </c>
      <c r="D89" s="39" t="s">
        <v>1586</v>
      </c>
      <c r="E89" s="39" t="s">
        <v>1836</v>
      </c>
      <c r="F89" s="53" t="s">
        <v>4142</v>
      </c>
      <c r="G89" s="38" t="s">
        <v>1837</v>
      </c>
    </row>
    <row r="90" spans="1:7" x14ac:dyDescent="0.25">
      <c r="A90" s="40" t="s">
        <v>1917</v>
      </c>
      <c r="B90" s="39" t="s">
        <v>1838</v>
      </c>
      <c r="C90" s="39" t="s">
        <v>1594</v>
      </c>
      <c r="D90" s="39" t="s">
        <v>1576</v>
      </c>
      <c r="E90" s="39" t="s">
        <v>1839</v>
      </c>
      <c r="F90" s="53" t="s">
        <v>4143</v>
      </c>
      <c r="G90" s="38" t="s">
        <v>1840</v>
      </c>
    </row>
    <row r="91" spans="1:7" x14ac:dyDescent="0.25">
      <c r="A91" s="40" t="s">
        <v>1997</v>
      </c>
      <c r="B91" s="39" t="s">
        <v>1841</v>
      </c>
      <c r="C91" s="39" t="s">
        <v>1580</v>
      </c>
      <c r="D91" s="39" t="s">
        <v>1718</v>
      </c>
      <c r="E91" s="39" t="s">
        <v>1842</v>
      </c>
      <c r="F91" s="53" t="s">
        <v>4144</v>
      </c>
      <c r="G91" s="38" t="s">
        <v>1843</v>
      </c>
    </row>
    <row r="92" spans="1:7" x14ac:dyDescent="0.25">
      <c r="A92" s="40" t="s">
        <v>2079</v>
      </c>
      <c r="B92" s="39" t="s">
        <v>1844</v>
      </c>
      <c r="C92" s="39" t="s">
        <v>1555</v>
      </c>
      <c r="D92" s="39" t="s">
        <v>1576</v>
      </c>
      <c r="E92" s="39" t="s">
        <v>1845</v>
      </c>
      <c r="F92" s="53" t="s">
        <v>1649</v>
      </c>
      <c r="G92" s="38" t="s">
        <v>1846</v>
      </c>
    </row>
    <row r="93" spans="1:7" x14ac:dyDescent="0.25">
      <c r="A93" s="40" t="s">
        <v>2038</v>
      </c>
      <c r="B93" s="39" t="s">
        <v>1847</v>
      </c>
      <c r="C93" s="39" t="s">
        <v>1560</v>
      </c>
      <c r="D93" s="39" t="s">
        <v>1688</v>
      </c>
      <c r="E93" s="39" t="s">
        <v>1848</v>
      </c>
      <c r="F93" s="53" t="s">
        <v>4145</v>
      </c>
      <c r="G93" s="38" t="s">
        <v>1849</v>
      </c>
    </row>
    <row r="94" spans="1:7" x14ac:dyDescent="0.25">
      <c r="A94" s="40" t="s">
        <v>2159</v>
      </c>
      <c r="B94" s="39" t="s">
        <v>1850</v>
      </c>
      <c r="C94" s="39" t="s">
        <v>1585</v>
      </c>
      <c r="D94" s="39" t="s">
        <v>1617</v>
      </c>
      <c r="E94" s="39" t="s">
        <v>1851</v>
      </c>
      <c r="F94" s="53" t="s">
        <v>4146</v>
      </c>
      <c r="G94" s="38" t="s">
        <v>1852</v>
      </c>
    </row>
    <row r="95" spans="1:7" x14ac:dyDescent="0.25">
      <c r="A95" s="40" t="s">
        <v>2013</v>
      </c>
      <c r="B95" s="39" t="s">
        <v>1853</v>
      </c>
      <c r="C95" s="39" t="s">
        <v>1555</v>
      </c>
      <c r="D95" s="39" t="s">
        <v>1556</v>
      </c>
      <c r="E95" s="39" t="s">
        <v>1854</v>
      </c>
      <c r="F95" s="53" t="s">
        <v>1658</v>
      </c>
      <c r="G95" s="38" t="s">
        <v>1753</v>
      </c>
    </row>
    <row r="96" spans="1:7" x14ac:dyDescent="0.25">
      <c r="A96" s="40" t="s">
        <v>1974</v>
      </c>
      <c r="B96" s="39" t="s">
        <v>1855</v>
      </c>
      <c r="C96" s="39" t="s">
        <v>1580</v>
      </c>
      <c r="D96" s="39" t="s">
        <v>1581</v>
      </c>
      <c r="E96" s="39" t="s">
        <v>1856</v>
      </c>
      <c r="F96" s="53" t="s">
        <v>1822</v>
      </c>
      <c r="G96" s="38" t="s">
        <v>1655</v>
      </c>
    </row>
    <row r="97" spans="1:7" x14ac:dyDescent="0.25">
      <c r="A97" s="40" t="s">
        <v>2498</v>
      </c>
      <c r="B97" s="39" t="s">
        <v>1857</v>
      </c>
      <c r="C97" s="39" t="s">
        <v>1594</v>
      </c>
      <c r="D97" s="39" t="s">
        <v>1576</v>
      </c>
      <c r="E97" s="39" t="s">
        <v>1858</v>
      </c>
      <c r="F97" s="53" t="s">
        <v>4147</v>
      </c>
      <c r="G97" s="38" t="s">
        <v>1859</v>
      </c>
    </row>
    <row r="98" spans="1:7" x14ac:dyDescent="0.25">
      <c r="A98" s="40" t="s">
        <v>2592</v>
      </c>
      <c r="B98" s="39" t="s">
        <v>1860</v>
      </c>
      <c r="C98" s="39" t="s">
        <v>1560</v>
      </c>
      <c r="D98" s="39" t="s">
        <v>1565</v>
      </c>
      <c r="E98" s="39" t="s">
        <v>1861</v>
      </c>
      <c r="F98" s="53" t="s">
        <v>1822</v>
      </c>
      <c r="G98" s="38" t="s">
        <v>1862</v>
      </c>
    </row>
    <row r="99" spans="1:7" x14ac:dyDescent="0.25">
      <c r="A99" s="40" t="s">
        <v>1880</v>
      </c>
      <c r="B99" s="39" t="s">
        <v>1863</v>
      </c>
      <c r="C99" s="39" t="s">
        <v>1594</v>
      </c>
      <c r="D99" s="39" t="s">
        <v>1669</v>
      </c>
      <c r="E99" s="39" t="s">
        <v>1864</v>
      </c>
      <c r="F99" s="53" t="s">
        <v>1733</v>
      </c>
      <c r="G99" s="38" t="s">
        <v>1865</v>
      </c>
    </row>
    <row r="100" spans="1:7" x14ac:dyDescent="0.25">
      <c r="A100" s="40" t="s">
        <v>1951</v>
      </c>
      <c r="B100" s="39" t="s">
        <v>1866</v>
      </c>
      <c r="C100" s="39" t="s">
        <v>1555</v>
      </c>
      <c r="D100" s="39" t="s">
        <v>1590</v>
      </c>
      <c r="E100" s="39" t="s">
        <v>1867</v>
      </c>
      <c r="F100" s="53" t="s">
        <v>1642</v>
      </c>
      <c r="G100" s="38" t="s">
        <v>1868</v>
      </c>
    </row>
    <row r="101" spans="1:7" x14ac:dyDescent="0.25">
      <c r="A101" s="40" t="s">
        <v>1905</v>
      </c>
      <c r="B101" s="39" t="s">
        <v>1869</v>
      </c>
      <c r="C101" s="39" t="s">
        <v>1585</v>
      </c>
      <c r="D101" s="39" t="s">
        <v>1599</v>
      </c>
      <c r="E101" s="39" t="s">
        <v>1870</v>
      </c>
      <c r="F101" s="53" t="s">
        <v>4148</v>
      </c>
      <c r="G101" s="38" t="s">
        <v>1871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B6B3F-831E-4C0D-B22A-7E7A97428D88}">
  <dimension ref="A2:J26"/>
  <sheetViews>
    <sheetView tabSelected="1" workbookViewId="0">
      <selection activeCell="I32" sqref="I32"/>
    </sheetView>
  </sheetViews>
  <sheetFormatPr defaultRowHeight="15" x14ac:dyDescent="0.25"/>
  <cols>
    <col min="1" max="1" width="13.140625" bestFit="1" customWidth="1"/>
    <col min="2" max="2" width="20.5703125" bestFit="1" customWidth="1"/>
    <col min="3" max="3" width="15.42578125" bestFit="1" customWidth="1"/>
    <col min="8" max="8" width="13.140625" bestFit="1" customWidth="1"/>
    <col min="9" max="9" width="20.5703125" bestFit="1" customWidth="1"/>
    <col min="10" max="10" width="15.42578125" bestFit="1" customWidth="1"/>
  </cols>
  <sheetData>
    <row r="2" spans="1:9" ht="12" customHeight="1" x14ac:dyDescent="0.25">
      <c r="A2" s="61" t="s">
        <v>4075</v>
      </c>
      <c r="B2" t="s">
        <v>4149</v>
      </c>
    </row>
    <row r="3" spans="1:9" ht="12" customHeight="1" x14ac:dyDescent="0.25">
      <c r="A3" s="2" t="s">
        <v>1580</v>
      </c>
      <c r="B3" s="1">
        <v>15</v>
      </c>
      <c r="G3" s="61" t="s">
        <v>4075</v>
      </c>
      <c r="H3" t="s">
        <v>4077</v>
      </c>
      <c r="I3" t="s">
        <v>4078</v>
      </c>
    </row>
    <row r="4" spans="1:9" ht="12" customHeight="1" x14ac:dyDescent="0.25">
      <c r="A4" s="2" t="s">
        <v>1560</v>
      </c>
      <c r="B4" s="1">
        <v>18</v>
      </c>
      <c r="G4" s="2" t="s">
        <v>4079</v>
      </c>
      <c r="H4" s="1">
        <v>1090.02</v>
      </c>
      <c r="I4" s="1">
        <v>3</v>
      </c>
    </row>
    <row r="5" spans="1:9" ht="12" customHeight="1" x14ac:dyDescent="0.25">
      <c r="A5" s="2" t="s">
        <v>1555</v>
      </c>
      <c r="B5" s="1">
        <v>21</v>
      </c>
      <c r="G5" s="2" t="s">
        <v>4080</v>
      </c>
      <c r="H5" s="1">
        <v>1351.8</v>
      </c>
      <c r="I5" s="1">
        <v>3</v>
      </c>
    </row>
    <row r="6" spans="1:9" ht="12" customHeight="1" x14ac:dyDescent="0.25">
      <c r="A6" s="2" t="s">
        <v>1585</v>
      </c>
      <c r="B6" s="1">
        <v>21</v>
      </c>
      <c r="G6" s="2" t="s">
        <v>4076</v>
      </c>
      <c r="H6" s="1">
        <v>2441.8199999999997</v>
      </c>
      <c r="I6" s="1">
        <v>6</v>
      </c>
    </row>
    <row r="7" spans="1:9" ht="12" customHeight="1" x14ac:dyDescent="0.25">
      <c r="A7" s="2" t="s">
        <v>1594</v>
      </c>
      <c r="B7" s="1">
        <v>25</v>
      </c>
    </row>
    <row r="8" spans="1:9" ht="12" customHeight="1" x14ac:dyDescent="0.25">
      <c r="A8" s="2" t="s">
        <v>4076</v>
      </c>
      <c r="B8" s="1">
        <v>100</v>
      </c>
    </row>
    <row r="10" spans="1:9" ht="12" customHeight="1" x14ac:dyDescent="0.25"/>
    <row r="11" spans="1:9" ht="12" customHeight="1" x14ac:dyDescent="0.25">
      <c r="A11" s="61" t="s">
        <v>4154</v>
      </c>
      <c r="B11" t="s">
        <v>4153</v>
      </c>
    </row>
    <row r="12" spans="1:9" ht="12" customHeight="1" x14ac:dyDescent="0.25">
      <c r="A12" s="2" t="s">
        <v>4150</v>
      </c>
      <c r="B12" s="1">
        <v>157</v>
      </c>
    </row>
    <row r="13" spans="1:9" ht="12" customHeight="1" x14ac:dyDescent="0.25">
      <c r="A13" s="2" t="s">
        <v>4151</v>
      </c>
      <c r="B13" s="1">
        <v>266</v>
      </c>
    </row>
    <row r="14" spans="1:9" ht="12" customHeight="1" x14ac:dyDescent="0.25">
      <c r="A14" s="2" t="s">
        <v>4152</v>
      </c>
      <c r="B14" s="1">
        <v>77</v>
      </c>
    </row>
    <row r="15" spans="1:9" ht="12" customHeight="1" x14ac:dyDescent="0.25">
      <c r="A15" s="2" t="s">
        <v>4076</v>
      </c>
      <c r="B15" s="1">
        <v>500</v>
      </c>
    </row>
    <row r="17" spans="1:10" x14ac:dyDescent="0.25">
      <c r="I17" s="61" t="s">
        <v>7</v>
      </c>
      <c r="J17" t="s">
        <v>4157</v>
      </c>
    </row>
    <row r="18" spans="1:10" x14ac:dyDescent="0.25">
      <c r="I18" t="s">
        <v>29</v>
      </c>
      <c r="J18" s="1">
        <v>125</v>
      </c>
    </row>
    <row r="19" spans="1:10" ht="11.1" customHeight="1" x14ac:dyDescent="0.25">
      <c r="A19" s="61" t="s">
        <v>4005</v>
      </c>
      <c r="B19" t="s">
        <v>4156</v>
      </c>
      <c r="I19" t="s">
        <v>51</v>
      </c>
      <c r="J19" s="1">
        <v>122</v>
      </c>
    </row>
    <row r="20" spans="1:10" ht="11.1" customHeight="1" x14ac:dyDescent="0.25">
      <c r="I20" t="s">
        <v>20</v>
      </c>
      <c r="J20" s="1">
        <v>145</v>
      </c>
    </row>
    <row r="21" spans="1:10" ht="11.1" customHeight="1" x14ac:dyDescent="0.25">
      <c r="A21" s="61" t="s">
        <v>4075</v>
      </c>
      <c r="B21" t="s">
        <v>4155</v>
      </c>
      <c r="I21" t="s">
        <v>34</v>
      </c>
      <c r="J21" s="1">
        <v>104</v>
      </c>
    </row>
    <row r="22" spans="1:10" ht="11.1" customHeight="1" x14ac:dyDescent="0.25">
      <c r="A22" s="2" t="s">
        <v>4007</v>
      </c>
      <c r="B22" s="1">
        <v>6</v>
      </c>
      <c r="I22" t="s">
        <v>14</v>
      </c>
      <c r="J22" s="1">
        <v>4</v>
      </c>
    </row>
    <row r="23" spans="1:10" ht="11.1" customHeight="1" x14ac:dyDescent="0.25">
      <c r="A23" s="2" t="s">
        <v>4011</v>
      </c>
      <c r="B23" s="1">
        <v>6</v>
      </c>
    </row>
    <row r="24" spans="1:10" ht="11.1" customHeight="1" x14ac:dyDescent="0.25">
      <c r="A24" s="2" t="s">
        <v>4014</v>
      </c>
      <c r="B24" s="1">
        <v>6</v>
      </c>
    </row>
    <row r="25" spans="1:10" ht="11.1" customHeight="1" x14ac:dyDescent="0.25">
      <c r="A25" s="2" t="s">
        <v>4029</v>
      </c>
      <c r="B25" s="1">
        <v>2</v>
      </c>
    </row>
    <row r="26" spans="1:10" ht="11.1" customHeight="1" x14ac:dyDescent="0.25">
      <c r="A26" s="2" t="s">
        <v>4076</v>
      </c>
      <c r="B26" s="1">
        <v>20</v>
      </c>
    </row>
  </sheetData>
  <pageMargins left="0.7" right="0.7" top="0.75" bottom="0.75" header="0.3" footer="0.3"/>
  <pageSetup orientation="landscape" r:id="rId6"/>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DEF3AF9-CBCD-44BA-83C6-5A9C8FC15937}">
  <ds:schemaRefs>
    <ds:schemaRef ds:uri="http://schemas.microsoft.com/DataMashup"/>
  </ds:schemaRefs>
</ds:datastoreItem>
</file>

<file path=customXml/itemProps2.xml><?xml version="1.0" encoding="utf-8"?>
<ds:datastoreItem xmlns:ds="http://schemas.openxmlformats.org/officeDocument/2006/customXml" ds:itemID="{C030907C-9FD0-4E1C-B102-9E7C97247697}">
  <ds:schemaRefs/>
</ds:datastoreItem>
</file>

<file path=customXml/itemProps3.xml><?xml version="1.0" encoding="utf-8"?>
<ds:datastoreItem xmlns:ds="http://schemas.openxmlformats.org/officeDocument/2006/customXml" ds:itemID="{104FE3BF-646D-435E-A3E2-3CF6007BD829}">
  <ds:schemaRefs/>
</ds:datastoreItem>
</file>

<file path=customXml/itemProps4.xml><?xml version="1.0" encoding="utf-8"?>
<ds:datastoreItem xmlns:ds="http://schemas.openxmlformats.org/officeDocument/2006/customXml" ds:itemID="{B5BF3794-1465-4F9D-B19E-6CE589895B30}">
  <ds:schemaRefs/>
</ds:datastoreItem>
</file>

<file path=customXml/itemProps5.xml><?xml version="1.0" encoding="utf-8"?>
<ds:datastoreItem xmlns:ds="http://schemas.openxmlformats.org/officeDocument/2006/customXml" ds:itemID="{87078330-1389-41DA-8249-E16261F15243}">
  <ds:schemaRefs/>
</ds:datastoreItem>
</file>

<file path=customXml/itemProps6.xml><?xml version="1.0" encoding="utf-8"?>
<ds:datastoreItem xmlns:ds="http://schemas.openxmlformats.org/officeDocument/2006/customXml" ds:itemID="{9549D8CE-60AE-4AF8-AB67-10FC1B7EE05D}">
  <ds:schemaRefs/>
</ds:datastoreItem>
</file>

<file path=customXml/itemProps7.xml><?xml version="1.0" encoding="utf-8"?>
<ds:datastoreItem xmlns:ds="http://schemas.openxmlformats.org/officeDocument/2006/customXml" ds:itemID="{6AEFEC79-CF8D-4F1F-92D4-3E6A076BB79F}">
  <ds:schemaRefs/>
</ds:datastoreItem>
</file>

<file path=customXml/itemProps8.xml><?xml version="1.0" encoding="utf-8"?>
<ds:datastoreItem xmlns:ds="http://schemas.openxmlformats.org/officeDocument/2006/customXml" ds:itemID="{13A05F18-6A64-440D-81E2-F0DFA20132D6}">
  <ds:schemaRefs/>
</ds:datastoreItem>
</file>

<file path=customXml/itemProps9.xml><?xml version="1.0" encoding="utf-8"?>
<ds:datastoreItem xmlns:ds="http://schemas.openxmlformats.org/officeDocument/2006/customXml" ds:itemID="{76056D39-D326-4F08-AC1F-63C50CBFD941}">
  <ds:schemaRefs/>
</ds:datastoreItem>
</file>

<file path=customXml/itemProps10.xml><?xml version="1.0" encoding="utf-8"?>
<ds:datastoreItem xmlns:ds="http://schemas.openxmlformats.org/officeDocument/2006/customXml" ds:itemID="{E01800A4-D69D-4196-A543-268A0D0DB61B}">
  <ds:schemaRefs/>
</ds:datastoreItem>
</file>

<file path=customXml/itemProps11.xml><?xml version="1.0" encoding="utf-8"?>
<ds:datastoreItem xmlns:ds="http://schemas.openxmlformats.org/officeDocument/2006/customXml" ds:itemID="{ADE0367B-D821-4871-990F-69FC799460DD}">
  <ds:schemaRefs/>
</ds:datastoreItem>
</file>

<file path=customXml/itemProps12.xml><?xml version="1.0" encoding="utf-8"?>
<ds:datastoreItem xmlns:ds="http://schemas.openxmlformats.org/officeDocument/2006/customXml" ds:itemID="{33D0C3BB-E489-4A53-8C2C-AD0A205B5DE5}">
  <ds:schemaRefs/>
</ds:datastoreItem>
</file>

<file path=customXml/itemProps13.xml><?xml version="1.0" encoding="utf-8"?>
<ds:datastoreItem xmlns:ds="http://schemas.openxmlformats.org/officeDocument/2006/customXml" ds:itemID="{6D7F4280-CF9D-40EC-A112-731167734150}">
  <ds:schemaRefs/>
</ds:datastoreItem>
</file>

<file path=customXml/itemProps14.xml><?xml version="1.0" encoding="utf-8"?>
<ds:datastoreItem xmlns:ds="http://schemas.openxmlformats.org/officeDocument/2006/customXml" ds:itemID="{2F326B24-4CE5-48A2-9666-E6CCC778FCEA}">
  <ds:schemaRefs/>
</ds:datastoreItem>
</file>

<file path=customXml/itemProps15.xml><?xml version="1.0" encoding="utf-8"?>
<ds:datastoreItem xmlns:ds="http://schemas.openxmlformats.org/officeDocument/2006/customXml" ds:itemID="{D62976C0-2FB5-457E-9295-8AC85C2686A4}">
  <ds:schemaRefs/>
</ds:datastoreItem>
</file>

<file path=customXml/itemProps16.xml><?xml version="1.0" encoding="utf-8"?>
<ds:datastoreItem xmlns:ds="http://schemas.openxmlformats.org/officeDocument/2006/customXml" ds:itemID="{488E240B-BEA9-4CB9-A949-F4A1AEE02EF6}">
  <ds:schemaRefs/>
</ds:datastoreItem>
</file>

<file path=customXml/itemProps17.xml><?xml version="1.0" encoding="utf-8"?>
<ds:datastoreItem xmlns:ds="http://schemas.openxmlformats.org/officeDocument/2006/customXml" ds:itemID="{02D884A3-04DE-401E-B255-FB6CFDCCA521}">
  <ds:schemaRefs/>
</ds:datastoreItem>
</file>

<file path=customXml/itemProps18.xml><?xml version="1.0" encoding="utf-8"?>
<ds:datastoreItem xmlns:ds="http://schemas.openxmlformats.org/officeDocument/2006/customXml" ds:itemID="{53F245EE-1251-409A-9E3A-E255597839E5}">
  <ds:schemaRefs/>
</ds:datastoreItem>
</file>

<file path=customXml/itemProps19.xml><?xml version="1.0" encoding="utf-8"?>
<ds:datastoreItem xmlns:ds="http://schemas.openxmlformats.org/officeDocument/2006/customXml" ds:itemID="{176C537A-B592-4E07-A571-793663397B89}">
  <ds:schemaRefs/>
</ds:datastoreItem>
</file>

<file path=customXml/itemProps20.xml><?xml version="1.0" encoding="utf-8"?>
<ds:datastoreItem xmlns:ds="http://schemas.openxmlformats.org/officeDocument/2006/customXml" ds:itemID="{96B98B5F-A5B0-4560-B33A-69AC8EF4AB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Sheet7</vt:lpstr>
      <vt:lpstr>Store_Dim</vt:lpstr>
      <vt:lpstr>Sales_Fact</vt:lpstr>
      <vt:lpstr>Customer_Dim</vt:lpstr>
      <vt:lpstr>Product_ID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cp:lastPrinted>2026-06-13T17:41:16Z</cp:lastPrinted>
  <dcterms:created xsi:type="dcterms:W3CDTF">2026-06-09T08:35:38Z</dcterms:created>
  <dcterms:modified xsi:type="dcterms:W3CDTF">2026-06-13T17:41:57Z</dcterms:modified>
</cp:coreProperties>
</file>