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dv\Downloads\"/>
    </mc:Choice>
  </mc:AlternateContent>
  <xr:revisionPtr revIDLastSave="0" documentId="8_{1CCEDAA0-B868-403B-8E75-F676999AEB3A}" xr6:coauthVersionLast="47" xr6:coauthVersionMax="47" xr10:uidLastSave="{00000000-0000-0000-0000-000000000000}"/>
  <bookViews>
    <workbookView xWindow="-108" yWindow="-108" windowWidth="23256" windowHeight="13176" firstSheet="1" activeTab="9" xr2:uid="{E7AC7787-C167-4685-BAFE-80442CD253D4}"/>
  </bookViews>
  <sheets>
    <sheet name="Activity1" sheetId="1" r:id="rId1"/>
    <sheet name="Activity2" sheetId="2" r:id="rId2"/>
    <sheet name="Activity3" sheetId="3" r:id="rId3"/>
    <sheet name="Activity4" sheetId="4" r:id="rId4"/>
    <sheet name="Activity5" sheetId="5" r:id="rId5"/>
    <sheet name="Activity6" sheetId="6" r:id="rId6"/>
    <sheet name="Activity7" sheetId="7" r:id="rId7"/>
    <sheet name="Activity8" sheetId="8" r:id="rId8"/>
    <sheet name="Activity9" sheetId="9" r:id="rId9"/>
    <sheet name="Activity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3" i="10"/>
  <c r="C13" i="10"/>
  <c r="J12" i="9"/>
  <c r="J11" i="9"/>
  <c r="J10" i="9"/>
  <c r="J9" i="9"/>
  <c r="J7" i="9"/>
  <c r="J8" i="9"/>
  <c r="J6" i="9"/>
  <c r="J5" i="9"/>
  <c r="J4" i="9"/>
  <c r="J3" i="9"/>
  <c r="L4" i="4"/>
  <c r="L5" i="4"/>
  <c r="L6" i="4"/>
  <c r="L7" i="4"/>
  <c r="L8" i="4"/>
  <c r="L9" i="4"/>
  <c r="L10" i="4"/>
  <c r="L11" i="4"/>
  <c r="L12" i="4"/>
  <c r="L3" i="4"/>
  <c r="I4" i="4"/>
  <c r="I5" i="4"/>
  <c r="I6" i="4"/>
  <c r="I7" i="4"/>
  <c r="I8" i="4"/>
  <c r="I9" i="4"/>
  <c r="I10" i="4"/>
  <c r="I11" i="4"/>
  <c r="I12" i="4"/>
  <c r="I3" i="4"/>
  <c r="H3" i="3"/>
  <c r="L3" i="1"/>
  <c r="L12" i="1"/>
  <c r="L11" i="1"/>
  <c r="L10" i="1"/>
  <c r="L9" i="1"/>
  <c r="L8" i="1"/>
  <c r="L7" i="1"/>
  <c r="L6" i="1"/>
  <c r="L5" i="1"/>
  <c r="L4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<sst xmlns="http://schemas.openxmlformats.org/spreadsheetml/2006/main" count="279" uniqueCount="33">
  <si>
    <t>Activity 1: Basic arithmetic: Calculate Total = Amount + Tax</t>
  </si>
  <si>
    <t>Date</t>
  </si>
  <si>
    <t>Category</t>
  </si>
  <si>
    <t>Amount</t>
  </si>
  <si>
    <t>Tax</t>
  </si>
  <si>
    <t>Remarks</t>
  </si>
  <si>
    <t>Utilities</t>
  </si>
  <si>
    <t>Utilities expense</t>
  </si>
  <si>
    <t>Groceries</t>
  </si>
  <si>
    <t>Groceries expense</t>
  </si>
  <si>
    <t>Transport</t>
  </si>
  <si>
    <t>Transport expense</t>
  </si>
  <si>
    <t>Health</t>
  </si>
  <si>
    <t>Health expense</t>
  </si>
  <si>
    <t>Entertainment</t>
  </si>
  <si>
    <t>Entertainment expense</t>
  </si>
  <si>
    <t>A1</t>
  </si>
  <si>
    <t>B1</t>
  </si>
  <si>
    <t>C1=A1*B1</t>
  </si>
  <si>
    <t>D1=A1+C1</t>
  </si>
  <si>
    <t>Activity 2: Formatting: Apply bold,font colors and number formats</t>
  </si>
  <si>
    <t>Activity 3: Average calculation: Calculate average spend</t>
  </si>
  <si>
    <t>Average Spent</t>
  </si>
  <si>
    <t xml:space="preserve">Activity 4: Relative vs Absolute reference using Tax multiplier </t>
  </si>
  <si>
    <t>Absolute reference</t>
  </si>
  <si>
    <t>Relative reference</t>
  </si>
  <si>
    <t>Activity 5: Sort and filter expenses by category and date</t>
  </si>
  <si>
    <t>Activity 6: Conditional formatting: Highlight amounts &gt; 300</t>
  </si>
  <si>
    <t>Activity 7: Bar chart: Monthly expenses</t>
  </si>
  <si>
    <t>Activity 8: Data validation: Add dropdown for categories</t>
  </si>
  <si>
    <t>Activity 9: IF formula: Label amount &gt; 200 as 'High', else 'Low'</t>
  </si>
  <si>
    <t>Activity 10: Expense Tracker: Full table with totals and formatting</t>
  </si>
  <si>
    <t>'High', else 'Low'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</si>
</sst>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ont="1"/>
    <xf numFmtId="0" fontId="1" fillId="2" borderId="0" xfId="0" applyFont="1" applyFill="1"/>
    <xf numFmtId="0" fontId="0" fillId="2" borderId="0" xfId="0" applyFont="1" applyFill="1"/>
    <xf numFmtId="14" fontId="0" fillId="2" borderId="0" xfId="0" applyNumberFormat="1" applyFill="1"/>
    <xf numFmtId="14" fontId="0" fillId="2" borderId="0" xfId="0" applyNumberFormat="1" applyFont="1" applyFill="1"/>
    <xf numFmtId="0" fontId="0" fillId="2" borderId="0" xfId="0" applyFill="1"/>
    <xf numFmtId="0" fontId="1" fillId="2" borderId="0" xfId="0" applyFont="1" applyFill="1" applyBorder="1" applyAlignment="1" applyProtection="1"/>
    <xf numFmtId="0" fontId="0" fillId="2" borderId="0" xfId="0" applyFont="1" applyFill="1" applyBorder="1" applyAlignment="1" applyProtection="1"/>
    <xf numFmtId="14" fontId="0" fillId="2" borderId="0" xfId="0" applyNumberFormat="1" applyFont="1" applyFill="1" applyBorder="1" applyAlignment="1" applyProtection="1"/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 applyAlignment="1">
      <alignment wrapText="1"/>
    </xf>
  </cellXfs>
  <cellStyles count="1">
    <cellStyle name="Normal" xfId="0" builtinId="0"/>
  </cellStyles>
  <dxfs count="11"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19" formatCode="dd/mm/yyyy"/>
    </dxf>
    <dxf>
      <border outline="0">
        <top style="medium">
          <color rgb="FFCCCCCC"/>
        </top>
      </border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Activity7!$C$2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Activity7!$A$3:$B$12</c:f>
              <c:multiLvlStrCache>
                <c:ptCount val="10"/>
                <c:lvl>
                  <c:pt idx="0">
                    <c:v>Health</c:v>
                  </c:pt>
                  <c:pt idx="1">
                    <c:v>Transport</c:v>
                  </c:pt>
                  <c:pt idx="2">
                    <c:v>Entertainment</c:v>
                  </c:pt>
                  <c:pt idx="3">
                    <c:v>Health</c:v>
                  </c:pt>
                  <c:pt idx="4">
                    <c:v>Groceries</c:v>
                  </c:pt>
                  <c:pt idx="5">
                    <c:v>Entertainment</c:v>
                  </c:pt>
                  <c:pt idx="6">
                    <c:v>Entertainment</c:v>
                  </c:pt>
                  <c:pt idx="7">
                    <c:v>Health</c:v>
                  </c:pt>
                  <c:pt idx="8">
                    <c:v>Entertainment</c:v>
                  </c:pt>
                  <c:pt idx="9">
                    <c:v>Groceries</c:v>
                  </c:pt>
                </c:lvl>
                <c:lvl>
                  <c:pt idx="0">
                    <c:v>22-01-2024</c:v>
                  </c:pt>
                  <c:pt idx="1">
                    <c:v>14-03-2024</c:v>
                  </c:pt>
                  <c:pt idx="2">
                    <c:v>14-01-2024</c:v>
                  </c:pt>
                  <c:pt idx="3">
                    <c:v>17-02-2024</c:v>
                  </c:pt>
                  <c:pt idx="4">
                    <c:v>19-03-2024</c:v>
                  </c:pt>
                  <c:pt idx="5">
                    <c:v>29-01-2024</c:v>
                  </c:pt>
                  <c:pt idx="6">
                    <c:v>25-01-2024</c:v>
                  </c:pt>
                  <c:pt idx="7">
                    <c:v>07-02-2024</c:v>
                  </c:pt>
                  <c:pt idx="8">
                    <c:v>27-01-2024</c:v>
                  </c:pt>
                  <c:pt idx="9">
                    <c:v>11-03-2024</c:v>
                  </c:pt>
                </c:lvl>
              </c:multiLvlStrCache>
            </c:multiLvlStrRef>
          </c:cat>
          <c:val>
            <c:numRef>
              <c:f>Activity7!$C$3:$C$12</c:f>
              <c:numCache>
                <c:formatCode>General</c:formatCode>
                <c:ptCount val="10"/>
                <c:pt idx="0">
                  <c:v>481.04</c:v>
                </c:pt>
                <c:pt idx="1">
                  <c:v>146.18</c:v>
                </c:pt>
                <c:pt idx="2">
                  <c:v>322.49</c:v>
                </c:pt>
                <c:pt idx="3">
                  <c:v>223.14</c:v>
                </c:pt>
                <c:pt idx="4">
                  <c:v>211.78</c:v>
                </c:pt>
                <c:pt idx="5">
                  <c:v>129.97</c:v>
                </c:pt>
                <c:pt idx="6">
                  <c:v>202.65</c:v>
                </c:pt>
                <c:pt idx="7">
                  <c:v>374.32</c:v>
                </c:pt>
                <c:pt idx="8">
                  <c:v>237.41</c:v>
                </c:pt>
                <c:pt idx="9">
                  <c:v>447.94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5-49D2-8FCA-E2262AD45814}"/>
            </c:ext>
          </c:extLst>
        </c:ser>
        <c:ser>
          <c:idx val="1"/>
          <c:order val="1"/>
          <c:tx>
            <c:strRef>
              <c:f>Activity7!$D$2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Activity7!$A$3:$B$12</c:f>
              <c:multiLvlStrCache>
                <c:ptCount val="10"/>
                <c:lvl>
                  <c:pt idx="0">
                    <c:v>Health</c:v>
                  </c:pt>
                  <c:pt idx="1">
                    <c:v>Transport</c:v>
                  </c:pt>
                  <c:pt idx="2">
                    <c:v>Entertainment</c:v>
                  </c:pt>
                  <c:pt idx="3">
                    <c:v>Health</c:v>
                  </c:pt>
                  <c:pt idx="4">
                    <c:v>Groceries</c:v>
                  </c:pt>
                  <c:pt idx="5">
                    <c:v>Entertainment</c:v>
                  </c:pt>
                  <c:pt idx="6">
                    <c:v>Entertainment</c:v>
                  </c:pt>
                  <c:pt idx="7">
                    <c:v>Health</c:v>
                  </c:pt>
                  <c:pt idx="8">
                    <c:v>Entertainment</c:v>
                  </c:pt>
                  <c:pt idx="9">
                    <c:v>Groceries</c:v>
                  </c:pt>
                </c:lvl>
                <c:lvl>
                  <c:pt idx="0">
                    <c:v>22-01-2024</c:v>
                  </c:pt>
                  <c:pt idx="1">
                    <c:v>14-03-2024</c:v>
                  </c:pt>
                  <c:pt idx="2">
                    <c:v>14-01-2024</c:v>
                  </c:pt>
                  <c:pt idx="3">
                    <c:v>17-02-2024</c:v>
                  </c:pt>
                  <c:pt idx="4">
                    <c:v>19-03-2024</c:v>
                  </c:pt>
                  <c:pt idx="5">
                    <c:v>29-01-2024</c:v>
                  </c:pt>
                  <c:pt idx="6">
                    <c:v>25-01-2024</c:v>
                  </c:pt>
                  <c:pt idx="7">
                    <c:v>07-02-2024</c:v>
                  </c:pt>
                  <c:pt idx="8">
                    <c:v>27-01-2024</c:v>
                  </c:pt>
                  <c:pt idx="9">
                    <c:v>11-03-2024</c:v>
                  </c:pt>
                </c:lvl>
              </c:multiLvlStrCache>
            </c:multiLvlStrRef>
          </c:cat>
          <c:val>
            <c:numRef>
              <c:f>Activity7!$D$3:$D$12</c:f>
              <c:numCache>
                <c:formatCode>General</c:formatCode>
                <c:ptCount val="10"/>
                <c:pt idx="0">
                  <c:v>24.05</c:v>
                </c:pt>
                <c:pt idx="1">
                  <c:v>7.31</c:v>
                </c:pt>
                <c:pt idx="2">
                  <c:v>16.12</c:v>
                </c:pt>
                <c:pt idx="3">
                  <c:v>11.16</c:v>
                </c:pt>
                <c:pt idx="4">
                  <c:v>10.59</c:v>
                </c:pt>
                <c:pt idx="5">
                  <c:v>6.5</c:v>
                </c:pt>
                <c:pt idx="6">
                  <c:v>10.130000000000001</c:v>
                </c:pt>
                <c:pt idx="7">
                  <c:v>18.72</c:v>
                </c:pt>
                <c:pt idx="8">
                  <c:v>11.87</c:v>
                </c:pt>
                <c:pt idx="9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5-49D2-8FCA-E2262AD4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8225552"/>
        <c:axId val="1798229392"/>
      </c:barChart>
      <c:catAx>
        <c:axId val="17982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29392"/>
        <c:crosses val="autoZero"/>
        <c:auto val="1"/>
        <c:lblAlgn val="ctr"/>
        <c:lblOffset val="100"/>
        <c:noMultiLvlLbl val="0"/>
      </c:catAx>
      <c:valAx>
        <c:axId val="1798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04855643044622"/>
          <c:y val="1.3966480446927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Activity10!$J$2:$J$12</c:f>
              <c:strCache>
                <c:ptCount val="11"/>
                <c:pt idx="0">
                  <c:v>Category</c:v>
                </c:pt>
                <c:pt idx="1">
                  <c:v>Utilities</c:v>
                </c:pt>
                <c:pt idx="2">
                  <c:v>Entertainment</c:v>
                </c:pt>
                <c:pt idx="3">
                  <c:v>Health</c:v>
                </c:pt>
                <c:pt idx="4">
                  <c:v>Transport</c:v>
                </c:pt>
                <c:pt idx="5">
                  <c:v>Groceries</c:v>
                </c:pt>
                <c:pt idx="6">
                  <c:v>Health</c:v>
                </c:pt>
                <c:pt idx="7">
                  <c:v>Groceries</c:v>
                </c:pt>
                <c:pt idx="8">
                  <c:v>Groceries</c:v>
                </c:pt>
                <c:pt idx="9">
                  <c:v>Health</c:v>
                </c:pt>
                <c:pt idx="10">
                  <c:v>Utilities</c:v>
                </c:pt>
              </c:strCache>
            </c:strRef>
          </c:cat>
          <c:val>
            <c:numRef>
              <c:f>Activity10!$K$2:$K$12</c:f>
              <c:numCache>
                <c:formatCode>General</c:formatCode>
                <c:ptCount val="11"/>
                <c:pt idx="1">
                  <c:v>314.57</c:v>
                </c:pt>
                <c:pt idx="2">
                  <c:v>259.41000000000003</c:v>
                </c:pt>
                <c:pt idx="3">
                  <c:v>941.28</c:v>
                </c:pt>
                <c:pt idx="4">
                  <c:v>356.06</c:v>
                </c:pt>
                <c:pt idx="5">
                  <c:v>589.18999999999994</c:v>
                </c:pt>
                <c:pt idx="6">
                  <c:v>837.74</c:v>
                </c:pt>
                <c:pt idx="7">
                  <c:v>369.82</c:v>
                </c:pt>
                <c:pt idx="8">
                  <c:v>129.9</c:v>
                </c:pt>
                <c:pt idx="9">
                  <c:v>496.81</c:v>
                </c:pt>
                <c:pt idx="10">
                  <c:v>133.25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377-AF99-EFAABD5B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177072"/>
        <c:axId val="1798169872"/>
      </c:barChart>
      <c:catAx>
        <c:axId val="17981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69872"/>
        <c:crosses val="autoZero"/>
        <c:auto val="1"/>
        <c:lblAlgn val="ctr"/>
        <c:lblOffset val="100"/>
        <c:noMultiLvlLbl val="0"/>
      </c:catAx>
      <c:valAx>
        <c:axId val="17981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0</xdr:row>
      <xdr:rowOff>175260</xdr:rowOff>
    </xdr:from>
    <xdr:to>
      <xdr:col>15</xdr:col>
      <xdr:colOff>160020</xdr:colOff>
      <xdr:row>15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B8979-17AD-0D97-ED6A-9F6DAD035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152400</xdr:rowOff>
    </xdr:from>
    <xdr:to>
      <xdr:col>21</xdr:col>
      <xdr:colOff>76200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D47A6-612F-74A8-90EE-5A874F7D2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98F3BF-2811-4F8E-95D1-9523F0E7B795}" name="Table1" displayName="Table1" ref="A2:C12" totalsRowShown="0" headerRowDxfId="9">
  <autoFilter ref="A2:C12" xr:uid="{6298F3BF-2811-4F8E-95D1-9523F0E7B795}"/>
  <sortState xmlns:xlrd2="http://schemas.microsoft.com/office/spreadsheetml/2017/richdata2" ref="A3:C12">
    <sortCondition ref="A2:A12"/>
  </sortState>
  <tableColumns count="3">
    <tableColumn id="1" xr3:uid="{DEC3FDAE-A294-4C16-9F95-F1B6B3E4AA63}" name="Date" dataDxfId="10"/>
    <tableColumn id="2" xr3:uid="{C84A9FE1-FBBD-4719-925D-38DE8F0E2ABE}" name="Category"/>
    <tableColumn id="3" xr3:uid="{0E4F7914-E66F-45CD-8821-3E8D352B6335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D9AB6A-8D94-47A6-99DB-45FECCDF6049}" name="Table3" displayName="Table3" ref="A2:D12" totalsRowShown="0" headerRowDxfId="1" tableBorderDxfId="5">
  <autoFilter ref="A2:D12" xr:uid="{4CD9AB6A-8D94-47A6-99DB-45FECCDF6049}"/>
  <tableColumns count="4">
    <tableColumn id="1" xr3:uid="{8D5564CD-F895-419A-9353-F5419968CFC5}" name="Date" dataDxfId="4"/>
    <tableColumn id="2" xr3:uid="{BE5CD37A-4AEA-49E7-8E03-C55A35D3129C}" name="Category"/>
    <tableColumn id="3" xr3:uid="{61B3A78A-B9DE-474B-B927-43388C2A2AAE}" name="Amount" dataDxfId="3"/>
    <tableColumn id="4" xr3:uid="{654D1BF7-507F-47CE-A5EC-FDE1811CA7BF}" name="Tax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B3FD-0B08-4814-8194-AB4234604DAB}">
  <dimension ref="A1:L12"/>
  <sheetViews>
    <sheetView workbookViewId="0">
      <selection activeCell="P7" sqref="P7"/>
    </sheetView>
  </sheetViews>
  <sheetFormatPr defaultRowHeight="14.4" x14ac:dyDescent="0.3"/>
  <cols>
    <col min="1" max="1" width="10.3320312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3">
      <c r="A3" s="1">
        <v>45361</v>
      </c>
      <c r="B3" t="s">
        <v>6</v>
      </c>
      <c r="C3">
        <v>352.6</v>
      </c>
      <c r="D3">
        <v>17.63</v>
      </c>
      <c r="E3" t="s">
        <v>7</v>
      </c>
      <c r="I3">
        <v>352.6</v>
      </c>
      <c r="J3">
        <v>17.63</v>
      </c>
      <c r="K3">
        <f>I3*J3</f>
        <v>6216.3379999999997</v>
      </c>
      <c r="L3">
        <f>I3+K3</f>
        <v>6568.9380000000001</v>
      </c>
    </row>
    <row r="4" spans="1:12" x14ac:dyDescent="0.3">
      <c r="A4" s="1">
        <v>45362</v>
      </c>
      <c r="B4" t="s">
        <v>8</v>
      </c>
      <c r="C4">
        <v>166.87</v>
      </c>
      <c r="D4">
        <v>8.34</v>
      </c>
      <c r="E4" t="s">
        <v>9</v>
      </c>
      <c r="I4">
        <v>166.87</v>
      </c>
      <c r="J4">
        <v>8.34</v>
      </c>
      <c r="K4">
        <f>I4*J4</f>
        <v>1391.6958</v>
      </c>
      <c r="L4">
        <f>I4+K4</f>
        <v>1558.5657999999999</v>
      </c>
    </row>
    <row r="5" spans="1:12" x14ac:dyDescent="0.3">
      <c r="A5" s="1">
        <v>45314</v>
      </c>
      <c r="B5" t="s">
        <v>8</v>
      </c>
      <c r="C5">
        <v>162.88</v>
      </c>
      <c r="D5">
        <v>8.14</v>
      </c>
      <c r="E5" t="s">
        <v>9</v>
      </c>
      <c r="I5">
        <v>162.88</v>
      </c>
      <c r="J5">
        <v>8.14</v>
      </c>
      <c r="K5">
        <f>I5*J5</f>
        <v>1325.8432</v>
      </c>
      <c r="L5">
        <f>I5+K5</f>
        <v>1488.7231999999999</v>
      </c>
    </row>
    <row r="6" spans="1:12" x14ac:dyDescent="0.3">
      <c r="A6" s="1">
        <v>45317</v>
      </c>
      <c r="B6" t="s">
        <v>10</v>
      </c>
      <c r="C6">
        <v>247.71</v>
      </c>
      <c r="D6">
        <v>12.39</v>
      </c>
      <c r="E6" t="s">
        <v>11</v>
      </c>
      <c r="I6">
        <v>247.71</v>
      </c>
      <c r="J6">
        <v>12.39</v>
      </c>
      <c r="K6">
        <f>I6*J6</f>
        <v>3069.1269000000002</v>
      </c>
      <c r="L6">
        <f>I6+K6</f>
        <v>3316.8369000000002</v>
      </c>
    </row>
    <row r="7" spans="1:12" x14ac:dyDescent="0.3">
      <c r="A7" s="1">
        <v>45381</v>
      </c>
      <c r="B7" t="s">
        <v>8</v>
      </c>
      <c r="C7">
        <v>206.01</v>
      </c>
      <c r="D7">
        <v>10.3</v>
      </c>
      <c r="E7" t="s">
        <v>9</v>
      </c>
      <c r="I7">
        <v>206.01</v>
      </c>
      <c r="J7">
        <v>10.3</v>
      </c>
      <c r="K7">
        <f>I7*J7</f>
        <v>2121.9030000000002</v>
      </c>
      <c r="L7">
        <f>I7+K7</f>
        <v>2327.9130000000005</v>
      </c>
    </row>
    <row r="8" spans="1:12" x14ac:dyDescent="0.3">
      <c r="A8" s="1">
        <v>45339</v>
      </c>
      <c r="B8" t="s">
        <v>12</v>
      </c>
      <c r="C8">
        <v>182.7</v>
      </c>
      <c r="D8">
        <v>9.1300000000000008</v>
      </c>
      <c r="E8" t="s">
        <v>13</v>
      </c>
      <c r="I8">
        <v>182.7</v>
      </c>
      <c r="J8">
        <v>9.1300000000000008</v>
      </c>
      <c r="K8">
        <f>I8*J8</f>
        <v>1668.0509999999999</v>
      </c>
      <c r="L8">
        <f>I8+K8</f>
        <v>1850.751</v>
      </c>
    </row>
    <row r="9" spans="1:12" x14ac:dyDescent="0.3">
      <c r="A9" s="1">
        <v>45342</v>
      </c>
      <c r="B9" t="s">
        <v>6</v>
      </c>
      <c r="C9">
        <v>267.83</v>
      </c>
      <c r="D9">
        <v>13.39</v>
      </c>
      <c r="E9" t="s">
        <v>7</v>
      </c>
      <c r="I9">
        <v>267.83</v>
      </c>
      <c r="J9">
        <v>13.39</v>
      </c>
      <c r="K9">
        <f>I9*J9</f>
        <v>3586.2437</v>
      </c>
      <c r="L9">
        <f>I9+K9</f>
        <v>3854.0736999999999</v>
      </c>
    </row>
    <row r="10" spans="1:12" x14ac:dyDescent="0.3">
      <c r="A10" s="1">
        <v>45355</v>
      </c>
      <c r="B10" t="s">
        <v>12</v>
      </c>
      <c r="C10">
        <v>426.14</v>
      </c>
      <c r="D10">
        <v>21.31</v>
      </c>
      <c r="E10" t="s">
        <v>13</v>
      </c>
      <c r="I10">
        <v>426.14</v>
      </c>
      <c r="J10">
        <v>21.31</v>
      </c>
      <c r="K10">
        <f>I10*J10</f>
        <v>9081.0433999999987</v>
      </c>
      <c r="L10">
        <f>I10+K10</f>
        <v>9507.1833999999981</v>
      </c>
    </row>
    <row r="11" spans="1:12" x14ac:dyDescent="0.3">
      <c r="A11" s="1">
        <v>45347</v>
      </c>
      <c r="B11" t="s">
        <v>14</v>
      </c>
      <c r="C11">
        <v>140.56</v>
      </c>
      <c r="D11">
        <v>7.03</v>
      </c>
      <c r="E11" t="s">
        <v>15</v>
      </c>
      <c r="I11">
        <v>140.56</v>
      </c>
      <c r="J11">
        <v>7.03</v>
      </c>
      <c r="K11">
        <f>I11*J11</f>
        <v>988.13680000000011</v>
      </c>
      <c r="L11">
        <f>I11+K11</f>
        <v>1128.6968000000002</v>
      </c>
    </row>
    <row r="12" spans="1:12" x14ac:dyDescent="0.3">
      <c r="A12" s="1">
        <v>45351</v>
      </c>
      <c r="B12" t="s">
        <v>8</v>
      </c>
      <c r="C12">
        <v>192.53</v>
      </c>
      <c r="D12">
        <v>9.6300000000000008</v>
      </c>
      <c r="E12" t="s">
        <v>9</v>
      </c>
      <c r="I12">
        <v>192.53</v>
      </c>
      <c r="J12">
        <v>9.6300000000000008</v>
      </c>
      <c r="K12">
        <f>I12*J12</f>
        <v>1854.0639000000001</v>
      </c>
      <c r="L12">
        <f>I12+K12</f>
        <v>2046.5939000000001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A4D0-3E54-41A6-9B60-8AD86668100E}">
  <dimension ref="A1:K13"/>
  <sheetViews>
    <sheetView tabSelected="1" workbookViewId="0">
      <selection activeCell="E11" sqref="E11"/>
    </sheetView>
  </sheetViews>
  <sheetFormatPr defaultRowHeight="14.4" x14ac:dyDescent="0.3"/>
  <cols>
    <col min="1" max="1" width="10.33203125" bestFit="1" customWidth="1"/>
  </cols>
  <sheetData>
    <row r="1" spans="1:11" x14ac:dyDescent="0.3">
      <c r="A1" s="2" t="s">
        <v>31</v>
      </c>
      <c r="B1" s="2"/>
      <c r="C1" s="2"/>
      <c r="D1" s="2"/>
      <c r="E1" s="2"/>
    </row>
    <row r="2" spans="1:11" x14ac:dyDescent="0.3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7"/>
      <c r="J2" s="16" t="s">
        <v>2</v>
      </c>
    </row>
    <row r="3" spans="1:11" x14ac:dyDescent="0.3">
      <c r="A3" s="18">
        <v>45379</v>
      </c>
      <c r="B3" s="17" t="s">
        <v>6</v>
      </c>
      <c r="C3" s="17">
        <v>181.32</v>
      </c>
      <c r="D3" s="17">
        <v>9.07</v>
      </c>
      <c r="E3" s="17" t="s">
        <v>7</v>
      </c>
      <c r="F3" s="17"/>
      <c r="J3" t="s">
        <v>6</v>
      </c>
      <c r="K3">
        <f>SUMIF(B3:B12,  J3, C3:C12)</f>
        <v>314.57</v>
      </c>
    </row>
    <row r="4" spans="1:11" x14ac:dyDescent="0.3">
      <c r="A4" s="19">
        <v>45356</v>
      </c>
      <c r="B4" s="17" t="s">
        <v>14</v>
      </c>
      <c r="C4" s="17">
        <v>259.41000000000003</v>
      </c>
      <c r="D4" s="17">
        <v>12.97</v>
      </c>
      <c r="E4" s="17" t="s">
        <v>15</v>
      </c>
      <c r="F4" s="17"/>
      <c r="J4" t="s">
        <v>14</v>
      </c>
      <c r="K4">
        <f t="shared" ref="K4:K12" si="0">SUMIF(B4:B13,  J4, C4:C13)</f>
        <v>259.41000000000003</v>
      </c>
    </row>
    <row r="5" spans="1:11" x14ac:dyDescent="0.3">
      <c r="A5" s="19">
        <v>45353</v>
      </c>
      <c r="B5" s="17" t="s">
        <v>12</v>
      </c>
      <c r="C5" s="17">
        <v>103.54</v>
      </c>
      <c r="D5" s="17">
        <v>5.18</v>
      </c>
      <c r="E5" s="17" t="s">
        <v>13</v>
      </c>
      <c r="F5" s="17"/>
      <c r="J5" t="s">
        <v>12</v>
      </c>
      <c r="K5">
        <f t="shared" si="0"/>
        <v>941.28</v>
      </c>
    </row>
    <row r="6" spans="1:11" x14ac:dyDescent="0.3">
      <c r="A6" s="19">
        <v>45340</v>
      </c>
      <c r="B6" s="17" t="s">
        <v>10</v>
      </c>
      <c r="C6" s="17">
        <v>356.06</v>
      </c>
      <c r="D6" s="17">
        <v>17.8</v>
      </c>
      <c r="E6" s="17" t="s">
        <v>11</v>
      </c>
      <c r="F6" s="17"/>
      <c r="J6" t="s">
        <v>10</v>
      </c>
      <c r="K6">
        <f t="shared" si="0"/>
        <v>356.06</v>
      </c>
    </row>
    <row r="7" spans="1:11" x14ac:dyDescent="0.3">
      <c r="A7" s="19">
        <v>45301</v>
      </c>
      <c r="B7" s="17" t="s">
        <v>8</v>
      </c>
      <c r="C7" s="17">
        <v>219.37</v>
      </c>
      <c r="D7" s="17">
        <v>10.97</v>
      </c>
      <c r="E7" s="17" t="s">
        <v>9</v>
      </c>
      <c r="F7" s="17"/>
      <c r="J7" t="s">
        <v>8</v>
      </c>
      <c r="K7">
        <f t="shared" si="0"/>
        <v>589.18999999999994</v>
      </c>
    </row>
    <row r="8" spans="1:11" x14ac:dyDescent="0.3">
      <c r="A8" s="19">
        <v>45302</v>
      </c>
      <c r="B8" s="17" t="s">
        <v>12</v>
      </c>
      <c r="C8" s="17">
        <v>340.93</v>
      </c>
      <c r="D8" s="17">
        <v>17.05</v>
      </c>
      <c r="E8" s="17" t="s">
        <v>13</v>
      </c>
      <c r="F8" s="17"/>
      <c r="J8" t="s">
        <v>12</v>
      </c>
      <c r="K8">
        <f t="shared" si="0"/>
        <v>837.74</v>
      </c>
    </row>
    <row r="9" spans="1:11" x14ac:dyDescent="0.3">
      <c r="A9" s="19">
        <v>45295</v>
      </c>
      <c r="B9" s="17" t="s">
        <v>8</v>
      </c>
      <c r="C9" s="17">
        <v>239.92</v>
      </c>
      <c r="D9" s="17">
        <v>12</v>
      </c>
      <c r="E9" s="17" t="s">
        <v>9</v>
      </c>
      <c r="F9" s="17"/>
      <c r="J9" t="s">
        <v>8</v>
      </c>
      <c r="K9">
        <f t="shared" si="0"/>
        <v>369.82</v>
      </c>
    </row>
    <row r="10" spans="1:11" x14ac:dyDescent="0.3">
      <c r="A10" s="19">
        <v>45301</v>
      </c>
      <c r="B10" s="17" t="s">
        <v>8</v>
      </c>
      <c r="C10" s="17">
        <v>129.9</v>
      </c>
      <c r="D10" s="17">
        <v>6.5</v>
      </c>
      <c r="E10" s="17" t="s">
        <v>9</v>
      </c>
      <c r="F10" s="17"/>
      <c r="J10" t="s">
        <v>8</v>
      </c>
      <c r="K10">
        <f t="shared" si="0"/>
        <v>129.9</v>
      </c>
    </row>
    <row r="11" spans="1:11" x14ac:dyDescent="0.3">
      <c r="A11" s="19">
        <v>45321</v>
      </c>
      <c r="B11" s="17" t="s">
        <v>12</v>
      </c>
      <c r="C11" s="17">
        <v>496.81</v>
      </c>
      <c r="D11" s="17">
        <v>24.84</v>
      </c>
      <c r="E11" s="17" t="s">
        <v>13</v>
      </c>
      <c r="F11" s="17"/>
      <c r="J11" t="s">
        <v>12</v>
      </c>
      <c r="K11">
        <f t="shared" si="0"/>
        <v>496.81</v>
      </c>
    </row>
    <row r="12" spans="1:11" x14ac:dyDescent="0.3">
      <c r="A12" s="19">
        <v>45318</v>
      </c>
      <c r="B12" s="17" t="s">
        <v>6</v>
      </c>
      <c r="C12" s="17">
        <v>133.25</v>
      </c>
      <c r="D12" s="17">
        <v>6.66</v>
      </c>
      <c r="E12" s="17" t="s">
        <v>7</v>
      </c>
      <c r="F12" s="17"/>
      <c r="J12" t="s">
        <v>6</v>
      </c>
      <c r="K12">
        <f t="shared" si="0"/>
        <v>133.25</v>
      </c>
    </row>
    <row r="13" spans="1:11" x14ac:dyDescent="0.3">
      <c r="C13">
        <f>SUM(C3:C12)</f>
        <v>2460.5100000000002</v>
      </c>
    </row>
  </sheetData>
  <conditionalFormatting sqref="C3:C12">
    <cfRule type="cellIs" dxfId="0" priority="1" operator="greaterThan">
      <formula>200</formula>
    </cfRule>
  </conditionalFormatting>
  <dataValidations count="1">
    <dataValidation type="list" allowBlank="1" showInputMessage="1" showErrorMessage="1" sqref="J3" xr:uid="{64060EF3-48CE-48A7-ACFC-188929026273}">
      <formula1>J3:J12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C631-0EDF-42FC-96B4-92426199874D}">
  <dimension ref="A1:F12"/>
  <sheetViews>
    <sheetView workbookViewId="0">
      <selection activeCell="M9" sqref="M9"/>
    </sheetView>
  </sheetViews>
  <sheetFormatPr defaultRowHeight="14.4" x14ac:dyDescent="0.3"/>
  <cols>
    <col min="1" max="1" width="10.33203125" bestFit="1" customWidth="1"/>
  </cols>
  <sheetData>
    <row r="1" spans="1:6" x14ac:dyDescent="0.3">
      <c r="A1" s="2" t="s">
        <v>20</v>
      </c>
    </row>
    <row r="2" spans="1: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3">
      <c r="A3" s="1">
        <v>45299</v>
      </c>
      <c r="B3" s="4" t="s">
        <v>8</v>
      </c>
      <c r="C3">
        <v>420.66</v>
      </c>
      <c r="D3">
        <v>21.03</v>
      </c>
      <c r="E3" t="s">
        <v>9</v>
      </c>
    </row>
    <row r="4" spans="1:6" x14ac:dyDescent="0.3">
      <c r="A4" s="8">
        <v>45304</v>
      </c>
      <c r="B4" s="5" t="s">
        <v>10</v>
      </c>
      <c r="C4" s="6">
        <v>270.83</v>
      </c>
      <c r="D4" s="6">
        <v>13.54</v>
      </c>
      <c r="E4" s="6" t="s">
        <v>11</v>
      </c>
      <c r="F4" s="6"/>
    </row>
    <row r="5" spans="1:6" x14ac:dyDescent="0.3">
      <c r="A5" s="1">
        <v>45303</v>
      </c>
      <c r="B5" t="s">
        <v>6</v>
      </c>
      <c r="C5">
        <v>465.01</v>
      </c>
      <c r="D5">
        <v>23.25</v>
      </c>
      <c r="E5" t="s">
        <v>7</v>
      </c>
    </row>
    <row r="6" spans="1:6" x14ac:dyDescent="0.3">
      <c r="A6" s="7">
        <v>45328</v>
      </c>
      <c r="B6" s="5" t="s">
        <v>8</v>
      </c>
      <c r="C6" s="9">
        <v>163.79</v>
      </c>
      <c r="D6" s="9">
        <v>8.19</v>
      </c>
      <c r="E6" s="9" t="s">
        <v>9</v>
      </c>
      <c r="F6" s="9"/>
    </row>
    <row r="7" spans="1:6" x14ac:dyDescent="0.3">
      <c r="A7" s="1">
        <v>45336</v>
      </c>
      <c r="B7" t="s">
        <v>6</v>
      </c>
      <c r="C7">
        <v>170.42</v>
      </c>
      <c r="D7">
        <v>8.52</v>
      </c>
      <c r="E7" t="s">
        <v>7</v>
      </c>
    </row>
    <row r="8" spans="1:6" x14ac:dyDescent="0.3">
      <c r="A8" s="7">
        <v>45353</v>
      </c>
      <c r="B8" s="5" t="s">
        <v>10</v>
      </c>
      <c r="C8" s="9">
        <v>355.87</v>
      </c>
      <c r="D8" s="9">
        <v>17.79</v>
      </c>
      <c r="E8" s="9" t="s">
        <v>11</v>
      </c>
      <c r="F8" s="9"/>
    </row>
    <row r="9" spans="1:6" x14ac:dyDescent="0.3">
      <c r="A9" s="1">
        <v>45332</v>
      </c>
      <c r="B9" t="s">
        <v>8</v>
      </c>
      <c r="C9">
        <v>312.49</v>
      </c>
      <c r="D9">
        <v>15.62</v>
      </c>
      <c r="E9" t="s">
        <v>9</v>
      </c>
    </row>
    <row r="10" spans="1:6" x14ac:dyDescent="0.3">
      <c r="A10" s="7">
        <v>45296</v>
      </c>
      <c r="B10" s="5" t="s">
        <v>10</v>
      </c>
      <c r="C10" s="9">
        <v>449.02</v>
      </c>
      <c r="D10" s="9">
        <v>22.45</v>
      </c>
      <c r="E10" s="9" t="s">
        <v>11</v>
      </c>
      <c r="F10" s="9"/>
    </row>
    <row r="11" spans="1:6" x14ac:dyDescent="0.3">
      <c r="A11" s="1">
        <v>45321</v>
      </c>
      <c r="B11" t="s">
        <v>12</v>
      </c>
      <c r="C11">
        <v>269.72000000000003</v>
      </c>
      <c r="D11">
        <v>13.49</v>
      </c>
      <c r="E11" t="s">
        <v>13</v>
      </c>
    </row>
    <row r="12" spans="1:6" x14ac:dyDescent="0.3">
      <c r="A12" s="12">
        <v>45307</v>
      </c>
      <c r="B12" s="10" t="s">
        <v>10</v>
      </c>
      <c r="C12" s="11">
        <v>203.84</v>
      </c>
      <c r="D12" s="11">
        <v>10.19</v>
      </c>
      <c r="E12" s="11" t="s">
        <v>11</v>
      </c>
      <c r="F1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0A1A-5FD1-4AFC-A6FF-C7FEA8243DD8}">
  <dimension ref="A1:H12"/>
  <sheetViews>
    <sheetView workbookViewId="0">
      <selection activeCell="C2" sqref="C2:E2"/>
    </sheetView>
  </sheetViews>
  <sheetFormatPr defaultRowHeight="14.4" x14ac:dyDescent="0.3"/>
  <cols>
    <col min="1" max="1" width="10.33203125" bestFit="1" customWidth="1"/>
  </cols>
  <sheetData>
    <row r="1" spans="1:8" x14ac:dyDescent="0.3">
      <c r="A1" s="2" t="s">
        <v>21</v>
      </c>
      <c r="B1" s="2"/>
      <c r="C1" s="2"/>
      <c r="D1" s="2"/>
      <c r="E1" s="2"/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H2" s="2" t="s">
        <v>22</v>
      </c>
    </row>
    <row r="3" spans="1:8" x14ac:dyDescent="0.3">
      <c r="A3" s="1">
        <v>45352</v>
      </c>
      <c r="B3" t="s">
        <v>12</v>
      </c>
      <c r="C3">
        <v>141.4</v>
      </c>
      <c r="D3">
        <v>7.07</v>
      </c>
      <c r="E3" t="s">
        <v>13</v>
      </c>
      <c r="H3">
        <f>AVERAGE(C3:C12)</f>
        <v>291.70499999999998</v>
      </c>
    </row>
    <row r="4" spans="1:8" x14ac:dyDescent="0.3">
      <c r="A4" s="1">
        <v>45376</v>
      </c>
      <c r="B4" t="s">
        <v>10</v>
      </c>
      <c r="C4">
        <v>204.03</v>
      </c>
      <c r="D4">
        <v>10.199999999999999</v>
      </c>
      <c r="E4" t="s">
        <v>11</v>
      </c>
    </row>
    <row r="5" spans="1:8" x14ac:dyDescent="0.3">
      <c r="A5" s="1">
        <v>45373</v>
      </c>
      <c r="B5" t="s">
        <v>6</v>
      </c>
      <c r="C5">
        <v>241.93</v>
      </c>
      <c r="D5">
        <v>12.1</v>
      </c>
      <c r="E5" t="s">
        <v>7</v>
      </c>
    </row>
    <row r="6" spans="1:8" x14ac:dyDescent="0.3">
      <c r="A6" s="1">
        <v>45379</v>
      </c>
      <c r="B6" t="s">
        <v>14</v>
      </c>
      <c r="C6">
        <v>405.71</v>
      </c>
      <c r="D6">
        <v>20.29</v>
      </c>
      <c r="E6" t="s">
        <v>15</v>
      </c>
    </row>
    <row r="7" spans="1:8" x14ac:dyDescent="0.3">
      <c r="A7" s="1">
        <v>45373</v>
      </c>
      <c r="B7" t="s">
        <v>12</v>
      </c>
      <c r="C7">
        <v>421.04</v>
      </c>
      <c r="D7">
        <v>21.05</v>
      </c>
      <c r="E7" t="s">
        <v>13</v>
      </c>
    </row>
    <row r="8" spans="1:8" x14ac:dyDescent="0.3">
      <c r="A8" s="1">
        <v>45359</v>
      </c>
      <c r="B8" t="s">
        <v>14</v>
      </c>
      <c r="C8">
        <v>271.33</v>
      </c>
      <c r="D8">
        <v>13.57</v>
      </c>
      <c r="E8" t="s">
        <v>15</v>
      </c>
    </row>
    <row r="9" spans="1:8" x14ac:dyDescent="0.3">
      <c r="A9" s="1">
        <v>45307</v>
      </c>
      <c r="B9" t="s">
        <v>6</v>
      </c>
      <c r="C9">
        <v>407.03</v>
      </c>
      <c r="D9">
        <v>20.350000000000001</v>
      </c>
      <c r="E9" t="s">
        <v>7</v>
      </c>
    </row>
    <row r="10" spans="1:8" x14ac:dyDescent="0.3">
      <c r="A10" s="1">
        <v>45364</v>
      </c>
      <c r="B10" t="s">
        <v>8</v>
      </c>
      <c r="C10">
        <v>320.43</v>
      </c>
      <c r="D10">
        <v>16.02</v>
      </c>
      <c r="E10" t="s">
        <v>9</v>
      </c>
    </row>
    <row r="11" spans="1:8" x14ac:dyDescent="0.3">
      <c r="A11" s="1">
        <v>45335</v>
      </c>
      <c r="B11" t="s">
        <v>8</v>
      </c>
      <c r="C11">
        <v>119.35</v>
      </c>
      <c r="D11">
        <v>5.97</v>
      </c>
      <c r="E11" t="s">
        <v>9</v>
      </c>
    </row>
    <row r="12" spans="1:8" x14ac:dyDescent="0.3">
      <c r="A12" s="1">
        <v>45310</v>
      </c>
      <c r="B12" t="s">
        <v>12</v>
      </c>
      <c r="C12">
        <v>384.8</v>
      </c>
      <c r="D12">
        <v>19.239999999999998</v>
      </c>
      <c r="E1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6840-EEA6-450B-B3FD-04B4ADA303EF}">
  <dimension ref="A1:L12"/>
  <sheetViews>
    <sheetView topLeftCell="B1" workbookViewId="0">
      <selection activeCell="L3" sqref="L3:L12"/>
    </sheetView>
  </sheetViews>
  <sheetFormatPr defaultRowHeight="14.4" x14ac:dyDescent="0.3"/>
  <cols>
    <col min="1" max="1" width="10.33203125" bestFit="1" customWidth="1"/>
  </cols>
  <sheetData>
    <row r="1" spans="1:12" x14ac:dyDescent="0.3">
      <c r="A1" s="2" t="s">
        <v>23</v>
      </c>
    </row>
    <row r="2" spans="1:12" ht="15" thickBo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I2" s="2" t="s">
        <v>25</v>
      </c>
      <c r="J2" s="2"/>
      <c r="L2" s="2" t="s">
        <v>24</v>
      </c>
    </row>
    <row r="3" spans="1:12" ht="15" thickBot="1" x14ac:dyDescent="0.35">
      <c r="A3" s="1">
        <v>45342</v>
      </c>
      <c r="B3" t="s">
        <v>6</v>
      </c>
      <c r="C3" s="3">
        <v>164.01</v>
      </c>
      <c r="D3" s="3">
        <v>8.1999999999999993</v>
      </c>
      <c r="E3" t="s">
        <v>7</v>
      </c>
      <c r="I3">
        <f>C3+D3</f>
        <v>172.20999999999998</v>
      </c>
      <c r="L3">
        <f>C3*$D$3</f>
        <v>1344.8819999999998</v>
      </c>
    </row>
    <row r="4" spans="1:12" ht="15" thickBot="1" x14ac:dyDescent="0.35">
      <c r="A4" s="1">
        <v>45337</v>
      </c>
      <c r="B4" t="s">
        <v>6</v>
      </c>
      <c r="C4" s="3">
        <v>249.27</v>
      </c>
      <c r="D4" s="3">
        <v>12.46</v>
      </c>
      <c r="E4" t="s">
        <v>7</v>
      </c>
      <c r="I4">
        <f t="shared" ref="I4:I12" si="0">C4+D4</f>
        <v>261.73</v>
      </c>
      <c r="L4">
        <f t="shared" ref="L4:L12" si="1">C4*$D$3</f>
        <v>2044.0139999999999</v>
      </c>
    </row>
    <row r="5" spans="1:12" ht="15" thickBot="1" x14ac:dyDescent="0.35">
      <c r="A5" s="1">
        <v>45369</v>
      </c>
      <c r="B5" t="s">
        <v>14</v>
      </c>
      <c r="C5" s="3">
        <v>309.35000000000002</v>
      </c>
      <c r="D5" s="3">
        <v>15.47</v>
      </c>
      <c r="E5" t="s">
        <v>15</v>
      </c>
      <c r="I5">
        <f t="shared" si="0"/>
        <v>324.82000000000005</v>
      </c>
      <c r="L5">
        <f t="shared" si="1"/>
        <v>2536.67</v>
      </c>
    </row>
    <row r="6" spans="1:12" ht="15" thickBot="1" x14ac:dyDescent="0.35">
      <c r="A6" s="1">
        <v>45304</v>
      </c>
      <c r="B6" t="s">
        <v>12</v>
      </c>
      <c r="C6" s="3">
        <v>384.12</v>
      </c>
      <c r="D6" s="3">
        <v>19.21</v>
      </c>
      <c r="E6" t="s">
        <v>13</v>
      </c>
      <c r="I6">
        <f t="shared" si="0"/>
        <v>403.33</v>
      </c>
      <c r="L6">
        <f t="shared" si="1"/>
        <v>3149.7839999999997</v>
      </c>
    </row>
    <row r="7" spans="1:12" ht="15" thickBot="1" x14ac:dyDescent="0.35">
      <c r="A7" s="1">
        <v>45337</v>
      </c>
      <c r="B7" t="s">
        <v>10</v>
      </c>
      <c r="C7" s="3">
        <v>253.77</v>
      </c>
      <c r="D7" s="3">
        <v>12.69</v>
      </c>
      <c r="E7" t="s">
        <v>11</v>
      </c>
      <c r="I7">
        <f t="shared" si="0"/>
        <v>266.46000000000004</v>
      </c>
      <c r="L7">
        <f t="shared" si="1"/>
        <v>2080.9139999999998</v>
      </c>
    </row>
    <row r="8" spans="1:12" ht="15" thickBot="1" x14ac:dyDescent="0.35">
      <c r="A8" s="1">
        <v>45348</v>
      </c>
      <c r="B8" t="s">
        <v>14</v>
      </c>
      <c r="C8" s="3">
        <v>114.92</v>
      </c>
      <c r="D8" s="3">
        <v>5.75</v>
      </c>
      <c r="E8" t="s">
        <v>15</v>
      </c>
      <c r="I8">
        <f t="shared" si="0"/>
        <v>120.67</v>
      </c>
      <c r="L8">
        <f t="shared" si="1"/>
        <v>942.34399999999994</v>
      </c>
    </row>
    <row r="9" spans="1:12" ht="15" thickBot="1" x14ac:dyDescent="0.35">
      <c r="A9" s="1">
        <v>45315</v>
      </c>
      <c r="B9" t="s">
        <v>8</v>
      </c>
      <c r="C9" s="3">
        <v>102.84</v>
      </c>
      <c r="D9" s="3">
        <v>5.14</v>
      </c>
      <c r="E9" t="s">
        <v>9</v>
      </c>
      <c r="I9">
        <f t="shared" si="0"/>
        <v>107.98</v>
      </c>
      <c r="L9">
        <f t="shared" si="1"/>
        <v>843.28800000000001</v>
      </c>
    </row>
    <row r="10" spans="1:12" ht="15" thickBot="1" x14ac:dyDescent="0.35">
      <c r="A10" s="1">
        <v>45346</v>
      </c>
      <c r="B10" t="s">
        <v>10</v>
      </c>
      <c r="C10" s="3">
        <v>347.75</v>
      </c>
      <c r="D10" s="3">
        <v>17.39</v>
      </c>
      <c r="E10" t="s">
        <v>11</v>
      </c>
      <c r="I10">
        <f t="shared" si="0"/>
        <v>365.14</v>
      </c>
      <c r="L10">
        <f t="shared" si="1"/>
        <v>2851.5499999999997</v>
      </c>
    </row>
    <row r="11" spans="1:12" ht="15" thickBot="1" x14ac:dyDescent="0.35">
      <c r="A11" s="1">
        <v>45371</v>
      </c>
      <c r="B11" t="s">
        <v>12</v>
      </c>
      <c r="C11" s="3">
        <v>209.72</v>
      </c>
      <c r="D11" s="3">
        <v>10.49</v>
      </c>
      <c r="E11" t="s">
        <v>13</v>
      </c>
      <c r="I11">
        <f t="shared" si="0"/>
        <v>220.21</v>
      </c>
      <c r="L11">
        <f t="shared" si="1"/>
        <v>1719.704</v>
      </c>
    </row>
    <row r="12" spans="1:12" ht="15" thickBot="1" x14ac:dyDescent="0.35">
      <c r="A12" s="1">
        <v>45346</v>
      </c>
      <c r="B12" t="s">
        <v>6</v>
      </c>
      <c r="C12" s="3">
        <v>211.83</v>
      </c>
      <c r="D12" s="3">
        <v>10.59</v>
      </c>
      <c r="E12" t="s">
        <v>7</v>
      </c>
      <c r="I12">
        <f t="shared" si="0"/>
        <v>222.42000000000002</v>
      </c>
      <c r="L12">
        <f t="shared" si="1"/>
        <v>1737.0059999999999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2EBA-D200-4951-B3DF-C2236DD4DCCD}">
  <dimension ref="A1:J12"/>
  <sheetViews>
    <sheetView workbookViewId="0">
      <selection activeCell="A2" sqref="A2:C12"/>
    </sheetView>
  </sheetViews>
  <sheetFormatPr defaultRowHeight="14.4" x14ac:dyDescent="0.3"/>
  <cols>
    <col min="1" max="1" width="10.33203125" bestFit="1" customWidth="1"/>
    <col min="2" max="2" width="10.44140625" customWidth="1"/>
    <col min="3" max="3" width="9.77734375" customWidth="1"/>
    <col min="10" max="10" width="10.33203125" bestFit="1" customWidth="1"/>
  </cols>
  <sheetData>
    <row r="1" spans="1:10" x14ac:dyDescent="0.3">
      <c r="A1" s="2" t="s">
        <v>26</v>
      </c>
      <c r="B1" s="2"/>
      <c r="C1" s="2"/>
      <c r="D1" s="2"/>
      <c r="E1" s="2"/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J2" s="2"/>
    </row>
    <row r="3" spans="1:10" x14ac:dyDescent="0.3">
      <c r="A3" s="1">
        <v>45321</v>
      </c>
      <c r="B3" t="s">
        <v>14</v>
      </c>
      <c r="C3">
        <v>374.08</v>
      </c>
      <c r="D3">
        <v>19.989999999999998</v>
      </c>
      <c r="E3" t="s">
        <v>9</v>
      </c>
      <c r="J3" s="2"/>
    </row>
    <row r="4" spans="1:10" x14ac:dyDescent="0.3">
      <c r="A4" s="1">
        <v>45329</v>
      </c>
      <c r="B4" t="s">
        <v>8</v>
      </c>
      <c r="C4">
        <v>268.79000000000002</v>
      </c>
      <c r="D4">
        <v>18.7</v>
      </c>
      <c r="E4" t="s">
        <v>15</v>
      </c>
      <c r="J4" s="2"/>
    </row>
    <row r="5" spans="1:10" x14ac:dyDescent="0.3">
      <c r="A5" s="1">
        <v>45329</v>
      </c>
      <c r="B5" t="s">
        <v>6</v>
      </c>
      <c r="C5">
        <v>482.29</v>
      </c>
      <c r="D5">
        <v>13.44</v>
      </c>
      <c r="E5" t="s">
        <v>9</v>
      </c>
      <c r="J5" s="2"/>
    </row>
    <row r="6" spans="1:10" x14ac:dyDescent="0.3">
      <c r="A6" s="1">
        <v>45330</v>
      </c>
      <c r="B6" t="s">
        <v>8</v>
      </c>
      <c r="C6">
        <v>108.16</v>
      </c>
      <c r="D6">
        <v>5.41</v>
      </c>
      <c r="E6" t="s">
        <v>9</v>
      </c>
      <c r="J6" s="2"/>
    </row>
    <row r="7" spans="1:10" x14ac:dyDescent="0.3">
      <c r="A7" s="1">
        <v>45339</v>
      </c>
      <c r="B7" t="s">
        <v>8</v>
      </c>
      <c r="C7">
        <v>277.04000000000002</v>
      </c>
      <c r="D7">
        <v>23.68</v>
      </c>
      <c r="E7" t="s">
        <v>15</v>
      </c>
      <c r="J7" s="2"/>
    </row>
    <row r="8" spans="1:10" x14ac:dyDescent="0.3">
      <c r="A8" s="1">
        <v>45362</v>
      </c>
      <c r="B8" t="s">
        <v>8</v>
      </c>
      <c r="C8">
        <v>369.71</v>
      </c>
      <c r="D8">
        <v>13.85</v>
      </c>
      <c r="E8" t="s">
        <v>9</v>
      </c>
      <c r="J8" s="2"/>
    </row>
    <row r="9" spans="1:10" x14ac:dyDescent="0.3">
      <c r="A9" s="1">
        <v>45363</v>
      </c>
      <c r="B9" t="s">
        <v>12</v>
      </c>
      <c r="C9">
        <v>303.11</v>
      </c>
      <c r="D9">
        <v>13.66</v>
      </c>
      <c r="E9" t="s">
        <v>11</v>
      </c>
      <c r="J9" s="2"/>
    </row>
    <row r="10" spans="1:10" x14ac:dyDescent="0.3">
      <c r="A10" s="1">
        <v>45375</v>
      </c>
      <c r="B10" t="s">
        <v>8</v>
      </c>
      <c r="C10">
        <v>399.85</v>
      </c>
      <c r="D10">
        <v>24.11</v>
      </c>
      <c r="E10" t="s">
        <v>7</v>
      </c>
      <c r="J10" s="2"/>
    </row>
    <row r="11" spans="1:10" x14ac:dyDescent="0.3">
      <c r="A11" s="1">
        <v>45378</v>
      </c>
      <c r="B11" t="s">
        <v>14</v>
      </c>
      <c r="C11">
        <v>473.57</v>
      </c>
      <c r="D11">
        <v>15.16</v>
      </c>
      <c r="E11" t="s">
        <v>13</v>
      </c>
      <c r="J11" s="2"/>
    </row>
    <row r="12" spans="1:10" x14ac:dyDescent="0.3">
      <c r="A12" s="1">
        <v>45379</v>
      </c>
      <c r="B12" t="s">
        <v>10</v>
      </c>
      <c r="C12">
        <v>273.19</v>
      </c>
      <c r="D12">
        <v>18.489999999999998</v>
      </c>
      <c r="E12" t="s">
        <v>9</v>
      </c>
      <c r="J12" s="2"/>
    </row>
  </sheetData>
  <sortState xmlns:xlrd2="http://schemas.microsoft.com/office/spreadsheetml/2017/richdata2" ref="J3:J12">
    <sortCondition ref="J3:J12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5A-B07B-443B-9BD0-64E48C4EE150}">
  <dimension ref="A1:K12"/>
  <sheetViews>
    <sheetView workbookViewId="0">
      <selection activeCell="K6" sqref="K6"/>
    </sheetView>
  </sheetViews>
  <sheetFormatPr defaultRowHeight="14.4" x14ac:dyDescent="0.3"/>
  <cols>
    <col min="1" max="1" width="10.33203125" bestFit="1" customWidth="1"/>
  </cols>
  <sheetData>
    <row r="1" spans="1:11" x14ac:dyDescent="0.3">
      <c r="A1" s="2" t="s">
        <v>27</v>
      </c>
      <c r="B1" s="2"/>
      <c r="C1" s="2"/>
      <c r="D1" s="2"/>
      <c r="E1" s="2"/>
    </row>
    <row r="2" spans="1:1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K2">
        <v>300</v>
      </c>
    </row>
    <row r="3" spans="1:11" x14ac:dyDescent="0.3">
      <c r="A3" s="1">
        <v>45299</v>
      </c>
      <c r="B3" t="s">
        <v>12</v>
      </c>
      <c r="C3">
        <v>282.58</v>
      </c>
      <c r="D3">
        <v>14.13</v>
      </c>
      <c r="E3" t="s">
        <v>13</v>
      </c>
      <c r="I3">
        <v>282.58</v>
      </c>
    </row>
    <row r="4" spans="1:11" x14ac:dyDescent="0.3">
      <c r="A4" s="1">
        <v>45321</v>
      </c>
      <c r="B4" t="s">
        <v>12</v>
      </c>
      <c r="C4">
        <v>178.39</v>
      </c>
      <c r="D4">
        <v>8.92</v>
      </c>
      <c r="E4" t="s">
        <v>13</v>
      </c>
      <c r="I4">
        <v>178.39</v>
      </c>
    </row>
    <row r="5" spans="1:11" x14ac:dyDescent="0.3">
      <c r="A5" s="1">
        <v>45373</v>
      </c>
      <c r="B5" t="s">
        <v>10</v>
      </c>
      <c r="C5">
        <v>391.52</v>
      </c>
      <c r="D5">
        <v>19.579999999999998</v>
      </c>
      <c r="E5" t="s">
        <v>11</v>
      </c>
      <c r="I5">
        <v>391.52</v>
      </c>
    </row>
    <row r="6" spans="1:11" x14ac:dyDescent="0.3">
      <c r="A6" s="1">
        <v>45331</v>
      </c>
      <c r="B6" t="s">
        <v>6</v>
      </c>
      <c r="C6">
        <v>381.31</v>
      </c>
      <c r="D6">
        <v>19.07</v>
      </c>
      <c r="E6" t="s">
        <v>7</v>
      </c>
      <c r="I6">
        <v>381.31</v>
      </c>
    </row>
    <row r="7" spans="1:11" x14ac:dyDescent="0.3">
      <c r="A7" s="1">
        <v>45322</v>
      </c>
      <c r="B7" t="s">
        <v>14</v>
      </c>
      <c r="C7">
        <v>323.20999999999998</v>
      </c>
      <c r="D7">
        <v>16.16</v>
      </c>
      <c r="E7" t="s">
        <v>15</v>
      </c>
      <c r="I7">
        <v>323.20999999999998</v>
      </c>
    </row>
    <row r="8" spans="1:11" x14ac:dyDescent="0.3">
      <c r="A8" s="1">
        <v>45374</v>
      </c>
      <c r="B8" t="s">
        <v>10</v>
      </c>
      <c r="C8">
        <v>445.81</v>
      </c>
      <c r="D8">
        <v>22.29</v>
      </c>
      <c r="E8" t="s">
        <v>11</v>
      </c>
      <c r="I8">
        <v>445.81</v>
      </c>
    </row>
    <row r="9" spans="1:11" x14ac:dyDescent="0.3">
      <c r="A9" s="1">
        <v>45294</v>
      </c>
      <c r="B9" t="s">
        <v>14</v>
      </c>
      <c r="C9">
        <v>310.61</v>
      </c>
      <c r="D9">
        <v>15.53</v>
      </c>
      <c r="E9" t="s">
        <v>15</v>
      </c>
      <c r="I9">
        <v>310.61</v>
      </c>
    </row>
    <row r="10" spans="1:11" x14ac:dyDescent="0.3">
      <c r="A10" s="1">
        <v>45331</v>
      </c>
      <c r="B10" t="s">
        <v>12</v>
      </c>
      <c r="C10">
        <v>447.4</v>
      </c>
      <c r="D10">
        <v>22.37</v>
      </c>
      <c r="E10" t="s">
        <v>13</v>
      </c>
      <c r="I10">
        <v>447.4</v>
      </c>
    </row>
    <row r="11" spans="1:11" x14ac:dyDescent="0.3">
      <c r="A11" s="1">
        <v>45354</v>
      </c>
      <c r="B11" t="s">
        <v>6</v>
      </c>
      <c r="C11">
        <v>448.97</v>
      </c>
      <c r="D11">
        <v>22.45</v>
      </c>
      <c r="E11" t="s">
        <v>7</v>
      </c>
      <c r="I11">
        <v>448.97</v>
      </c>
    </row>
    <row r="12" spans="1:11" x14ac:dyDescent="0.3">
      <c r="A12" s="1">
        <v>45294</v>
      </c>
      <c r="B12" t="s">
        <v>14</v>
      </c>
      <c r="C12">
        <v>441.77</v>
      </c>
      <c r="D12">
        <v>22.09</v>
      </c>
      <c r="E12" t="s">
        <v>15</v>
      </c>
      <c r="I12">
        <v>441.77</v>
      </c>
    </row>
  </sheetData>
  <conditionalFormatting sqref="K2">
    <cfRule type="expression" dxfId="8" priority="3">
      <formula>$C$3&gt;=$K$2</formula>
    </cfRule>
  </conditionalFormatting>
  <conditionalFormatting sqref="I3">
    <cfRule type="expression" dxfId="7" priority="2">
      <formula>I3&gt;=K2</formula>
    </cfRule>
  </conditionalFormatting>
  <conditionalFormatting sqref="I3:I12">
    <cfRule type="expression" dxfId="6" priority="1">
      <formula>I3&gt;=$K$2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CCFB-8110-4FD0-B8FD-8ACF80391C19}">
  <dimension ref="A1:E12"/>
  <sheetViews>
    <sheetView workbookViewId="0">
      <selection activeCell="G15" sqref="G15"/>
    </sheetView>
  </sheetViews>
  <sheetFormatPr defaultRowHeight="14.4" x14ac:dyDescent="0.3"/>
  <cols>
    <col min="1" max="1" width="10.33203125" bestFit="1" customWidth="1"/>
    <col min="2" max="2" width="10.44140625" customWidth="1"/>
    <col min="3" max="3" width="9.77734375" customWidth="1"/>
  </cols>
  <sheetData>
    <row r="1" spans="1:5" ht="15" thickBot="1" x14ac:dyDescent="0.35">
      <c r="A1" s="14" t="s">
        <v>28</v>
      </c>
      <c r="B1" s="15"/>
      <c r="C1" s="15"/>
      <c r="D1" s="15"/>
      <c r="E1" s="13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" thickBot="1" x14ac:dyDescent="0.35">
      <c r="A3" s="1">
        <v>45313</v>
      </c>
      <c r="B3" t="s">
        <v>12</v>
      </c>
      <c r="C3">
        <v>481.04</v>
      </c>
      <c r="D3">
        <v>24.05</v>
      </c>
      <c r="E3" t="s">
        <v>13</v>
      </c>
    </row>
    <row r="4" spans="1:5" ht="15" thickBot="1" x14ac:dyDescent="0.35">
      <c r="A4" s="1">
        <v>45365</v>
      </c>
      <c r="B4" t="s">
        <v>10</v>
      </c>
      <c r="C4" s="3">
        <v>146.18</v>
      </c>
      <c r="D4" s="3">
        <v>7.31</v>
      </c>
      <c r="E4" t="s">
        <v>11</v>
      </c>
    </row>
    <row r="5" spans="1:5" ht="15" thickBot="1" x14ac:dyDescent="0.35">
      <c r="A5" s="1">
        <v>45305</v>
      </c>
      <c r="B5" t="s">
        <v>14</v>
      </c>
      <c r="C5" s="3">
        <v>322.49</v>
      </c>
      <c r="D5" s="3">
        <v>16.12</v>
      </c>
      <c r="E5" t="s">
        <v>15</v>
      </c>
    </row>
    <row r="6" spans="1:5" ht="15" thickBot="1" x14ac:dyDescent="0.35">
      <c r="A6" s="1">
        <v>45339</v>
      </c>
      <c r="B6" t="s">
        <v>12</v>
      </c>
      <c r="C6" s="3">
        <v>223.14</v>
      </c>
      <c r="D6" s="3">
        <v>11.16</v>
      </c>
      <c r="E6" t="s">
        <v>13</v>
      </c>
    </row>
    <row r="7" spans="1:5" ht="15" thickBot="1" x14ac:dyDescent="0.35">
      <c r="A7" s="1">
        <v>45370</v>
      </c>
      <c r="B7" t="s">
        <v>8</v>
      </c>
      <c r="C7" s="3">
        <v>211.78</v>
      </c>
      <c r="D7" s="3">
        <v>10.59</v>
      </c>
      <c r="E7" t="s">
        <v>9</v>
      </c>
    </row>
    <row r="8" spans="1:5" ht="15" thickBot="1" x14ac:dyDescent="0.35">
      <c r="A8" s="1">
        <v>45320</v>
      </c>
      <c r="B8" t="s">
        <v>14</v>
      </c>
      <c r="C8" s="3">
        <v>129.97</v>
      </c>
      <c r="D8" s="3">
        <v>6.5</v>
      </c>
      <c r="E8" t="s">
        <v>15</v>
      </c>
    </row>
    <row r="9" spans="1:5" ht="15" thickBot="1" x14ac:dyDescent="0.35">
      <c r="A9" s="1">
        <v>45316</v>
      </c>
      <c r="B9" t="s">
        <v>14</v>
      </c>
      <c r="C9" s="3">
        <v>202.65</v>
      </c>
      <c r="D9" s="3">
        <v>10.130000000000001</v>
      </c>
      <c r="E9" t="s">
        <v>15</v>
      </c>
    </row>
    <row r="10" spans="1:5" ht="15" thickBot="1" x14ac:dyDescent="0.35">
      <c r="A10" s="1">
        <v>45329</v>
      </c>
      <c r="B10" t="s">
        <v>12</v>
      </c>
      <c r="C10" s="3">
        <v>374.32</v>
      </c>
      <c r="D10" s="3">
        <v>18.72</v>
      </c>
      <c r="E10" t="s">
        <v>13</v>
      </c>
    </row>
    <row r="11" spans="1:5" ht="15" thickBot="1" x14ac:dyDescent="0.35">
      <c r="A11" s="1">
        <v>45318</v>
      </c>
      <c r="B11" t="s">
        <v>14</v>
      </c>
      <c r="C11" s="3">
        <v>237.41</v>
      </c>
      <c r="D11" s="3">
        <v>11.87</v>
      </c>
      <c r="E11" t="s">
        <v>15</v>
      </c>
    </row>
    <row r="12" spans="1:5" ht="15" thickBot="1" x14ac:dyDescent="0.35">
      <c r="A12" s="1">
        <v>45362</v>
      </c>
      <c r="B12" t="s">
        <v>8</v>
      </c>
      <c r="C12" s="3">
        <v>447.94</v>
      </c>
      <c r="D12" s="3">
        <v>22.4</v>
      </c>
      <c r="E12" t="s">
        <v>9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76CC-8113-4C59-AE67-DD567B44FDE3}">
  <dimension ref="A1:E12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5" x14ac:dyDescent="0.3">
      <c r="A1" s="2" t="s">
        <v>29</v>
      </c>
      <c r="B1" s="2"/>
      <c r="C1" s="2"/>
      <c r="D1" s="2"/>
      <c r="E1" s="2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1">
        <v>45349</v>
      </c>
      <c r="B3" t="s">
        <v>10</v>
      </c>
      <c r="C3">
        <v>318.35000000000002</v>
      </c>
      <c r="D3">
        <v>15.92</v>
      </c>
      <c r="E3" t="s">
        <v>13</v>
      </c>
    </row>
    <row r="4" spans="1:5" x14ac:dyDescent="0.3">
      <c r="A4" s="1">
        <v>45374</v>
      </c>
      <c r="B4" t="s">
        <v>6</v>
      </c>
      <c r="C4">
        <v>170.08</v>
      </c>
      <c r="D4">
        <v>8.5</v>
      </c>
      <c r="E4" t="s">
        <v>15</v>
      </c>
    </row>
    <row r="5" spans="1:5" x14ac:dyDescent="0.3">
      <c r="A5" s="1">
        <v>45354</v>
      </c>
      <c r="B5" t="s">
        <v>12</v>
      </c>
      <c r="C5">
        <v>190.25</v>
      </c>
      <c r="D5">
        <v>9.51</v>
      </c>
      <c r="E5" t="s">
        <v>7</v>
      </c>
    </row>
    <row r="6" spans="1:5" x14ac:dyDescent="0.3">
      <c r="A6" s="1">
        <v>45343</v>
      </c>
      <c r="B6" t="s">
        <v>14</v>
      </c>
      <c r="C6">
        <v>189.38</v>
      </c>
      <c r="D6">
        <v>9.4700000000000006</v>
      </c>
      <c r="E6" t="s">
        <v>13</v>
      </c>
    </row>
    <row r="7" spans="1:5" x14ac:dyDescent="0.3">
      <c r="A7" s="1">
        <v>45315</v>
      </c>
      <c r="B7" t="s">
        <v>10</v>
      </c>
      <c r="C7">
        <v>279.95999999999998</v>
      </c>
      <c r="D7">
        <v>14</v>
      </c>
      <c r="E7" t="s">
        <v>7</v>
      </c>
    </row>
    <row r="8" spans="1:5" x14ac:dyDescent="0.3">
      <c r="A8" s="1">
        <v>45301</v>
      </c>
      <c r="B8" t="s">
        <v>12</v>
      </c>
      <c r="C8">
        <v>456.9</v>
      </c>
      <c r="D8">
        <v>22.84</v>
      </c>
      <c r="E8" t="s">
        <v>13</v>
      </c>
    </row>
    <row r="9" spans="1:5" x14ac:dyDescent="0.3">
      <c r="A9" s="1">
        <v>45320</v>
      </c>
      <c r="B9" t="s">
        <v>10</v>
      </c>
      <c r="C9">
        <v>195.53</v>
      </c>
      <c r="D9">
        <v>9.7799999999999994</v>
      </c>
      <c r="E9" t="s">
        <v>11</v>
      </c>
    </row>
    <row r="10" spans="1:5" x14ac:dyDescent="0.3">
      <c r="A10" s="1">
        <v>45351</v>
      </c>
      <c r="B10" t="s">
        <v>10</v>
      </c>
      <c r="C10">
        <v>452.39</v>
      </c>
      <c r="D10">
        <v>22.62</v>
      </c>
      <c r="E10" t="s">
        <v>11</v>
      </c>
    </row>
    <row r="11" spans="1:5" x14ac:dyDescent="0.3">
      <c r="A11" s="1">
        <v>45294</v>
      </c>
      <c r="B11" t="s">
        <v>6</v>
      </c>
      <c r="C11">
        <v>121.87</v>
      </c>
      <c r="D11">
        <v>6.09</v>
      </c>
      <c r="E11" t="s">
        <v>7</v>
      </c>
    </row>
    <row r="12" spans="1:5" x14ac:dyDescent="0.3">
      <c r="A12" s="1">
        <v>45376</v>
      </c>
      <c r="B12" t="s">
        <v>14</v>
      </c>
      <c r="C12">
        <v>323.56</v>
      </c>
      <c r="D12">
        <v>16.18</v>
      </c>
      <c r="E12" t="s">
        <v>15</v>
      </c>
    </row>
  </sheetData>
  <dataValidations count="2">
    <dataValidation type="list" allowBlank="1" showInputMessage="1" showErrorMessage="1" sqref="K4" xr:uid="{D889F5AD-1442-4C2F-BEAC-0B56CA02E7D4}">
      <formula1>"Health,Transport,Utilities"</formula1>
    </dataValidation>
    <dataValidation type="list" allowBlank="1" showInputMessage="1" showErrorMessage="1" sqref="B3:B12 I3:I13" xr:uid="{155FFBDF-4C3E-4619-A407-14B14C1918A9}">
      <formula1>B3:B12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5235-3EE0-4523-95B2-822AF9A4A29B}">
  <dimension ref="A1:J12"/>
  <sheetViews>
    <sheetView workbookViewId="0">
      <selection activeCell="I2" sqref="I2"/>
    </sheetView>
  </sheetViews>
  <sheetFormatPr defaultRowHeight="14.4" x14ac:dyDescent="0.3"/>
  <cols>
    <col min="1" max="1" width="10.33203125" bestFit="1" customWidth="1"/>
  </cols>
  <sheetData>
    <row r="1" spans="1:10" x14ac:dyDescent="0.3">
      <c r="A1" s="2" t="s">
        <v>30</v>
      </c>
      <c r="B1" s="2"/>
      <c r="C1" s="2"/>
      <c r="D1" s="2"/>
      <c r="E1" s="2"/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I2" s="2" t="s">
        <v>32</v>
      </c>
    </row>
    <row r="3" spans="1:10" x14ac:dyDescent="0.3">
      <c r="A3" s="1">
        <v>45314</v>
      </c>
      <c r="B3" t="s">
        <v>6</v>
      </c>
      <c r="C3">
        <v>393.1</v>
      </c>
      <c r="D3">
        <v>19.66</v>
      </c>
      <c r="E3" t="s">
        <v>7</v>
      </c>
      <c r="I3">
        <v>393.1</v>
      </c>
      <c r="J3" t="str">
        <f>IF(I3 &gt; 200, "High", "Low")</f>
        <v>High</v>
      </c>
    </row>
    <row r="4" spans="1:10" x14ac:dyDescent="0.3">
      <c r="A4" s="1">
        <v>45293</v>
      </c>
      <c r="B4" t="s">
        <v>8</v>
      </c>
      <c r="C4">
        <v>238.93</v>
      </c>
      <c r="D4">
        <v>11.95</v>
      </c>
      <c r="E4" t="s">
        <v>9</v>
      </c>
      <c r="I4">
        <v>238.93</v>
      </c>
      <c r="J4" t="str">
        <f>IF(I4 &gt; 200, "High", "Low")</f>
        <v>High</v>
      </c>
    </row>
    <row r="5" spans="1:10" x14ac:dyDescent="0.3">
      <c r="A5" s="1">
        <v>45360</v>
      </c>
      <c r="B5" t="s">
        <v>10</v>
      </c>
      <c r="C5">
        <v>491.27</v>
      </c>
      <c r="D5">
        <v>24.56</v>
      </c>
      <c r="E5" t="s">
        <v>11</v>
      </c>
      <c r="I5">
        <v>491.27</v>
      </c>
      <c r="J5" t="str">
        <f>IF(I5 &gt; 200, "High", "Low")</f>
        <v>High</v>
      </c>
    </row>
    <row r="6" spans="1:10" x14ac:dyDescent="0.3">
      <c r="A6" s="1">
        <v>45377</v>
      </c>
      <c r="B6" t="s">
        <v>10</v>
      </c>
      <c r="C6">
        <v>297.13</v>
      </c>
      <c r="D6">
        <v>14.86</v>
      </c>
      <c r="E6" t="s">
        <v>11</v>
      </c>
      <c r="I6">
        <v>297.13</v>
      </c>
      <c r="J6" t="str">
        <f>IF(I6 &gt; 200, "High", "Low")</f>
        <v>High</v>
      </c>
    </row>
    <row r="7" spans="1:10" x14ac:dyDescent="0.3">
      <c r="A7" s="1">
        <v>45359</v>
      </c>
      <c r="B7" t="s">
        <v>12</v>
      </c>
      <c r="C7">
        <v>397.32</v>
      </c>
      <c r="D7">
        <v>19.87</v>
      </c>
      <c r="E7" t="s">
        <v>13</v>
      </c>
      <c r="I7">
        <v>397.32</v>
      </c>
      <c r="J7" t="str">
        <f>IF(I7 &gt; 200, "High", "Low")</f>
        <v>High</v>
      </c>
    </row>
    <row r="8" spans="1:10" x14ac:dyDescent="0.3">
      <c r="A8" s="1">
        <v>45301</v>
      </c>
      <c r="B8" t="s">
        <v>6</v>
      </c>
      <c r="C8">
        <v>162.18</v>
      </c>
      <c r="D8">
        <v>8.11</v>
      </c>
      <c r="E8" t="s">
        <v>7</v>
      </c>
      <c r="I8">
        <v>162.18</v>
      </c>
      <c r="J8" t="str">
        <f>IF(I8 &gt; 200, "High", "Low")</f>
        <v>Low</v>
      </c>
    </row>
    <row r="9" spans="1:10" x14ac:dyDescent="0.3">
      <c r="A9" s="1">
        <v>45360</v>
      </c>
      <c r="B9" t="s">
        <v>8</v>
      </c>
      <c r="C9">
        <v>299.67</v>
      </c>
      <c r="D9">
        <v>14.98</v>
      </c>
      <c r="E9" t="s">
        <v>9</v>
      </c>
      <c r="I9">
        <v>299.67</v>
      </c>
      <c r="J9" t="str">
        <f>IF(I9 &gt; 200, "High", "Low")</f>
        <v>High</v>
      </c>
    </row>
    <row r="10" spans="1:10" x14ac:dyDescent="0.3">
      <c r="A10" s="1">
        <v>45299</v>
      </c>
      <c r="B10" t="s">
        <v>12</v>
      </c>
      <c r="C10">
        <v>112.68</v>
      </c>
      <c r="D10">
        <v>5.63</v>
      </c>
      <c r="E10" t="s">
        <v>13</v>
      </c>
      <c r="I10">
        <v>112.68</v>
      </c>
      <c r="J10" t="str">
        <f>IF(I10 &gt; 200, "High", "Low")</f>
        <v>Low</v>
      </c>
    </row>
    <row r="11" spans="1:10" x14ac:dyDescent="0.3">
      <c r="A11" s="1">
        <v>45318</v>
      </c>
      <c r="B11" t="s">
        <v>10</v>
      </c>
      <c r="C11">
        <v>192.44</v>
      </c>
      <c r="D11">
        <v>9.6199999999999992</v>
      </c>
      <c r="E11" t="s">
        <v>11</v>
      </c>
      <c r="I11">
        <v>192.44</v>
      </c>
      <c r="J11" t="str">
        <f>IF(I11 &gt; 200, "High", "Low")</f>
        <v>Low</v>
      </c>
    </row>
    <row r="12" spans="1:10" x14ac:dyDescent="0.3">
      <c r="A12" s="1">
        <v>45306</v>
      </c>
      <c r="B12" t="s">
        <v>14</v>
      </c>
      <c r="C12">
        <v>410.96</v>
      </c>
      <c r="D12">
        <v>20.55</v>
      </c>
      <c r="E12" t="s">
        <v>15</v>
      </c>
      <c r="I12">
        <v>410.96</v>
      </c>
      <c r="J12" t="str">
        <f>IF(I12 &gt; 200, "High", "Low")</f>
        <v>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Activity1</vt:lpstr>
      <vt:lpstr>Activity2</vt:lpstr>
      <vt:lpstr>Activity3</vt:lpstr>
      <vt:lpstr>Activity4</vt:lpstr>
      <vt:lpstr>Activity5</vt:lpstr>
      <vt:lpstr>Activity6</vt:lpstr>
      <vt:lpstr>Activity7</vt:lpstr>
      <vt:lpstr>Activity8</vt:lpstr>
      <vt:lpstr>Activity9</vt:lpstr>
      <vt:lpstr>Activity10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PRUDVI TEJA CHILUMULA</dc:creator>
  <cp:lastModifiedBy>PRUDVI TEJA CHILUMULA</cp:lastModifiedBy>
  <dcterms:created xsi:type="dcterms:W3CDTF">2025-05-12T09:57:10Z</dcterms:created>
  <dcterms:modified xsi:type="dcterms:W3CDTF">2025-05-12T14:58:23Z</dcterms:modified>
</cp:coreProperties>
</file>