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IndicPhotoOcr\Evaluation\"/>
    </mc:Choice>
  </mc:AlternateContent>
  <xr:revisionPtr revIDLastSave="0" documentId="13_ncr:1_{DCF547B4-1986-43D9-8657-E1112355F69F}" xr6:coauthVersionLast="47" xr6:coauthVersionMax="47" xr10:uidLastSave="{00000000-0000-0000-0000-000000000000}"/>
  <bookViews>
    <workbookView xWindow="14295" yWindow="0" windowWidth="14610" windowHeight="15585" xr2:uid="{1221739F-9329-402D-9F59-DC6951D235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3" i="1" l="1"/>
  <c r="H53" i="1"/>
  <c r="G53" i="1"/>
  <c r="F53" i="1"/>
  <c r="D53" i="1"/>
  <c r="C53" i="1"/>
  <c r="B53" i="1"/>
  <c r="E46" i="1"/>
  <c r="E40" i="1"/>
  <c r="E21" i="1"/>
  <c r="E11" i="1"/>
  <c r="E38" i="1"/>
  <c r="E13" i="1"/>
  <c r="E48" i="1"/>
  <c r="E47" i="1"/>
  <c r="E49" i="1"/>
  <c r="E50" i="1"/>
  <c r="E44" i="1"/>
  <c r="E42" i="1"/>
  <c r="E37" i="1"/>
  <c r="E35" i="1"/>
  <c r="E34" i="1"/>
  <c r="E33" i="1"/>
  <c r="E31" i="1"/>
  <c r="E32" i="1"/>
  <c r="E30" i="1"/>
  <c r="E29" i="1"/>
  <c r="E28" i="1"/>
  <c r="E27" i="1"/>
  <c r="E26" i="1"/>
  <c r="E19" i="1"/>
  <c r="E23" i="1"/>
  <c r="E20" i="1"/>
  <c r="E18" i="1"/>
  <c r="E17" i="1"/>
  <c r="E16" i="1"/>
  <c r="E15" i="1"/>
  <c r="E12" i="1"/>
  <c r="E14" i="1"/>
  <c r="E10" i="1"/>
  <c r="E9" i="1"/>
  <c r="E5" i="1"/>
  <c r="E8" i="1"/>
  <c r="E7" i="1"/>
  <c r="E4" i="1"/>
  <c r="E2" i="1"/>
</calcChain>
</file>

<file path=xl/sharedStrings.xml><?xml version="1.0" encoding="utf-8"?>
<sst xmlns="http://schemas.openxmlformats.org/spreadsheetml/2006/main" count="65" uniqueCount="62">
  <si>
    <t>Image Name</t>
  </si>
  <si>
    <t>Total Words</t>
  </si>
  <si>
    <t>Recognized</t>
  </si>
  <si>
    <t>Word Recognition rate</t>
  </si>
  <si>
    <t>English</t>
  </si>
  <si>
    <t>Recognised</t>
  </si>
  <si>
    <t>Hindi</t>
  </si>
  <si>
    <t>Assameses</t>
  </si>
  <si>
    <t xml:space="preserve">Bengoli </t>
  </si>
  <si>
    <t>Correctly Recognized</t>
  </si>
  <si>
    <t>TOTAL</t>
  </si>
  <si>
    <t>Word Recognition rate=0.757056</t>
  </si>
  <si>
    <t>ce65d6fd-IMG_20250525_064605</t>
  </si>
  <si>
    <t>fbf718a9-IMG_20250525_064639</t>
  </si>
  <si>
    <t>42536b22-IMG_20250525_195135</t>
  </si>
  <si>
    <t>b1c2b1b0-IMG_20250525_195316</t>
  </si>
  <si>
    <t>70dbecaa-IMG_20250525_195350</t>
  </si>
  <si>
    <t>095ac2dc-IMG_20250525_202538</t>
  </si>
  <si>
    <t>fe223f4d-IMG_20250525_202612</t>
  </si>
  <si>
    <t>de96e70c-IMG_20250525_202638</t>
  </si>
  <si>
    <t>4b7b017b-IMG_20250525_202657</t>
  </si>
  <si>
    <t>5d183998-IMG_20250525_202719</t>
  </si>
  <si>
    <t>1db1d7a9-IMG_20250525_202820</t>
  </si>
  <si>
    <t>97bd0c79-IMG_20250525_202853</t>
  </si>
  <si>
    <t>e450f7bc-IMG_20250525_202929</t>
  </si>
  <si>
    <t>d0df8a04-IMG_20250525_203004</t>
  </si>
  <si>
    <t>8c477614-IMG_20250525_203022</t>
  </si>
  <si>
    <t>91b7342b-IMG_20250525_203046</t>
  </si>
  <si>
    <t>6c493789-IMG_20250528_212325</t>
  </si>
  <si>
    <t>0951b8c6-IMG_20250528_212407</t>
  </si>
  <si>
    <t>d72ae2f6-IMG_20250528_212431</t>
  </si>
  <si>
    <t>bd0cae1f-IMG_20250601_130047</t>
  </si>
  <si>
    <t>929908c8-IMG_20250601_130137</t>
  </si>
  <si>
    <t>26063cb2-IMG_20250601_130309</t>
  </si>
  <si>
    <t>9518d017-IMG_20250601_130324</t>
  </si>
  <si>
    <t>ef682f83-IMG_20250601_130420</t>
  </si>
  <si>
    <t>a00f9bf4-IMG_20250601_130449</t>
  </si>
  <si>
    <t>7c32edcc-IMG_20250601_130510</t>
  </si>
  <si>
    <t>bfa9423f-IMG_20250601_130535</t>
  </si>
  <si>
    <t>98ea8985-IMG_20250601_130553</t>
  </si>
  <si>
    <t>f6f0a47e-IMG_20250601_130622</t>
  </si>
  <si>
    <t>6b995825-IMG_20250601_130638</t>
  </si>
  <si>
    <t>171b0dce-IMG_20250601_130655</t>
  </si>
  <si>
    <t>bbb9963c-IMG_20250601_130720</t>
  </si>
  <si>
    <t>51e8f8d6-IMG_20250601_130744</t>
  </si>
  <si>
    <t>183badc6-IMG_20250601_130805</t>
  </si>
  <si>
    <t>396eea1c-IMG_20250601_130824</t>
  </si>
  <si>
    <t>df2390c1-IMG_20250601_130940</t>
  </si>
  <si>
    <t>5e2af95a-IMG_20250601_131004</t>
  </si>
  <si>
    <t>0809e706-IMG_20250601_131026</t>
  </si>
  <si>
    <t>ec522c72-IMG_20250601_131038</t>
  </si>
  <si>
    <t>a569ade5-IMG_20250601_131058</t>
  </si>
  <si>
    <t>3157e8ff-IMG_20250601_131123</t>
  </si>
  <si>
    <t>c37e43b7-IMG_20250601_131203</t>
  </si>
  <si>
    <t>395af569-IMG_20250601_131237</t>
  </si>
  <si>
    <t>3acdfa00-IMG_20250601_131334</t>
  </si>
  <si>
    <t>69ea5ac2-IMG_20250601_133910</t>
  </si>
  <si>
    <t>5a278303-IMG20250525084754</t>
  </si>
  <si>
    <t>ff6c56f3-IMG20250609053807</t>
  </si>
  <si>
    <t>699fbbc0-IMG_20250601_130245</t>
  </si>
  <si>
    <t>47b6167b-IMG_20250601_130847</t>
  </si>
  <si>
    <t>83487cd5-IMG_20250601_131135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</si>
</sst>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3B83E-C3C8-440C-9E42-1B1B51DB15DA}">
  <dimension ref="A1:M54"/>
  <sheetViews>
    <sheetView tabSelected="1" workbookViewId="0">
      <selection activeCell="J15" sqref="J15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9</v>
      </c>
      <c r="E1" t="s">
        <v>3</v>
      </c>
      <c r="F1" t="s">
        <v>4</v>
      </c>
      <c r="G1" t="s">
        <v>5</v>
      </c>
      <c r="H1" t="s">
        <v>6</v>
      </c>
      <c r="I1" t="s">
        <v>5</v>
      </c>
      <c r="J1" t="s">
        <v>7</v>
      </c>
      <c r="K1" t="s">
        <v>5</v>
      </c>
      <c r="L1" t="s">
        <v>8</v>
      </c>
      <c r="M1" t="s">
        <v>5</v>
      </c>
    </row>
    <row r="2" spans="1:13" x14ac:dyDescent="0.25">
      <c r="A2" t="s">
        <v>12</v>
      </c>
      <c r="B2">
        <v>18</v>
      </c>
      <c r="C2">
        <v>17</v>
      </c>
      <c r="D2">
        <v>17</v>
      </c>
      <c r="E2">
        <f>17/18</f>
        <v>0.94444444444444442</v>
      </c>
      <c r="F2">
        <v>7</v>
      </c>
      <c r="G2">
        <v>7</v>
      </c>
      <c r="H2">
        <v>11</v>
      </c>
      <c r="I2">
        <v>10</v>
      </c>
    </row>
    <row r="3" spans="1:13" x14ac:dyDescent="0.25">
      <c r="A3" t="s">
        <v>13</v>
      </c>
      <c r="B3">
        <v>5</v>
      </c>
      <c r="C3">
        <v>5</v>
      </c>
      <c r="D3">
        <v>4</v>
      </c>
      <c r="E3">
        <v>0.8</v>
      </c>
      <c r="F3">
        <v>2</v>
      </c>
      <c r="G3">
        <v>1</v>
      </c>
      <c r="H3">
        <v>3</v>
      </c>
      <c r="I3">
        <v>3</v>
      </c>
    </row>
    <row r="4" spans="1:13" x14ac:dyDescent="0.25">
      <c r="A4" t="s">
        <v>14</v>
      </c>
      <c r="B4">
        <v>16</v>
      </c>
      <c r="C4">
        <v>16</v>
      </c>
      <c r="D4">
        <v>13</v>
      </c>
      <c r="E4">
        <f>13/16</f>
        <v>0.8125</v>
      </c>
      <c r="F4">
        <v>15</v>
      </c>
      <c r="G4">
        <v>12</v>
      </c>
      <c r="H4">
        <v>1</v>
      </c>
      <c r="I4">
        <v>1</v>
      </c>
    </row>
    <row r="5" spans="1:13" x14ac:dyDescent="0.25">
      <c r="A5" t="s">
        <v>16</v>
      </c>
      <c r="B5">
        <v>30</v>
      </c>
      <c r="C5">
        <v>28</v>
      </c>
      <c r="D5">
        <v>22</v>
      </c>
      <c r="E5">
        <f>22/28</f>
        <v>0.7857142857142857</v>
      </c>
      <c r="F5">
        <v>7</v>
      </c>
      <c r="G5">
        <v>2</v>
      </c>
      <c r="H5">
        <v>23</v>
      </c>
      <c r="I5">
        <v>20</v>
      </c>
    </row>
    <row r="6" spans="1:13" x14ac:dyDescent="0.25">
      <c r="A6" t="s">
        <v>15</v>
      </c>
      <c r="B6">
        <v>12</v>
      </c>
      <c r="C6">
        <v>12</v>
      </c>
      <c r="D6">
        <v>12</v>
      </c>
      <c r="E6">
        <v>1</v>
      </c>
      <c r="F6">
        <v>10</v>
      </c>
      <c r="G6">
        <v>10</v>
      </c>
      <c r="H6">
        <v>2</v>
      </c>
      <c r="I6">
        <v>2</v>
      </c>
    </row>
    <row r="7" spans="1:13" x14ac:dyDescent="0.25">
      <c r="A7" t="s">
        <v>18</v>
      </c>
      <c r="B7">
        <v>20</v>
      </c>
      <c r="C7">
        <v>19</v>
      </c>
      <c r="D7">
        <v>18</v>
      </c>
      <c r="E7">
        <f>18/20</f>
        <v>0.9</v>
      </c>
      <c r="F7">
        <v>11</v>
      </c>
      <c r="G7">
        <v>11</v>
      </c>
      <c r="H7">
        <v>9</v>
      </c>
      <c r="I7">
        <v>7</v>
      </c>
    </row>
    <row r="8" spans="1:13" x14ac:dyDescent="0.25">
      <c r="A8" t="s">
        <v>19</v>
      </c>
      <c r="B8">
        <v>58</v>
      </c>
      <c r="C8">
        <v>53</v>
      </c>
      <c r="D8">
        <v>46</v>
      </c>
      <c r="E8">
        <f>46/58</f>
        <v>0.7931034482758621</v>
      </c>
      <c r="F8">
        <v>11</v>
      </c>
      <c r="G8">
        <v>11</v>
      </c>
      <c r="H8">
        <v>47</v>
      </c>
      <c r="I8">
        <v>35</v>
      </c>
    </row>
    <row r="9" spans="1:13" x14ac:dyDescent="0.25">
      <c r="A9" t="s">
        <v>20</v>
      </c>
      <c r="B9">
        <v>35</v>
      </c>
      <c r="C9">
        <v>34</v>
      </c>
      <c r="D9">
        <v>33</v>
      </c>
      <c r="E9">
        <f>33/35</f>
        <v>0.94285714285714284</v>
      </c>
      <c r="F9">
        <v>18</v>
      </c>
      <c r="G9">
        <v>16</v>
      </c>
      <c r="H9">
        <v>17</v>
      </c>
      <c r="I9">
        <v>17</v>
      </c>
    </row>
    <row r="10" spans="1:13" x14ac:dyDescent="0.25">
      <c r="A10" t="s">
        <v>21</v>
      </c>
      <c r="B10">
        <v>34</v>
      </c>
      <c r="C10">
        <v>32</v>
      </c>
      <c r="D10">
        <v>25</v>
      </c>
      <c r="E10">
        <f>25/34</f>
        <v>0.73529411764705888</v>
      </c>
      <c r="F10">
        <v>28</v>
      </c>
      <c r="G10">
        <v>19</v>
      </c>
      <c r="H10">
        <v>6</v>
      </c>
      <c r="I10">
        <v>6</v>
      </c>
    </row>
    <row r="11" spans="1:13" x14ac:dyDescent="0.25">
      <c r="A11" t="s">
        <v>17</v>
      </c>
      <c r="B11">
        <v>47</v>
      </c>
      <c r="C11">
        <v>44</v>
      </c>
      <c r="D11">
        <v>39</v>
      </c>
      <c r="E11">
        <f>39/47</f>
        <v>0.82978723404255317</v>
      </c>
      <c r="F11">
        <v>24</v>
      </c>
      <c r="G11">
        <v>21</v>
      </c>
      <c r="H11">
        <v>23</v>
      </c>
      <c r="I11">
        <v>18</v>
      </c>
    </row>
    <row r="12" spans="1:13" x14ac:dyDescent="0.25">
      <c r="A12" t="s">
        <v>23</v>
      </c>
      <c r="B12">
        <v>29</v>
      </c>
      <c r="C12">
        <v>27</v>
      </c>
      <c r="D12">
        <v>25</v>
      </c>
      <c r="E12">
        <f>25/29</f>
        <v>0.86206896551724133</v>
      </c>
      <c r="F12">
        <v>20</v>
      </c>
      <c r="G12">
        <v>16</v>
      </c>
      <c r="H12">
        <v>9</v>
      </c>
      <c r="I12">
        <v>9</v>
      </c>
    </row>
    <row r="13" spans="1:13" x14ac:dyDescent="0.25">
      <c r="A13" t="s">
        <v>24</v>
      </c>
      <c r="B13">
        <v>45</v>
      </c>
      <c r="C13">
        <v>39</v>
      </c>
      <c r="D13">
        <v>35</v>
      </c>
      <c r="E13">
        <f>35/45</f>
        <v>0.77777777777777779</v>
      </c>
      <c r="F13">
        <v>5</v>
      </c>
      <c r="G13">
        <v>4</v>
      </c>
      <c r="H13">
        <v>40</v>
      </c>
      <c r="I13">
        <v>31</v>
      </c>
    </row>
    <row r="14" spans="1:13" x14ac:dyDescent="0.25">
      <c r="A14" t="s">
        <v>22</v>
      </c>
      <c r="B14">
        <v>22</v>
      </c>
      <c r="C14">
        <v>22</v>
      </c>
      <c r="D14">
        <v>18</v>
      </c>
      <c r="E14">
        <f>18/22</f>
        <v>0.81818181818181823</v>
      </c>
      <c r="F14">
        <v>22</v>
      </c>
      <c r="G14">
        <v>18</v>
      </c>
    </row>
    <row r="15" spans="1:13" x14ac:dyDescent="0.25">
      <c r="A15" t="s">
        <v>25</v>
      </c>
      <c r="B15">
        <v>39</v>
      </c>
      <c r="C15">
        <v>31</v>
      </c>
      <c r="D15">
        <v>26</v>
      </c>
      <c r="E15">
        <f>26/39</f>
        <v>0.66666666666666663</v>
      </c>
      <c r="F15">
        <v>39</v>
      </c>
      <c r="G15">
        <v>26</v>
      </c>
    </row>
    <row r="16" spans="1:13" x14ac:dyDescent="0.25">
      <c r="A16" t="s">
        <v>26</v>
      </c>
      <c r="B16">
        <v>24</v>
      </c>
      <c r="C16">
        <v>22</v>
      </c>
      <c r="D16">
        <v>9</v>
      </c>
      <c r="E16">
        <f>9/24</f>
        <v>0.375</v>
      </c>
      <c r="F16">
        <v>18</v>
      </c>
      <c r="G16">
        <v>4</v>
      </c>
      <c r="H16">
        <v>6</v>
      </c>
      <c r="I16">
        <v>5</v>
      </c>
    </row>
    <row r="17" spans="1:9" x14ac:dyDescent="0.25">
      <c r="A17" t="s">
        <v>27</v>
      </c>
      <c r="B17">
        <v>31</v>
      </c>
      <c r="C17">
        <v>30</v>
      </c>
      <c r="D17">
        <v>26</v>
      </c>
      <c r="E17">
        <f>26/31</f>
        <v>0.83870967741935487</v>
      </c>
      <c r="F17">
        <v>16</v>
      </c>
      <c r="G17">
        <v>15</v>
      </c>
      <c r="H17">
        <v>15</v>
      </c>
      <c r="I17">
        <v>11</v>
      </c>
    </row>
    <row r="18" spans="1:9" x14ac:dyDescent="0.25">
      <c r="A18" t="s">
        <v>29</v>
      </c>
      <c r="B18">
        <v>46</v>
      </c>
      <c r="C18">
        <v>41</v>
      </c>
      <c r="D18">
        <v>35</v>
      </c>
      <c r="E18">
        <f>35/46</f>
        <v>0.76086956521739135</v>
      </c>
      <c r="F18">
        <v>16</v>
      </c>
      <c r="G18">
        <v>11</v>
      </c>
      <c r="H18">
        <v>30</v>
      </c>
      <c r="I18">
        <v>24</v>
      </c>
    </row>
    <row r="19" spans="1:9" x14ac:dyDescent="0.25">
      <c r="A19" t="s">
        <v>30</v>
      </c>
      <c r="B19">
        <v>39</v>
      </c>
      <c r="C19">
        <v>25</v>
      </c>
      <c r="D19">
        <v>22</v>
      </c>
      <c r="E19">
        <f>22/39</f>
        <v>0.5641025641025641</v>
      </c>
      <c r="F19">
        <v>10</v>
      </c>
      <c r="G19">
        <v>8</v>
      </c>
      <c r="H19">
        <v>29</v>
      </c>
      <c r="I19">
        <v>14</v>
      </c>
    </row>
    <row r="20" spans="1:9" x14ac:dyDescent="0.25">
      <c r="A20" t="s">
        <v>31</v>
      </c>
      <c r="B20">
        <v>28</v>
      </c>
      <c r="C20">
        <v>27</v>
      </c>
      <c r="D20">
        <v>27</v>
      </c>
      <c r="E20">
        <f>27/28</f>
        <v>0.9642857142857143</v>
      </c>
      <c r="F20">
        <v>28</v>
      </c>
      <c r="G20">
        <v>27</v>
      </c>
    </row>
    <row r="21" spans="1:9" x14ac:dyDescent="0.25">
      <c r="A21" t="s">
        <v>28</v>
      </c>
      <c r="B21">
        <v>23</v>
      </c>
      <c r="C21">
        <v>20</v>
      </c>
      <c r="D21">
        <v>17</v>
      </c>
      <c r="E21">
        <f>17/23</f>
        <v>0.73913043478260865</v>
      </c>
      <c r="F21">
        <v>23</v>
      </c>
      <c r="G21">
        <v>17</v>
      </c>
    </row>
    <row r="22" spans="1:9" x14ac:dyDescent="0.25">
      <c r="A22" t="s">
        <v>32</v>
      </c>
      <c r="B22">
        <v>12</v>
      </c>
      <c r="C22">
        <v>12</v>
      </c>
      <c r="D22">
        <v>12</v>
      </c>
      <c r="E22">
        <v>1</v>
      </c>
      <c r="F22">
        <v>8</v>
      </c>
      <c r="G22">
        <v>8</v>
      </c>
      <c r="H22">
        <v>4</v>
      </c>
      <c r="I22">
        <v>4</v>
      </c>
    </row>
    <row r="23" spans="1:9" x14ac:dyDescent="0.25">
      <c r="A23" t="s">
        <v>33</v>
      </c>
      <c r="B23">
        <v>15</v>
      </c>
      <c r="C23">
        <v>11</v>
      </c>
      <c r="D23">
        <v>9</v>
      </c>
      <c r="E23">
        <f>9/14</f>
        <v>0.6428571428571429</v>
      </c>
      <c r="F23">
        <v>1</v>
      </c>
      <c r="G23">
        <v>1</v>
      </c>
      <c r="H23">
        <v>14</v>
      </c>
      <c r="I23">
        <v>8</v>
      </c>
    </row>
    <row r="24" spans="1:9" x14ac:dyDescent="0.25">
      <c r="A24" t="s">
        <v>34</v>
      </c>
      <c r="B24">
        <v>7</v>
      </c>
      <c r="C24">
        <v>7</v>
      </c>
      <c r="D24">
        <v>7</v>
      </c>
      <c r="E24">
        <v>1</v>
      </c>
      <c r="F24">
        <v>5</v>
      </c>
      <c r="G24">
        <v>5</v>
      </c>
      <c r="H24">
        <v>2</v>
      </c>
      <c r="I24">
        <v>2</v>
      </c>
    </row>
    <row r="25" spans="1:9" x14ac:dyDescent="0.25">
      <c r="A25" t="s">
        <v>35</v>
      </c>
      <c r="B25">
        <v>7</v>
      </c>
      <c r="C25">
        <v>7</v>
      </c>
      <c r="D25">
        <v>7</v>
      </c>
      <c r="E25">
        <v>1</v>
      </c>
      <c r="F25">
        <v>5</v>
      </c>
      <c r="G25">
        <v>5</v>
      </c>
      <c r="H25">
        <v>2</v>
      </c>
      <c r="I25">
        <v>2</v>
      </c>
    </row>
    <row r="26" spans="1:9" x14ac:dyDescent="0.25">
      <c r="A26" t="s">
        <v>36</v>
      </c>
      <c r="B26">
        <v>31</v>
      </c>
      <c r="C26">
        <v>18</v>
      </c>
      <c r="D26">
        <v>15</v>
      </c>
      <c r="E26">
        <f>15/31</f>
        <v>0.4838709677419355</v>
      </c>
      <c r="F26">
        <v>3</v>
      </c>
      <c r="G26">
        <v>1</v>
      </c>
      <c r="H26">
        <v>28</v>
      </c>
      <c r="I26">
        <v>14</v>
      </c>
    </row>
    <row r="27" spans="1:9" x14ac:dyDescent="0.25">
      <c r="A27" t="s">
        <v>37</v>
      </c>
      <c r="B27">
        <v>26</v>
      </c>
      <c r="C27">
        <v>14</v>
      </c>
      <c r="D27">
        <v>11</v>
      </c>
      <c r="E27">
        <f>11/26</f>
        <v>0.42307692307692307</v>
      </c>
      <c r="F27">
        <v>1</v>
      </c>
      <c r="G27">
        <v>1</v>
      </c>
      <c r="H27">
        <v>25</v>
      </c>
      <c r="I27">
        <v>10</v>
      </c>
    </row>
    <row r="28" spans="1:9" x14ac:dyDescent="0.25">
      <c r="A28" t="s">
        <v>38</v>
      </c>
      <c r="B28">
        <v>16</v>
      </c>
      <c r="C28">
        <v>9</v>
      </c>
      <c r="D28">
        <v>9</v>
      </c>
      <c r="E28">
        <f>9/16</f>
        <v>0.5625</v>
      </c>
      <c r="H28">
        <v>16</v>
      </c>
      <c r="I28">
        <v>9</v>
      </c>
    </row>
    <row r="29" spans="1:9" x14ac:dyDescent="0.25">
      <c r="A29" t="s">
        <v>39</v>
      </c>
      <c r="B29">
        <v>14</v>
      </c>
      <c r="C29">
        <v>12</v>
      </c>
      <c r="D29">
        <v>9</v>
      </c>
      <c r="E29">
        <f>9/14</f>
        <v>0.6428571428571429</v>
      </c>
      <c r="F29">
        <v>5</v>
      </c>
      <c r="G29">
        <v>3</v>
      </c>
      <c r="H29">
        <v>9</v>
      </c>
      <c r="I29">
        <v>6</v>
      </c>
    </row>
    <row r="30" spans="1:9" x14ac:dyDescent="0.25">
      <c r="A30" t="s">
        <v>40</v>
      </c>
      <c r="B30">
        <v>4</v>
      </c>
      <c r="C30">
        <v>4</v>
      </c>
      <c r="D30">
        <v>2</v>
      </c>
      <c r="E30">
        <f>2/4</f>
        <v>0.5</v>
      </c>
      <c r="F30">
        <v>4</v>
      </c>
      <c r="G30">
        <v>2</v>
      </c>
    </row>
    <row r="31" spans="1:9" x14ac:dyDescent="0.25">
      <c r="A31" t="s">
        <v>41</v>
      </c>
      <c r="B31">
        <v>28</v>
      </c>
      <c r="C31">
        <v>25</v>
      </c>
      <c r="D31">
        <v>25</v>
      </c>
      <c r="E31">
        <f>25/28</f>
        <v>0.8928571428571429</v>
      </c>
      <c r="F31">
        <v>17</v>
      </c>
      <c r="G31">
        <v>14</v>
      </c>
      <c r="H31">
        <v>11</v>
      </c>
      <c r="I31">
        <v>11</v>
      </c>
    </row>
    <row r="32" spans="1:9" x14ac:dyDescent="0.25">
      <c r="A32" t="s">
        <v>42</v>
      </c>
      <c r="B32">
        <v>17</v>
      </c>
      <c r="C32">
        <v>16</v>
      </c>
      <c r="D32">
        <v>14</v>
      </c>
      <c r="E32">
        <f>14/17</f>
        <v>0.82352941176470584</v>
      </c>
      <c r="F32">
        <v>14</v>
      </c>
      <c r="G32">
        <v>11</v>
      </c>
      <c r="H32">
        <v>3</v>
      </c>
      <c r="I32">
        <v>3</v>
      </c>
    </row>
    <row r="33" spans="1:13" x14ac:dyDescent="0.25">
      <c r="A33" t="s">
        <v>43</v>
      </c>
      <c r="B33">
        <v>9</v>
      </c>
      <c r="C33">
        <v>7</v>
      </c>
      <c r="D33">
        <v>7</v>
      </c>
      <c r="E33">
        <f>7/9</f>
        <v>0.77777777777777779</v>
      </c>
      <c r="F33">
        <v>9</v>
      </c>
      <c r="G33">
        <v>7</v>
      </c>
    </row>
    <row r="34" spans="1:13" x14ac:dyDescent="0.25">
      <c r="A34" t="s">
        <v>45</v>
      </c>
      <c r="B34">
        <v>15</v>
      </c>
      <c r="C34">
        <v>11</v>
      </c>
      <c r="D34">
        <v>10</v>
      </c>
      <c r="E34">
        <f>10/15</f>
        <v>0.66666666666666663</v>
      </c>
      <c r="F34">
        <v>15</v>
      </c>
      <c r="G34">
        <v>10</v>
      </c>
    </row>
    <row r="35" spans="1:13" x14ac:dyDescent="0.25">
      <c r="A35" t="s">
        <v>46</v>
      </c>
      <c r="B35">
        <v>13</v>
      </c>
      <c r="C35">
        <v>13</v>
      </c>
      <c r="D35">
        <v>9</v>
      </c>
      <c r="E35">
        <f>9/13</f>
        <v>0.69230769230769229</v>
      </c>
      <c r="F35">
        <v>11</v>
      </c>
      <c r="G35">
        <v>9</v>
      </c>
      <c r="H35">
        <v>2</v>
      </c>
      <c r="I35">
        <v>0</v>
      </c>
    </row>
    <row r="36" spans="1:13" x14ac:dyDescent="0.25">
      <c r="A36" t="s">
        <v>47</v>
      </c>
      <c r="B36">
        <v>15</v>
      </c>
      <c r="C36">
        <v>15</v>
      </c>
      <c r="D36">
        <v>15</v>
      </c>
      <c r="E36">
        <v>1</v>
      </c>
      <c r="F36">
        <v>15</v>
      </c>
      <c r="G36">
        <v>15</v>
      </c>
    </row>
    <row r="37" spans="1:13" x14ac:dyDescent="0.25">
      <c r="A37" t="s">
        <v>48</v>
      </c>
      <c r="B37">
        <v>12</v>
      </c>
      <c r="C37">
        <v>10</v>
      </c>
      <c r="D37">
        <v>10</v>
      </c>
      <c r="E37">
        <f>10/12</f>
        <v>0.83333333333333337</v>
      </c>
      <c r="F37">
        <v>12</v>
      </c>
      <c r="G37">
        <v>10</v>
      </c>
    </row>
    <row r="38" spans="1:13" x14ac:dyDescent="0.25">
      <c r="A38" s="2" t="s">
        <v>49</v>
      </c>
      <c r="B38">
        <v>8</v>
      </c>
      <c r="C38">
        <v>8</v>
      </c>
      <c r="D38">
        <v>7</v>
      </c>
      <c r="E38">
        <f>7/8</f>
        <v>0.875</v>
      </c>
      <c r="F38">
        <v>4</v>
      </c>
      <c r="G38">
        <v>4</v>
      </c>
      <c r="H38">
        <v>4</v>
      </c>
      <c r="I38">
        <v>3</v>
      </c>
    </row>
    <row r="39" spans="1:13" x14ac:dyDescent="0.25">
      <c r="A39" t="s">
        <v>50</v>
      </c>
      <c r="B39">
        <v>5</v>
      </c>
      <c r="C39">
        <v>5</v>
      </c>
      <c r="D39">
        <v>5</v>
      </c>
      <c r="E39">
        <v>1</v>
      </c>
      <c r="F39">
        <v>5</v>
      </c>
      <c r="G39">
        <v>5</v>
      </c>
    </row>
    <row r="40" spans="1:13" x14ac:dyDescent="0.25">
      <c r="A40" t="s">
        <v>44</v>
      </c>
      <c r="B40">
        <v>8</v>
      </c>
      <c r="C40">
        <v>4</v>
      </c>
      <c r="D40">
        <v>3</v>
      </c>
      <c r="E40">
        <f>3/8</f>
        <v>0.375</v>
      </c>
      <c r="F40">
        <v>2</v>
      </c>
      <c r="G40">
        <v>2</v>
      </c>
      <c r="H40">
        <v>6</v>
      </c>
      <c r="I40">
        <v>1</v>
      </c>
    </row>
    <row r="41" spans="1:13" x14ac:dyDescent="0.25">
      <c r="A41" t="s">
        <v>51</v>
      </c>
      <c r="B41">
        <v>5</v>
      </c>
      <c r="C41">
        <v>5</v>
      </c>
      <c r="D41">
        <v>5</v>
      </c>
      <c r="E41">
        <v>1</v>
      </c>
      <c r="F41">
        <v>1</v>
      </c>
      <c r="G41">
        <v>1</v>
      </c>
      <c r="H41">
        <v>4</v>
      </c>
      <c r="I41">
        <v>4</v>
      </c>
    </row>
    <row r="42" spans="1:13" x14ac:dyDescent="0.25">
      <c r="A42" t="s">
        <v>53</v>
      </c>
      <c r="B42">
        <v>23</v>
      </c>
      <c r="C42">
        <v>16</v>
      </c>
      <c r="D42">
        <v>12</v>
      </c>
      <c r="E42">
        <f>12/23</f>
        <v>0.52173913043478259</v>
      </c>
      <c r="F42">
        <v>23</v>
      </c>
      <c r="G42">
        <v>12</v>
      </c>
    </row>
    <row r="43" spans="1:13" x14ac:dyDescent="0.25">
      <c r="A43" t="s">
        <v>54</v>
      </c>
      <c r="B43">
        <v>19</v>
      </c>
      <c r="C43">
        <v>19</v>
      </c>
      <c r="D43">
        <v>19</v>
      </c>
      <c r="E43">
        <v>1</v>
      </c>
      <c r="F43">
        <v>1</v>
      </c>
      <c r="G43">
        <v>1</v>
      </c>
      <c r="H43">
        <v>18</v>
      </c>
      <c r="I43">
        <v>18</v>
      </c>
    </row>
    <row r="44" spans="1:13" x14ac:dyDescent="0.25">
      <c r="A44" t="s">
        <v>55</v>
      </c>
      <c r="B44">
        <v>22</v>
      </c>
      <c r="C44">
        <v>20</v>
      </c>
      <c r="D44">
        <v>19</v>
      </c>
      <c r="E44">
        <f>19/22</f>
        <v>0.86363636363636365</v>
      </c>
      <c r="F44">
        <v>6</v>
      </c>
      <c r="G44">
        <v>4</v>
      </c>
      <c r="H44">
        <v>16</v>
      </c>
      <c r="I44">
        <v>15</v>
      </c>
    </row>
    <row r="45" spans="1:13" x14ac:dyDescent="0.25">
      <c r="A45" t="s">
        <v>56</v>
      </c>
      <c r="B45">
        <v>2</v>
      </c>
      <c r="C45">
        <v>2</v>
      </c>
      <c r="D45">
        <v>2</v>
      </c>
      <c r="E45">
        <v>1</v>
      </c>
      <c r="F45">
        <v>1</v>
      </c>
      <c r="G45">
        <v>1</v>
      </c>
      <c r="H45">
        <v>1</v>
      </c>
      <c r="I45">
        <v>1</v>
      </c>
    </row>
    <row r="46" spans="1:13" x14ac:dyDescent="0.25">
      <c r="A46" t="s">
        <v>52</v>
      </c>
      <c r="B46">
        <v>10</v>
      </c>
      <c r="C46">
        <v>10</v>
      </c>
      <c r="D46">
        <v>8</v>
      </c>
      <c r="E46">
        <f>8/10</f>
        <v>0.8</v>
      </c>
      <c r="F46">
        <v>10</v>
      </c>
      <c r="G46">
        <v>8</v>
      </c>
    </row>
    <row r="47" spans="1:13" x14ac:dyDescent="0.25">
      <c r="A47" t="s">
        <v>57</v>
      </c>
      <c r="B47">
        <v>20</v>
      </c>
      <c r="C47">
        <v>17</v>
      </c>
      <c r="D47">
        <v>16</v>
      </c>
      <c r="E47">
        <f>16/20</f>
        <v>0.8</v>
      </c>
      <c r="F47">
        <v>1</v>
      </c>
      <c r="G47">
        <v>1</v>
      </c>
      <c r="H47">
        <v>19</v>
      </c>
      <c r="I47">
        <v>15</v>
      </c>
    </row>
    <row r="48" spans="1:13" x14ac:dyDescent="0.25">
      <c r="A48" t="s">
        <v>58</v>
      </c>
      <c r="B48">
        <v>3</v>
      </c>
      <c r="C48">
        <v>3</v>
      </c>
      <c r="D48">
        <v>1</v>
      </c>
      <c r="E48">
        <f>1/3</f>
        <v>0.33333333333333331</v>
      </c>
      <c r="F48">
        <v>1</v>
      </c>
      <c r="G48">
        <v>1</v>
      </c>
      <c r="J48">
        <v>1</v>
      </c>
      <c r="K48">
        <v>0</v>
      </c>
      <c r="L48">
        <v>1</v>
      </c>
      <c r="M48">
        <v>0</v>
      </c>
    </row>
    <row r="49" spans="1:13" x14ac:dyDescent="0.25">
      <c r="A49" t="s">
        <v>59</v>
      </c>
      <c r="B49">
        <v>9</v>
      </c>
      <c r="C49">
        <v>7</v>
      </c>
      <c r="D49">
        <v>3</v>
      </c>
      <c r="E49">
        <f>3/9</f>
        <v>0.33333333333333331</v>
      </c>
      <c r="F49">
        <v>4</v>
      </c>
      <c r="G49">
        <v>2</v>
      </c>
      <c r="H49">
        <v>5</v>
      </c>
      <c r="I49">
        <v>1</v>
      </c>
    </row>
    <row r="50" spans="1:13" x14ac:dyDescent="0.25">
      <c r="A50" t="s">
        <v>60</v>
      </c>
      <c r="B50">
        <v>12</v>
      </c>
      <c r="C50">
        <v>10</v>
      </c>
      <c r="D50">
        <v>7</v>
      </c>
      <c r="E50">
        <f>7/12</f>
        <v>0.58333333333333337</v>
      </c>
      <c r="F50">
        <v>5</v>
      </c>
      <c r="G50">
        <v>2</v>
      </c>
      <c r="H50">
        <v>7</v>
      </c>
      <c r="I50">
        <v>5</v>
      </c>
    </row>
    <row r="51" spans="1:13" x14ac:dyDescent="0.25">
      <c r="A51" t="s">
        <v>61</v>
      </c>
      <c r="B51">
        <v>4</v>
      </c>
      <c r="C51">
        <v>4</v>
      </c>
      <c r="D51">
        <v>4</v>
      </c>
      <c r="E51">
        <v>1</v>
      </c>
      <c r="F51">
        <v>2</v>
      </c>
      <c r="G51">
        <v>2</v>
      </c>
      <c r="H51">
        <v>2</v>
      </c>
      <c r="I51">
        <v>2</v>
      </c>
    </row>
    <row r="53" spans="1:13" x14ac:dyDescent="0.25">
      <c r="A53" s="1" t="s">
        <v>10</v>
      </c>
      <c r="B53" s="1">
        <f>SUM(B2:B52)</f>
        <v>992</v>
      </c>
      <c r="C53" s="1">
        <f>SUM(C2:C52)</f>
        <v>865</v>
      </c>
      <c r="D53" s="1">
        <f>SUM(D2:D52)</f>
        <v>751</v>
      </c>
      <c r="F53" s="1">
        <f>SUM(F2:F52)</f>
        <v>521</v>
      </c>
      <c r="G53" s="1">
        <f>SUM(G2:G52)</f>
        <v>404</v>
      </c>
      <c r="H53" s="1">
        <f>SUM(H2:H52)</f>
        <v>469</v>
      </c>
      <c r="I53" s="1">
        <f>SUM(I2:I52)</f>
        <v>347</v>
      </c>
      <c r="J53">
        <v>1</v>
      </c>
      <c r="K53">
        <v>0</v>
      </c>
      <c r="L53">
        <v>1</v>
      </c>
      <c r="M53">
        <v>0</v>
      </c>
    </row>
    <row r="54" spans="1:13" x14ac:dyDescent="0.25">
      <c r="A54" s="1" t="s">
        <v>11</v>
      </c>
      <c r="B54" s="1"/>
      <c r="C54" s="1"/>
      <c r="D54" s="1"/>
      <c r="E54" s="1"/>
      <c r="F5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Narayan</dc:creator>
  <cp:lastModifiedBy>Amit Narayan</cp:lastModifiedBy>
  <dcterms:created xsi:type="dcterms:W3CDTF">2025-07-05T08:58:41Z</dcterms:created>
  <dcterms:modified xsi:type="dcterms:W3CDTF">2025-07-12T16:34:48Z</dcterms:modified>
</cp:coreProperties>
</file>