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solver_adj" localSheetId="0" hidden="1">Sheet1!$I$2:$I$16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Sheet1!$I$2:$I$16</definedName>
    <definedName name="solver_lhs2" localSheetId="0" hidden="1">Sheet1!$Q$1</definedName>
    <definedName name="solver_lhs3" localSheetId="0" hidden="1">Sheet1!$Q$4</definedName>
    <definedName name="solver_lhs4" localSheetId="0" hidden="1">Sheet1!$Q$5</definedName>
    <definedName name="solver_lhs5" localSheetId="0" hidden="1">Sheet1!$Q$6</definedName>
    <definedName name="solver_lhs6" localSheetId="0" hidden="1">Sheet1!$Q$7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Sheet1!$Q$2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binary</definedName>
    <definedName name="solver_rhs2" localSheetId="0" hidden="1">Sheet1!$P$1</definedName>
    <definedName name="solver_rhs3" localSheetId="0" hidden="1">Sheet1!$P$4</definedName>
    <definedName name="solver_rhs4" localSheetId="0" hidden="1">Sheet1!$P$5</definedName>
    <definedName name="solver_rhs5" localSheetId="0" hidden="1">Sheet1!$P$6</definedName>
    <definedName name="solver_rhs6" localSheetId="0" hidden="1">Sheet1!$P$7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Q2" i="1" l="1"/>
  <c r="Q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3" i="1"/>
  <c r="K2" i="1"/>
  <c r="J9" i="1"/>
  <c r="J10" i="1"/>
  <c r="J11" i="1"/>
  <c r="J12" i="1"/>
  <c r="J13" i="1"/>
  <c r="J14" i="1"/>
  <c r="J15" i="1"/>
  <c r="J16" i="1"/>
  <c r="J4" i="1"/>
  <c r="J5" i="1"/>
  <c r="J6" i="1"/>
  <c r="J7" i="1"/>
  <c r="J8" i="1"/>
  <c r="J3" i="1"/>
  <c r="J2" i="1"/>
  <c r="Q7" i="1" l="1"/>
  <c r="Q6" i="1"/>
  <c r="Q5" i="1"/>
  <c r="Q4" i="1"/>
</calcChain>
</file>

<file path=xl/sharedStrings.xml><?xml version="1.0" encoding="utf-8"?>
<sst xmlns="http://schemas.openxmlformats.org/spreadsheetml/2006/main" count="63" uniqueCount="38">
  <si>
    <t>Position</t>
  </si>
  <si>
    <t>Player Name</t>
  </si>
  <si>
    <t>Team</t>
  </si>
  <si>
    <t>Cost (in £ million)</t>
  </si>
  <si>
    <t>Cost (in £)</t>
  </si>
  <si>
    <t>Total Fantasy Points</t>
  </si>
  <si>
    <t>Player Performace Index</t>
  </si>
  <si>
    <t>In</t>
  </si>
  <si>
    <t>G</t>
  </si>
  <si>
    <t>Butland</t>
  </si>
  <si>
    <t>STK</t>
  </si>
  <si>
    <t>Gomes</t>
  </si>
  <si>
    <t>WAT</t>
  </si>
  <si>
    <t>D</t>
  </si>
  <si>
    <t>Sagna</t>
  </si>
  <si>
    <t>MCI</t>
  </si>
  <si>
    <t>Kolarov</t>
  </si>
  <si>
    <t>Smalling</t>
  </si>
  <si>
    <t>MUN</t>
  </si>
  <si>
    <t>Monreal</t>
  </si>
  <si>
    <t>ARS</t>
  </si>
  <si>
    <t>Kompany</t>
  </si>
  <si>
    <t>M</t>
  </si>
  <si>
    <t>Mahrez</t>
  </si>
  <si>
    <t>LEI</t>
  </si>
  <si>
    <t>Barkley</t>
  </si>
  <si>
    <t>EVE</t>
  </si>
  <si>
    <t>Ayew</t>
  </si>
  <si>
    <t>SWA</t>
  </si>
  <si>
    <t>Payet</t>
  </si>
  <si>
    <t>WHU</t>
  </si>
  <si>
    <t>Özil</t>
  </si>
  <si>
    <t>F</t>
  </si>
  <si>
    <t>Ighalo</t>
  </si>
  <si>
    <t>Vardy</t>
  </si>
  <si>
    <t>Lukaku</t>
  </si>
  <si>
    <t>SQUAD SIZE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</si>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</sst>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B1" workbookViewId="0">
      <selection activeCell="D16" sqref="D16"/>
    </sheetView>
  </sheetViews>
  <sheetFormatPr defaultRowHeight="14.5" x14ac:dyDescent="0.35"/>
  <cols>
    <col min="4" max="4" width="15.453125" bestFit="1" customWidth="1"/>
    <col min="6" max="6" width="17.90625" bestFit="1" customWidth="1"/>
    <col min="7" max="7" width="21.54296875" bestFit="1" customWidth="1"/>
    <col min="15" max="15" width="12.90625" bestFit="1" customWidth="1"/>
    <col min="16" max="16" width="4.90625" customWidth="1"/>
    <col min="17" max="17" width="5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13</v>
      </c>
      <c r="L1" s="1" t="s">
        <v>22</v>
      </c>
      <c r="M1" s="1" t="s">
        <v>32</v>
      </c>
      <c r="O1" s="1" t="s">
        <v>36</v>
      </c>
      <c r="P1">
        <v>11</v>
      </c>
      <c r="Q1">
        <f>SUM(I2:I16)</f>
        <v>11</v>
      </c>
    </row>
    <row r="2" spans="1:17" x14ac:dyDescent="0.35">
      <c r="A2" t="s">
        <v>8</v>
      </c>
      <c r="B2" t="s">
        <v>9</v>
      </c>
      <c r="C2" t="s">
        <v>10</v>
      </c>
      <c r="D2">
        <v>4.7</v>
      </c>
      <c r="E2">
        <v>4700000</v>
      </c>
      <c r="F2">
        <v>65</v>
      </c>
      <c r="G2">
        <v>72307.692307692312</v>
      </c>
      <c r="I2">
        <v>1</v>
      </c>
      <c r="J2">
        <f>IF(A2="G",1*I2,"")</f>
        <v>1</v>
      </c>
      <c r="K2" t="str">
        <f>IF(A2="D",1*I2,"")</f>
        <v/>
      </c>
      <c r="L2" t="str">
        <f>IF(A2="M",1*I2,"")</f>
        <v/>
      </c>
      <c r="M2" t="str">
        <f>IF(A2="F",1*I2,"")</f>
        <v/>
      </c>
      <c r="O2" s="1" t="s">
        <v>37</v>
      </c>
      <c r="Q2">
        <f>SUMPRODUCT(F2:F16,I2:I16)</f>
        <v>830</v>
      </c>
    </row>
    <row r="3" spans="1:17" x14ac:dyDescent="0.35">
      <c r="A3" t="s">
        <v>8</v>
      </c>
      <c r="B3" t="s">
        <v>11</v>
      </c>
      <c r="C3" t="s">
        <v>12</v>
      </c>
      <c r="D3">
        <v>4.7</v>
      </c>
      <c r="E3">
        <v>4700000</v>
      </c>
      <c r="F3">
        <v>62</v>
      </c>
      <c r="G3">
        <v>75806.451612903227</v>
      </c>
      <c r="I3">
        <v>0</v>
      </c>
      <c r="J3">
        <f t="shared" ref="J3:J16" si="0">IF(A3="G",1*I3,"")</f>
        <v>0</v>
      </c>
      <c r="K3" t="str">
        <f>IF(A3="D",1*I3,"")</f>
        <v/>
      </c>
      <c r="L3" t="str">
        <f t="shared" ref="L3:L16" si="1">IF(A3="M",1*I3,"")</f>
        <v/>
      </c>
      <c r="M3" t="str">
        <f t="shared" ref="M3:M16" si="2">IF(A3="F",1*I3,"")</f>
        <v/>
      </c>
    </row>
    <row r="4" spans="1:17" x14ac:dyDescent="0.35">
      <c r="A4" t="s">
        <v>13</v>
      </c>
      <c r="B4" t="s">
        <v>14</v>
      </c>
      <c r="C4" t="s">
        <v>15</v>
      </c>
      <c r="D4">
        <v>5.5</v>
      </c>
      <c r="E4">
        <v>5500000</v>
      </c>
      <c r="F4">
        <v>58</v>
      </c>
      <c r="G4">
        <v>94827.586206896551</v>
      </c>
      <c r="I4">
        <v>0</v>
      </c>
      <c r="J4" t="str">
        <f t="shared" si="0"/>
        <v/>
      </c>
      <c r="K4">
        <f t="shared" ref="K4:K16" si="3">IF(A4="D",1*I4,"")</f>
        <v>0</v>
      </c>
      <c r="L4" t="str">
        <f t="shared" si="1"/>
        <v/>
      </c>
      <c r="M4" t="str">
        <f t="shared" si="2"/>
        <v/>
      </c>
      <c r="O4" s="1" t="s">
        <v>8</v>
      </c>
      <c r="P4">
        <v>1</v>
      </c>
      <c r="Q4">
        <f>SUM(J2:J16)</f>
        <v>1</v>
      </c>
    </row>
    <row r="5" spans="1:17" x14ac:dyDescent="0.35">
      <c r="A5" t="s">
        <v>13</v>
      </c>
      <c r="B5" t="s">
        <v>16</v>
      </c>
      <c r="C5" t="s">
        <v>15</v>
      </c>
      <c r="D5">
        <v>6.2</v>
      </c>
      <c r="E5">
        <v>6200000</v>
      </c>
      <c r="F5">
        <v>64</v>
      </c>
      <c r="G5">
        <v>96875</v>
      </c>
      <c r="I5">
        <v>1</v>
      </c>
      <c r="J5" t="str">
        <f t="shared" si="0"/>
        <v/>
      </c>
      <c r="K5">
        <f t="shared" si="3"/>
        <v>1</v>
      </c>
      <c r="L5" t="str">
        <f t="shared" si="1"/>
        <v/>
      </c>
      <c r="M5" t="str">
        <f t="shared" si="2"/>
        <v/>
      </c>
      <c r="O5" s="1" t="s">
        <v>13</v>
      </c>
      <c r="P5">
        <v>3</v>
      </c>
      <c r="Q5">
        <f>SUM(K2:K16)</f>
        <v>3</v>
      </c>
    </row>
    <row r="6" spans="1:17" x14ac:dyDescent="0.35">
      <c r="A6" t="s">
        <v>13</v>
      </c>
      <c r="B6" t="s">
        <v>17</v>
      </c>
      <c r="C6" t="s">
        <v>18</v>
      </c>
      <c r="D6">
        <v>6.7</v>
      </c>
      <c r="E6">
        <v>6700000</v>
      </c>
      <c r="F6">
        <v>66</v>
      </c>
      <c r="G6">
        <v>101515.15151515152</v>
      </c>
      <c r="I6">
        <v>1</v>
      </c>
      <c r="J6" t="str">
        <f t="shared" si="0"/>
        <v/>
      </c>
      <c r="K6">
        <f t="shared" si="3"/>
        <v>1</v>
      </c>
      <c r="L6" t="str">
        <f t="shared" si="1"/>
        <v/>
      </c>
      <c r="M6" t="str">
        <f t="shared" si="2"/>
        <v/>
      </c>
      <c r="O6" s="1" t="s">
        <v>22</v>
      </c>
      <c r="P6">
        <v>5</v>
      </c>
      <c r="Q6">
        <f>SUM(L2:L16)</f>
        <v>4</v>
      </c>
    </row>
    <row r="7" spans="1:17" x14ac:dyDescent="0.35">
      <c r="A7" t="s">
        <v>13</v>
      </c>
      <c r="B7" t="s">
        <v>19</v>
      </c>
      <c r="C7" t="s">
        <v>20</v>
      </c>
      <c r="D7">
        <v>5.9</v>
      </c>
      <c r="E7">
        <v>5900000</v>
      </c>
      <c r="F7">
        <v>56</v>
      </c>
      <c r="G7">
        <v>105357.14285714286</v>
      </c>
      <c r="I7">
        <v>0</v>
      </c>
      <c r="J7" t="str">
        <f t="shared" si="0"/>
        <v/>
      </c>
      <c r="K7">
        <f t="shared" si="3"/>
        <v>0</v>
      </c>
      <c r="L7" t="str">
        <f t="shared" si="1"/>
        <v/>
      </c>
      <c r="M7" t="str">
        <f t="shared" si="2"/>
        <v/>
      </c>
      <c r="O7" s="1" t="s">
        <v>32</v>
      </c>
      <c r="P7">
        <v>1</v>
      </c>
      <c r="Q7">
        <f>SUM(M2:M16)</f>
        <v>3</v>
      </c>
    </row>
    <row r="8" spans="1:17" x14ac:dyDescent="0.35">
      <c r="A8" t="s">
        <v>13</v>
      </c>
      <c r="B8" t="s">
        <v>21</v>
      </c>
      <c r="C8" t="s">
        <v>15</v>
      </c>
      <c r="D8">
        <v>6.4</v>
      </c>
      <c r="E8">
        <v>6400000</v>
      </c>
      <c r="F8">
        <v>58</v>
      </c>
      <c r="G8">
        <v>110344.8275862069</v>
      </c>
      <c r="I8">
        <v>1</v>
      </c>
      <c r="J8" t="str">
        <f t="shared" si="0"/>
        <v/>
      </c>
      <c r="K8">
        <f t="shared" si="3"/>
        <v>1</v>
      </c>
      <c r="L8" t="str">
        <f t="shared" si="1"/>
        <v/>
      </c>
      <c r="M8" t="str">
        <f t="shared" si="2"/>
        <v/>
      </c>
    </row>
    <row r="9" spans="1:17" x14ac:dyDescent="0.35">
      <c r="A9" t="s">
        <v>22</v>
      </c>
      <c r="B9" t="s">
        <v>23</v>
      </c>
      <c r="C9" t="s">
        <v>24</v>
      </c>
      <c r="D9">
        <v>6.7</v>
      </c>
      <c r="E9">
        <v>6700000</v>
      </c>
      <c r="F9">
        <v>96</v>
      </c>
      <c r="G9">
        <v>69791.666666666672</v>
      </c>
      <c r="I9">
        <v>1</v>
      </c>
      <c r="J9" t="str">
        <f t="shared" si="0"/>
        <v/>
      </c>
      <c r="K9" t="str">
        <f t="shared" si="3"/>
        <v/>
      </c>
      <c r="L9">
        <f t="shared" si="1"/>
        <v>1</v>
      </c>
      <c r="M9" t="str">
        <f t="shared" si="2"/>
        <v/>
      </c>
    </row>
    <row r="10" spans="1:17" x14ac:dyDescent="0.35">
      <c r="A10" t="s">
        <v>22</v>
      </c>
      <c r="B10" t="s">
        <v>25</v>
      </c>
      <c r="C10" t="s">
        <v>26</v>
      </c>
      <c r="D10">
        <v>6.9</v>
      </c>
      <c r="E10">
        <v>6900000</v>
      </c>
      <c r="F10">
        <v>72</v>
      </c>
      <c r="G10">
        <v>95833.333333333328</v>
      </c>
      <c r="I10">
        <v>0</v>
      </c>
      <c r="J10" t="str">
        <f t="shared" si="0"/>
        <v/>
      </c>
      <c r="K10" t="str">
        <f t="shared" si="3"/>
        <v/>
      </c>
      <c r="L10">
        <f t="shared" si="1"/>
        <v>0</v>
      </c>
      <c r="M10" t="str">
        <f t="shared" si="2"/>
        <v/>
      </c>
    </row>
    <row r="11" spans="1:17" x14ac:dyDescent="0.35">
      <c r="A11" t="s">
        <v>22</v>
      </c>
      <c r="B11" t="s">
        <v>27</v>
      </c>
      <c r="C11" t="s">
        <v>28</v>
      </c>
      <c r="D11">
        <v>7.1</v>
      </c>
      <c r="E11">
        <v>7100000</v>
      </c>
      <c r="F11">
        <v>74</v>
      </c>
      <c r="G11">
        <v>95945.945945945947</v>
      </c>
      <c r="I11">
        <v>1</v>
      </c>
      <c r="J11" t="str">
        <f t="shared" si="0"/>
        <v/>
      </c>
      <c r="K11" t="str">
        <f t="shared" si="3"/>
        <v/>
      </c>
      <c r="L11">
        <f t="shared" si="1"/>
        <v>1</v>
      </c>
      <c r="M11" t="str">
        <f t="shared" si="2"/>
        <v/>
      </c>
    </row>
    <row r="12" spans="1:17" x14ac:dyDescent="0.35">
      <c r="A12" t="s">
        <v>22</v>
      </c>
      <c r="B12" t="s">
        <v>29</v>
      </c>
      <c r="C12" t="s">
        <v>30</v>
      </c>
      <c r="D12">
        <v>7.9</v>
      </c>
      <c r="E12">
        <v>7900000</v>
      </c>
      <c r="F12">
        <v>74</v>
      </c>
      <c r="G12">
        <v>106756.75675675676</v>
      </c>
      <c r="I12">
        <v>1</v>
      </c>
      <c r="J12" t="str">
        <f t="shared" si="0"/>
        <v/>
      </c>
      <c r="K12" t="str">
        <f t="shared" si="3"/>
        <v/>
      </c>
      <c r="L12">
        <f t="shared" si="1"/>
        <v>1</v>
      </c>
      <c r="M12" t="str">
        <f t="shared" si="2"/>
        <v/>
      </c>
    </row>
    <row r="13" spans="1:17" x14ac:dyDescent="0.35">
      <c r="A13" t="s">
        <v>22</v>
      </c>
      <c r="B13" t="s">
        <v>31</v>
      </c>
      <c r="C13" t="s">
        <v>20</v>
      </c>
      <c r="D13">
        <v>9</v>
      </c>
      <c r="E13">
        <v>9000000</v>
      </c>
      <c r="F13">
        <v>80</v>
      </c>
      <c r="G13">
        <v>112500</v>
      </c>
      <c r="I13">
        <v>1</v>
      </c>
      <c r="J13" t="str">
        <f t="shared" si="0"/>
        <v/>
      </c>
      <c r="K13" t="str">
        <f t="shared" si="3"/>
        <v/>
      </c>
      <c r="L13">
        <f t="shared" si="1"/>
        <v>1</v>
      </c>
      <c r="M13" t="str">
        <f t="shared" si="2"/>
        <v/>
      </c>
    </row>
    <row r="14" spans="1:17" x14ac:dyDescent="0.35">
      <c r="A14" t="s">
        <v>32</v>
      </c>
      <c r="B14" t="s">
        <v>33</v>
      </c>
      <c r="C14" t="s">
        <v>12</v>
      </c>
      <c r="D14">
        <v>5.6</v>
      </c>
      <c r="E14">
        <v>5600000</v>
      </c>
      <c r="F14">
        <v>74</v>
      </c>
      <c r="G14">
        <v>75675.67567567568</v>
      </c>
      <c r="I14">
        <v>1</v>
      </c>
      <c r="J14" t="str">
        <f t="shared" si="0"/>
        <v/>
      </c>
      <c r="K14" t="str">
        <f t="shared" si="3"/>
        <v/>
      </c>
      <c r="L14" t="str">
        <f t="shared" si="1"/>
        <v/>
      </c>
      <c r="M14">
        <f t="shared" si="2"/>
        <v>1</v>
      </c>
    </row>
    <row r="15" spans="1:17" x14ac:dyDescent="0.35">
      <c r="A15" t="s">
        <v>32</v>
      </c>
      <c r="B15" t="s">
        <v>34</v>
      </c>
      <c r="C15" t="s">
        <v>24</v>
      </c>
      <c r="D15">
        <v>7.4</v>
      </c>
      <c r="E15">
        <v>7400000</v>
      </c>
      <c r="F15">
        <v>93</v>
      </c>
      <c r="G15">
        <v>79569.892473118278</v>
      </c>
      <c r="I15">
        <v>1</v>
      </c>
      <c r="J15" t="str">
        <f t="shared" si="0"/>
        <v/>
      </c>
      <c r="K15" t="str">
        <f t="shared" si="3"/>
        <v/>
      </c>
      <c r="L15" t="str">
        <f t="shared" si="1"/>
        <v/>
      </c>
      <c r="M15">
        <f t="shared" si="2"/>
        <v>1</v>
      </c>
    </row>
    <row r="16" spans="1:17" x14ac:dyDescent="0.35">
      <c r="A16" t="s">
        <v>32</v>
      </c>
      <c r="B16" t="s">
        <v>35</v>
      </c>
      <c r="C16" t="s">
        <v>26</v>
      </c>
      <c r="D16">
        <v>8.8000000000000007</v>
      </c>
      <c r="E16">
        <v>8800000</v>
      </c>
      <c r="F16">
        <v>86</v>
      </c>
      <c r="G16">
        <v>102325.58139534884</v>
      </c>
      <c r="I16">
        <v>1</v>
      </c>
      <c r="J16" t="str">
        <f t="shared" si="0"/>
        <v/>
      </c>
      <c r="K16" t="str">
        <f t="shared" si="3"/>
        <v/>
      </c>
      <c r="L16" t="str">
        <f t="shared" si="1"/>
        <v/>
      </c>
      <c r="M16">
        <f t="shared" si="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2015-11-23T00:18:48Z</dcterms:modified>
</cp:coreProperties>
</file>