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mit Kumar Saroj\Desktop\"/>
    </mc:Choice>
  </mc:AlternateContent>
  <xr:revisionPtr revIDLastSave="0" documentId="13_ncr:1_{8ABC2E5F-859C-4DA4-A4F0-B015067E2CE0}" xr6:coauthVersionLast="47" xr6:coauthVersionMax="47" xr10:uidLastSave="{00000000-0000-0000-0000-000000000000}"/>
  <bookViews>
    <workbookView xWindow="-110" yWindow="-110" windowWidth="21820" windowHeight="14620" activeTab="7" xr2:uid="{00000000-000D-0000-FFFF-FFFF00000000}"/>
  </bookViews>
  <sheets>
    <sheet name="Cambo Chart" sheetId="3" r:id="rId1"/>
    <sheet name="Waterfall chart" sheetId="4" r:id="rId2"/>
    <sheet name="Pie chart" sheetId="6" r:id="rId3"/>
    <sheet name="Map Chart" sheetId="8" r:id="rId4"/>
    <sheet name="Top 5" sheetId="9" r:id="rId5"/>
    <sheet name="KPI" sheetId="10" r:id="rId6"/>
    <sheet name="KPI YOY" sheetId="11" r:id="rId7"/>
    <sheet name="Final Dashboard" sheetId="12"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Chart'!$D$1</definedName>
    <definedName name="_xlchart.v5.11" hidden="1">'Map Chart'!$D$2:$D$50</definedName>
    <definedName name="_xlchart.v5.12" hidden="1">'Map Chart'!$E$1</definedName>
    <definedName name="_xlchart.v5.13"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3" i="8" l="1"/>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1"/>
  <c r="I8" i="11"/>
  <c r="J8" i="11"/>
  <c r="B17" i="10"/>
  <c r="E15" i="8"/>
  <c r="E23" i="8"/>
  <c r="E31" i="8"/>
  <c r="E39" i="8"/>
  <c r="E47" i="8"/>
  <c r="E2" i="8"/>
  <c r="E10" i="8"/>
  <c r="E26" i="8"/>
  <c r="E34" i="8"/>
  <c r="E50" i="8"/>
  <c r="N17" i="10"/>
  <c r="E11" i="8"/>
  <c r="E19" i="8"/>
  <c r="E27" i="8"/>
  <c r="E35" i="8"/>
  <c r="E43" i="8"/>
  <c r="E4" i="8"/>
  <c r="E4" i="4"/>
  <c r="K8" i="11"/>
  <c r="E8" i="8"/>
  <c r="E16" i="8"/>
  <c r="E24" i="8"/>
  <c r="E32" i="8"/>
  <c r="E40" i="8"/>
  <c r="E48" i="8"/>
  <c r="E7" i="4"/>
  <c r="E3" i="8"/>
  <c r="L8" i="11"/>
  <c r="E9" i="8"/>
  <c r="E17" i="8"/>
  <c r="E25" i="8"/>
  <c r="E33" i="8"/>
  <c r="E41" i="8"/>
  <c r="E49" i="8"/>
  <c r="E5" i="4"/>
  <c r="E18" i="8"/>
  <c r="E42" i="8"/>
  <c r="E6" i="4"/>
  <c r="K17" i="10"/>
  <c r="E12" i="8"/>
  <c r="E20" i="8"/>
  <c r="E28" i="8"/>
  <c r="E36" i="8"/>
  <c r="E44" i="8"/>
  <c r="E5" i="8"/>
  <c r="H17" i="10"/>
  <c r="E13" i="8"/>
  <c r="E21" i="8"/>
  <c r="E29" i="8"/>
  <c r="E37" i="8"/>
  <c r="E45" i="8"/>
  <c r="E6" i="8"/>
  <c r="E17" i="10"/>
  <c r="E14" i="8"/>
  <c r="E22" i="8"/>
  <c r="E30" i="8"/>
  <c r="E38" i="8"/>
  <c r="E46" i="8"/>
  <c r="E7" i="8"/>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<sst xmlns="http://schemas.openxmlformats.org/spreadsheetml/2006/main" count="130134" uniqueCount="10958">
  <si>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</si>
  <si>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</si>
  <si>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</si>
  <si>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</si>
  <si>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</si>
  <si>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</si>
  <si>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</si>
  <si>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</si>
  <si>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</si>
  <si>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</si>
  <si>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</si>
  <si>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</si>
  <si>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</si>
  <si>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</si>
  <si>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</si>
  <si>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</si>
  <si>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</si>
  <si>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</si>
  <si>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</si>
  <si>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</si>
  <si>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</si>
  <si>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</si>
  <si>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</si>
  <si>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</si>
  <si>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</si>
  <si>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</si>
  <si>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</si>
  <si>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</si>
  <si>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</si>
  <si>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</si>
  <si>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</si>
  <si>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</si>
  <si>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</si>
  <si>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</si>
  <si>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</si>
  <si>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</si>
  <si>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</si>
  <si>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</si>
  <si>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</si>
  <si>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</si>
  <si>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</si>
  <si>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</si>
  <si>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</si>
  <si>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</si>
  <si>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</si>
  <si>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</si>
  <si>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</si>
  <si>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</si>
  <si>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</si>
  <si>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</si>
  <si>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</si>
  <si>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</si>
  <si>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</si>
  <si>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</si>
  <si>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</si>
  <si>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</si>
  <si>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</si>
  <si>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</si>
  <si>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</si>
  <si>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</si>
  <si>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</si>
  <si>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</si>
  <si>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</si>
  <si>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</si>
  <si>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</si>
  <si>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</si>
  <si>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</si>
  <si>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</si>
  <si>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</si>
  <si>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</si>
  <si>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</si>
  <si>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</si>
  <si>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</si>
  <si>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</si>
  <si>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</si>
  <si>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</si>
  <si>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</si>
  <si>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</si>
  <si>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</si>
  <si>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</si>
  <si>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</si>
  <si>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</si>
  <si>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</si>
  <si>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</si>
  <si>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</si>
  <si>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</si>
  <si>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</si>
  <si>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</si>
  <si>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</si>
  <si>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</si>
  <si>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</si>
  <si>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</si>
  <si>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</si>
  <si>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</si>
  <si>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</si>
  <si>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</si>
  <si>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</si>
  <si>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</si>
  <si>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</si>
  <si>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</si>
  <si>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</si>
  <si>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</si>
  <si>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</si>
  <si>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</si>
  <si>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</si>
  <si>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</si>
  <si>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</si>
  <si>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</si>
  <si>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</si>
  <si>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</si>
  <si>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</si>
  <si>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</si>
  <si>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</si>
  <si>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</si>
  <si>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</si>
  <si>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</si>
  <si>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</si>
  <si>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</si>
  <si>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</si>
  <si>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</si>
  <si>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</si>
  <si>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</si>
  <si>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</si>
  <si>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</si>
  <si>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</si>
  <si>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</si>
  <si>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</si>
  <si>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</si>
  <si>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</si>
  <si>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</si>
  <si>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</si>
  <si>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</si>
  <si>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</si>
  <si>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</si>
  <si>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</si>
  <si>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</si>
  <si>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</si>
  <si>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</si>
  <si>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</si>
  <si>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</si>
  <si>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</si>
  <si>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</si>
  <si>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</si>
  <si>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</si>
  <si>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</si>
  <si>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</si>
  <si>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</si>
  <si>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</si>
  <si>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</si>
  <si>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</si>
  <si>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</si>
  <si>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</si>
  <si>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</si>
  <si>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</si>
  <si>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</si>
  <si>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</si>
  <si>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</si>
  <si>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</si>
  <si>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</si>
  <si>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</si>
  <si>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</si>
  <si>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</si>
  <si>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</si>
  <si>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</si>
  <si>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</si>
  <si>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</si>
  <si>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</si>
  <si>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</si>
  <si>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</si>
  <si>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</si>
  <si>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</si>
  <si>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</si>
  <si>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</si>
  <si>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</si>
  <si>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</si>
  <si>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</si>
  <si>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</si>
  <si>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</si>
  <si>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</si>
  <si>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</si>
  <si>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</si>
  <si>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</si>
  <si>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</si>
  <si>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</si>
  <si>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</si>
  <si>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</si>
  <si>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</si>
  <si>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</si>
  <si>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</si>
  <si>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</si>
  <si>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</si>
  <si>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</si>
  <si>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</si>
  <si>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</si>
  <si>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</si>
  <si>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</si>
  <si>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</si>
  <si>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</si>
  <si>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</si>
  <si>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</si>
  <si>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</si>
  <si>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</si>
  <si>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</si>
  <si>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</si>
  <si>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</si>
  <si>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</si>
  <si>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</si>
  <si>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</si>
  <si>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</si>
  <si>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</si>
  <si>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</si>
  <si>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</si>
  <si>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</si>
  <si>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</si>
  <si>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</si>
  <si>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</si>
  <si>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</si>
  <si>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</si>
  <si>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</si>
  <si>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</si>
  <si>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</si>
  <si>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</si>
  <si>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</si>
  <si>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</si>
  <si>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</si>
  <si>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</si>
  <si>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</si>
  <si>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</si>
  <si>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</si>
  <si>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</si>
  <si>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</si>
  <si>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</si>
  <si>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</si>
  <si>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</si>
  <si>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</si>
  <si>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</si>
  <si>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</si>
  <si>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</si>
  <si>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</si>
  <si>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</si>
  <si>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</si>
  <si>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</si>
  <si>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</si>
  <si>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</si>
  <si>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</si>
  <si>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</si>
  <si>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</si>
  <si>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</si>
  <si>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</si>
  <si>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</si>
  <si>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</si>
  <si>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</si>
  <si>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</si>
  <si>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</si>
  <si>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</si>
  <si>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</si>
  <si>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</si>
  <si>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</si>
  <si>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</si>
  <si>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</si>
  <si>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</si>
  <si>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</si>
  <si>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</si>
  <si>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</si>
  <si>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</si>
  <si>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</si>
  <si>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</si>
  <si>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</si>
  <si>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</si>
  <si>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</si>
  <si>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</si>
  <si>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</si>
  <si>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</si>
  <si>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</si>
  <si>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</si>
  <si>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</si>
  <si>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</si>
  <si>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</si>
  <si>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</si>
  <si>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</si>
  <si>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</si>
  <si>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</si>
  <si>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</si>
  <si>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</si>
  <si>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</si>
  <si>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</si>
  <si>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</si>
  <si>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</si>
  <si>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</si>
  <si>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</si>
  <si>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</si>
  <si>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</si>
  <si>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</si>
  <si>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</si>
  <si>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</si>
  <si>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</si>
  <si>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</si>
  <si>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</si>
  <si>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</si>
  <si>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</si>
  <si>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</si>
  <si>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</si>
  <si>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</si>
  <si>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</si>
  <si>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</si>
  <si>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</si>
  <si>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</si>
  <si>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</si>
  <si>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</si>
  <si>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</si>
  <si>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</si>
  <si>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</si>
  <si>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</si>
  <si>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</si>
  <si>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</si>
  <si>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</si>
  <si>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</si>
  <si>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</si>
  <si>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</si>
  <si>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</si>
  <si>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</si>
  <si>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</si>
  <si>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</si>
  <si>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</si>
  <si>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</si>
  <si>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</si>
  <si>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</si>
  <si>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</si>
  <si>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</si>
  <si>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</si>
  <si>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</si>
  <si>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</si>
  <si>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</si>
  <si>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</si>
  <si>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</si>
  <si>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</si>
  <si>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</si>
  <si>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</si>
  <si>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</si>
  <si>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</si>
  <si>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</si>
  <si>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</si>
  <si>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</si>
  <si>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</si>
  <si>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</si>
  <si>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</si>
  <si>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</si>
  <si>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</si>
  <si>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</si>
  <si>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</si>
  <si>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</si>
  <si>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</si>
  <si>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</si>
  <si>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</si>
  <si>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</si>
  <si>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</si>
  <si>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</si>
  <si>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</si>
  <si>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</si>
  <si>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</si>
  <si>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</si>
  <si>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</si>
  <si>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</si>
  <si>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</si>
  <si>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</si>
  <si>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</si>
  <si>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</si>
  <si>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</si>
  <si>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</si>
  <si>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</si>
  <si>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</si>
  <si>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</si>
  <si>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</si>
  <si>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</si>
  <si>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</si>
  <si>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</si>
  <si>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</si>
  <si>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</si>
  <si>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</si>
  <si>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</si>
  <si>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</si>
  <si>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</si>
  <si>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</si>
  <si>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</si>
  <si>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</si>
  <si>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</si>
  <si>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</si>
  <si>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</si>
  <si>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</si>
  <si>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</si>
  <si>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</si>
  <si>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</si>
  <si>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</si>
  <si>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</si>
  <si>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</si>
  <si>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</si>
  <si>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</si>
  <si>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</si>
  <si>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</si>
  <si>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</si>
  <si>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</si>
  <si>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</si>
  <si>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</si>
  <si>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</si>
  <si>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</si>
  <si>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</si>
  <si>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</si>
  <si>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</si>
  <si>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</si>
  <si>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</si>
  <si>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</si>
  <si>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</si>
  <si>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</si>
  <si>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</si>
  <si>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</si>
  <si>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</si>
  <si>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</si>
  <si>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</si>
  <si>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</si>
  <si>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</si>
  <si>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</si>
  <si>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</si>
  <si>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</si>
  <si>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</si>
  <si>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</si>
  <si>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</si>
  <si>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</si>
  <si>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</si>
  <si>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</si>
  <si>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</si>
  <si>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</si>
  <si>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</si>
  <si>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</si>
  <si>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</si>
  <si>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</si>
  <si>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</si>
  <si>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</si>
  <si>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</si>
  <si>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</si>
  <si>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</si>
  <si>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</si>
  <si>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</si>
  <si>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</si>
  <si>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</si>
  <si>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</si>
  <si>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</si>
  <si>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</si>
  <si>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</si>
  <si>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</si>
  <si>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</si>
  <si>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</si>
  <si>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</si>
  <si>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</si>
  <si>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</si>
  <si>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</si>
  <si>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</si>
  <si>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</si>
  <si>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</si>
  <si>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</si>
  <si>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</si>
  <si>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</si>
  <si>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</si>
  <si>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</si>
  <si>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</si>
  <si>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</si>
  <si>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</si>
  <si>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</si>
  <si>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</si>
  <si>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</si>
  <si>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</si>
  <si>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</si>
  <si>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</si>
  <si>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</si>
  <si>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</si>
  <si>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</si>
  <si>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</si>
  <si>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</si>
  <si>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</si>
  <si>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</si>
  <si>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</si>
  <si>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</si>
  <si>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</si>
  <si>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</si>
  <si>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</si>
  <si>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</si>
  <si>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</si>
  <si>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</si>
  <si>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</si>
  <si>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</si>
  <si>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</si>
  <si>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</si>
  <si>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</si>
  <si>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</si>
  <si>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</si>
  <si>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</si>
  <si>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</si>
  <si>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</si>
  <si>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</si>
  <si>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</si>
  <si>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</si>
  <si>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</si>
  <si>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</si>
  <si>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</si>
  <si>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</si>
  <si>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</si>
  <si>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</si>
  <si>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</si>
  <si>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</si>
  <si>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</si>
  <si>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</si>
  <si>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</si>
  <si>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</si>
  <si>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</si>
  <si>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</si>
  <si>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</si>
  <si>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</si>
  <si>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</si>
  <si>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</si>
  <si>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</si>
  <si>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</si>
  <si>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</si>
  <si>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</si>
  <si>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</si>
  <si>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</si>
  <si>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</si>
  <si>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</si>
  <si>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</si>
  <si>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</si>
  <si>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</si>
  <si>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</si>
  <si>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</si>
  <si>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</si>
  <si>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</si>
  <si>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</si>
  <si>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</si>
  <si>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</si>
  <si>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</si>
  <si>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</si>
  <si>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</si>
  <si>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</si>
  <si>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</si>
  <si>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</si>
  <si>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</si>
  <si>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</si>
  <si>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</si>
  <si>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</si>
  <si>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</si>
  <si>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</si>
  <si>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</si>
  <si>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</si>
  <si>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</si>
  <si>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</si>
  <si>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</si>
  <si>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</si>
  <si>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</si>
  <si>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</si>
  <si>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</si>
  <si>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</si>
  <si>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</si>
  <si>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</si>
  <si>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</si>
  <si>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</si>
  <si>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</si>
  <si>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</si>
  <si>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</si>
  <si>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</si>
  <si>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</si>
  <si>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</si>
  <si>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</si>
  <si>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</si>
  <si>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</si>
  <si>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</si>
  <si>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</si>
  <si>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</si>
  <si>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</si>
  <si>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</si>
  <si>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</si>
  <si>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</si>
  <si>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</si>
  <si>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</si>
  <si>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</si>
  <si>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</si>
  <si>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</si>
  <si>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</si>
  <si>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</si>
  <si>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</si>
  <si>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</si>
  <si>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</si>
  <si>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</si>
  <si>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</si>
  <si>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</si>
  <si>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</si>
  <si>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</si>
  <si>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</si>
  <si>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</si>
  <si>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</si>
  <si>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</si>
  <si>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</si>
  <si>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</si>
  <si>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</si>
  <si>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</si>
  <si>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</si>
  <si>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</si>
  <si>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</si>
  <si>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</si>
  <si>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</si>
  <si>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</si>
  <si>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</si>
  <si>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</si>
  <si>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</si>
  <si>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</si>
  <si>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</si>
  <si>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</si>
  <si>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</si>
  <si>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</si>
  <si>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</si>
  <si>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</si>
  <si>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</si>
  <si>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</si>
  <si>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</si>
  <si>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</si>
  <si>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</si>
  <si>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</si>
  <si>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</si>
  <si>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</si>
  <si>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</si>
  <si>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</si>
  <si>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</si>
  <si>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</si>
  <si>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</si>
  <si>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</si>
  <si>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</si>
  <si>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</si>
  <si>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</si>
  <si>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</si>
  <si>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</si>
  <si>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</si>
  <si>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</si>
  <si>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</si>
  <si>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</si>
  <si>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</si>
  <si>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</si>
  <si>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</si>
  <si>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</si>
  <si>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</si>
  <si>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</si>
  <si>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</si>
  <si>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</si>
  <si>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</si>
  <si>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</si>
  <si>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</si>
  <si>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</si>
  <si>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</si>
  <si>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</si>
  <si>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</si>
  <si>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</si>
  <si>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</si>
  <si>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</si>
  <si>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</si>
  <si>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</si>
  <si>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</si>
  <si>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</si>
  <si>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</si>
  <si>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</si>
  <si>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</si>
  <si>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</si>
  <si>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</si>
  <si>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</si>
  <si>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</si>
  <si>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</si>
  <si>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</si>
  <si>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</si>
  <si>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</si>
  <si>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</si>
  <si>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</si>
  <si>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</si>
  <si>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</si>
  <si>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</si>
  <si>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</si>
  <si>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</si>
  <si>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</si>
  <si>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</si>
  <si>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</si>
  <si>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</si>
  <si>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</si>
  <si>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</si>
  <si>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</si>
  <si>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</si>
  <si>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</si>
  <si>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</si>
  <si>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</si>
  <si>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</si>
  <si>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</si>
  <si>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</si>
  <si>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</si>
  <si>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</si>
  <si>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</si>
  <si>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</si>
  <si>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</si>
  <si>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</si>
  <si>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</si>
  <si>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</si>
  <si>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</si>
  <si>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</si>
  <si>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</si>
  <si>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</si>
  <si>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</si>
  <si>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</si>
  <si>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</si>
  <si>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</si>
  <si>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</si>
  <si>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</si>
  <si>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</si>
  <si>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</si>
  <si>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</si>
  <si>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</si>
  <si>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</si>
  <si>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</si>
  <si>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</si>
  <si>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</si>
  <si>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</si>
  <si>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</si>
  <si>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</si>
  <si>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</si>
  <si>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</si>
  <si>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</si>
  <si>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</si>
  <si>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</si>
  <si>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</si>
  <si>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</si>
  <si>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</si>
  <si>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</si>
  <si>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</si>
  <si>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</si>
  <si>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</si>
  <si>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</si>
  <si>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</si>
  <si>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</si>
  <si>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</si>
  <si>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</si>
  <si>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</si>
  <si>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</si>
  <si>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</si>
  <si>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</si>
  <si>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</si>
  <si>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</si>
  <si>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</si>
  <si>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</si>
  <si>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</si>
  <si>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</si>
  <si>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</si>
  <si>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</si>
  <si>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</si>
  <si>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</si>
  <si>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</si>
  <si>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</si>
  <si>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</si>
  <si>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</si>
  <si>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</si>
  <si>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</si>
  <si>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</si>
  <si>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</si>
  <si>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</si>
  <si>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</si>
  <si>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</si>
  <si>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</si>
  <si>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</si>
  <si>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</si>
  <si>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</si>
  <si>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</si>
  <si>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</si>
  <si>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</si>
  <si>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</si>
  <si>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</si>
  <si>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</si>
  <si>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</si>
  <si>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</si>
  <si>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</si>
  <si>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</si>
  <si>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</si>
  <si>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</si>
  <si>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</si>
  <si>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</si>
  <si>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</si>
  <si>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</si>
  <si>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</si>
  <si>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</si>
  <si>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</si>
  <si>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</si>
  <si>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</si>
  <si>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</si>
  <si>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</si>
  <si>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</si>
  <si>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</si>
  <si>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</si>
  <si>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</si>
  <si>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</si>
  <si>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</si>
  <si>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</si>
  <si>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</si>
  <si>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</si>
  <si>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</si>
  <si>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</si>
  <si>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</si>
  <si>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</si>
  <si>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</si>
  <si>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</si>
  <si>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</si>
  <si>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</si>
  <si>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</si>
  <si>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</si>
  <si>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</si>
  <si>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</si>
  <si>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</si>
  <si>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</si>
  <si>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</si>
  <si>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</si>
  <si>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</si>
  <si>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</si>
  <si>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</si>
  <si>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</si>
  <si>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</si>
  <si>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</si>
  <si>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</si>
  <si>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</si>
  <si>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</si>
  <si>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</si>
  <si>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</si>
  <si>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</si>
  <si>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</si>
  <si>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</si>
  <si>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</si>
  <si>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</si>
  <si>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</si>
  <si>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</si>
  <si>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</si>
  <si>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</si>
  <si>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</si>
  <si>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</si>
  <si>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</si>
  <si>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</si>
  <si>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</si>
  <si>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</si>
  <si>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</si>
  <si>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</si>
  <si>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</si>
  <si>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</si>
  <si>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</si>
  <si>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</si>
  <si>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</si>
  <si>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</si>
  <si>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</si>
  <si>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</si>
  <si>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</si>
  <si>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</si>
  <si>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</si>
  <si>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</si>
  <si>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</si>
  <si>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</si>
  <si>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</si>
  <si>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</si>
  <si>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</si>
  <si>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</si>
  <si>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</si>
  <si>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</si>
  <si>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</si>
  <si>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</si>
  <si>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</si>
  <si>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</si>
  <si>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</si>
  <si>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</si>
  <si>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</si>
  <si>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</si>
  <si>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</si>
  <si>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</si>
  <si>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</si>
  <si>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</si>
  <si>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</si>
  <si>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</si>
  <si>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</si>
  <si>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</si>
  <si>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</si>
  <si>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</si>
  <si>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</si>
  <si>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</si>
  <si>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</si>
  <si>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</si>
  <si>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</si>
  <si>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</si>
  <si>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</si>
  <si>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</si>
  <si>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</si>
  <si>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</si>
  <si>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</si>
  <si>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</si>
  <si>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</si>
  <si>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</si>
  <si>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</si>
  <si>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</si>
  <si>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</si>
  <si>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</si>
  <si>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</si>
  <si>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</si>
  <si>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</si>
  <si>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</si>
  <si>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</si>
  <si>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</si>
  <si>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</si>
  <si>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</si>
  <si>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</si>
  <si>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</si>
  <si>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</si>
  <si>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</si>
  <si>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</si>
  <si>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</si>
  <si>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</si>
  <si>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</si>
  <si>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</si>
  <si>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</si>
  <si>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</si>
  <si>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</si>
  <si>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</si>
  <si>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</si>
  <si>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</si>
  <si>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</si>
  <si>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</si>
  <si>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</si>
  <si>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</si>
  <si>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</si>
  <si>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</si>
  <si>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</si>
  <si>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</si>
  <si>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</si>
  <si>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</si>
  <si>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</si>
  <si>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</si>
  <si>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</si>
  <si>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</si>
  <si>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</si>
  <si>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</si>
  <si>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</si>
  <si>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</si>
  <si>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</si>
  <si>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</si>
  <si>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</si>
  <si>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</si>
  <si>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</si>
  <si>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</si>
  <si>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</si>
  <si>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</si>
  <si>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</si>
  <si>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</si>
  <si>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</si>
  <si>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</si>
  <si>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</si>
  <si>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</si>
  <si>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</si>
  <si>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</si>
  <si>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</si>
  <si>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</si>
  <si>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</si>
  <si>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</si>
  <si>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</si>
  <si>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</si>
  <si>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</si>
  <si>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</si>
  <si>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</si>
  <si>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</si>
  <si>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</si>
  <si>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</si>
  <si>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</si>
  <si>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</si>
  <si>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</si>
  <si>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</si>
  <si>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</si>
  <si>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</si>
  <si>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</si>
  <si>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</si>
  <si>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</si>
  <si>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</si>
  <si>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</si>
  <si>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</si>
  <si>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</si>
  <si>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</si>
  <si>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</si>
  <si>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</si>
  <si>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</si>
  <si>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</si>
  <si>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</si>
  <si>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</si>
  <si>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</si>
  <si>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</si>
  <si>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</si>
  <si>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</si>
  <si>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</si>
  <si>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</si>
  <si>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</si>
  <si>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</si>
  <si>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</si>
  <si>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</si>
  <si>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</si>
  <si>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</si>
  <si>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</si>
  <si>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</si>
  <si>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</si>
  <si>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</si>
  <si>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</si>
  <si>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</si>
  <si>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</si>
  <si>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</si>
  <si>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</si>
  <si>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</si>
  <si>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</si>
  <si>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</si>
  <si>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</si>
  <si>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</si>
  <si>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</si>
  <si>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</si>
  <si>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</si>
  <si>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</si>
  <si>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</si>
  <si>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</si>
  <si>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</si>
  <si>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</si>
  <si>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</si>
  <si>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</si>
  <si>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</si>
  <si>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</si>
  <si>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</si>
  <si>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</si>
  <si>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</si>
  <si>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</si>
  <si>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</si>
  <si>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</si>
  <si>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</si>
  <si>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</si>
  <si>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</si>
  <si>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</si>
  <si>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</si>
  <si>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</si>
  <si>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</si>
  <si>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</si>
  <si>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</si>
  <si>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</si>
  <si>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</si>
  <si>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</si>
  <si>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</si>
  <si>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</si>
  <si>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</si>
  <si>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</si>
  <si>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</si>
  <si>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</si>
  <si>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</si>
  <si>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</si>
  <si>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</si>
  <si>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</si>
  <si>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</si>
  <si>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</si>
  <si>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</si>
  <si>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</si>
  <si>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</si>
  <si>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</si>
  <si>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</si>
  <si>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</si>
  <si>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</si>
  <si>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</si>
  <si>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</si>
  <si>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</si>
  <si>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</si>
  <si>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</si>
  <si>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</si>
  <si>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</si>
  <si>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</si>
  <si>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</si>
  <si>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</si>
  <si>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</si>
  <si>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</si>
  <si>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</si>
  <si>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</si>
  <si>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</si>
  <si>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</si>
  <si>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</si>
  <si>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</si>
  <si>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</si>
  <si>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</si>
  <si>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</si>
  <si>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</si>
  <si>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</si>
  <si>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</si>
  <si>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</si>
  <si>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</si>
  <si>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</si>
  <si>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</si>
  <si>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</si>
  <si>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</si>
  <si>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</si>
  <si>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</si>
  <si>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</si>
  <si>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</si>
  <si>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</si>
  <si>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</si>
  <si>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</si>
  <si>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</si>
  <si>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</si>
  <si>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</si>
  <si>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</si>
  <si>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</si>
  <si>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</si>
  <si>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</si>
  <si>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</si>
  <si>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</si>
  <si>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</si>
  <si>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</si>
  <si>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</si>
  <si>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</si>
  <si>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</si>
  <si>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</si>
  <si>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</si>
  <si>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</si>
  <si>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</si>
  <si>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</si>
  <si>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</si>
  <si>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</si>
  <si>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</si>
  <si>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</si>
  <si>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</si>
  <si>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</si>
  <si>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</si>
  <si>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</si>
  <si>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</si>
  <si>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</si>
  <si>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</si>
  <si>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</si>
  <si>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</si>
  <si>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</si>
  <si>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</si>
  <si>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</si>
  <si>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</si>
  <si>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</si>
  <si>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</si>
  <si>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</si>
  <si>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</si>
  <si>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</si>
  <si>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</si>
  <si>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</si>
  <si>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</si>
  <si>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</si>
  <si>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</si>
  <si>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</si>
  <si>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</si>
  <si>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</si>
  <si>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</si>
  <si>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</si>
  <si>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</si>
  <si>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</si>
  <si>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</si>
  <si>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</si>
  <si>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</si>
  <si>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</si>
  <si>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</si>
  <si>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</si>
  <si>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</si>
  <si>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</si>
  <si>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</si>
  <si>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</si>
  <si>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</si>
  <si>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</si>
  <si>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</si>
  <si>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</si>
  <si>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</si>
  <si>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</si>
  <si>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</si>
  <si>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</si>
  <si>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</si>
  <si>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</si>
  <si>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</si>
  <si>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</si>
  <si>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</si>
  <si>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</si>
  <si>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</si>
  <si>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</si>
  <si>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</si>
  <si>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</si>
  <si>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</si>
  <si>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</si>
  <si>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</si>
  <si>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</si>
  <si>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</si>
  <si>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</si>
  <si>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</si>
  <si>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</si>
  <si>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</si>
  <si>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</si>
  <si>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</si>
  <si>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</si>
  <si>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</si>
  <si>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</si>
  <si>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</si>
  <si>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</si>
  <si>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</si>
  <si>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</si>
  <si>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</si>
  <si>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</si>
  <si>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</si>
  <si>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</si>
  <si>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</si>
  <si>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</si>
  <si>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</si>
  <si>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</si>
  <si>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</si>
  <si>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</si>
  <si>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</si>
  <si>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</si>
  <si>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</si>
  <si>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</si>
  <si>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</si>
  <si>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</si>
  <si>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</si>
  <si>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</si>
  <si>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</si>
  <si>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</si>
  <si>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</si>
  <si>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</si>
  <si>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</si>
  <si>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</si>
  <si>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</si>
  <si>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</si>
  <si>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</si>
  <si>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</si>
  <si>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</si>
  <si>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</si>
  <si>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</si>
  <si>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</si>
  <si>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</si>
  <si>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</si>
  <si>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</si>
  <si>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</si>
  <si>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</si>
  <si>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</si>
  <si>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</si>
  <si>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</si>
  <si>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</si>
  <si>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</si>
  <si>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</si>
  <si>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</si>
  <si>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</si>
  <si>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</si>
  <si>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</si>
  <si>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</si>
  <si>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</si>
  <si>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</si>
  <si>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</si>
  <si>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</si>
  <si>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</si>
  <si>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</si>
  <si>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</si>
  <si>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</si>
  <si>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</si>
  <si>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</si>
  <si>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</si>
  <si>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</si>
  <si>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</si>
  <si>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</si>
  <si>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</si>
  <si>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</si>
  <si>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</si>
  <si>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</si>
  <si>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</si>
  <si>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</si>
  <si>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</si>
  <si>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</si>
  <si>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</si>
  <si>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</si>
  <si>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</si>
  <si>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</si>
  <si>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</si>
  <si>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</si>
  <si>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</si>
  <si>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</si>
  <si>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</si>
  <si>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</si>
  <si>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</si>
  <si>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</si>
  <si>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</si>
  <si>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</si>
  <si>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</si>
  <si>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</si>
  <si>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</si>
  <si>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</si>
  <si>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</si>
  <si>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</si>
  <si>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</si>
  <si>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</si>
  <si>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</si>
  <si>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</si>
  <si>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</si>
  <si>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</si>
  <si>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</si>
  <si>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</si>
  <si>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</si>
  <si>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</si>
  <si>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</si>
  <si>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</si>
  <si>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</si>
  <si>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</si>
  <si>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</si>
  <si>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</si>
  <si>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</si>
  <si>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</si>
  <si>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</si>
  <si>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</si>
  <si>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</si>
  <si>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</si>
  <si>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</si>
  <si>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</si>
  <si>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</si>
  <si>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</si>
  <si>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</si>
  <si>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</si>
  <si>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</si>
  <si>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</si>
  <si>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</si>
  <si>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</si>
  <si>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</si>
  <si>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</si>
  <si>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</si>
  <si>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</si>
  <si>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</si>
  <si>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</si>
  <si>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</si>
  <si>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</si>
  <si>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</si>
  <si>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</si>
  <si>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</si>
  <si>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</si>
  <si>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</si>
  <si>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</si>
  <si>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</si>
  <si>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</si>
  <si>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</si>
  <si>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</si>
  <si>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</si>
  <si>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</si>
  <si>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</si>
  <si>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</si>
  <si>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</si>
  <si>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</si>
  <si>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</si>
  <si>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</si>
  <si>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</si>
  <si>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</si>
  <si>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</si>
  <si>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</si>
  <si>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</si>
  <si>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</si>
  <si>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</si>
  <si>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</si>
  <si>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</si>
  <si>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</si>
  <si>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</si>
  <si>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</si>
  <si>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</si>
  <si>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</si>
  <si>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</si>
  <si>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</si>
  <si>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</si>
  <si>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</si>
  <si>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</si>
  <si>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</si>
  <si>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</si>
  <si>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</si>
  <si>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</si>
  <si>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</si>
  <si>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</si>
  <si>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</si>
  <si>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</si>
  <si>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</si>
  <si>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</si>
  <si>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</si>
  <si>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</si>
  <si>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</si>
  <si>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</si>
  <si>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</si>
  <si>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</si>
  <si>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</si>
  <si>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</si>
  <si>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</si>
  <si>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</si>
  <si>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</si>
  <si>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</si>
  <si>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</si>
  <si>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</si>
  <si>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</si>
  <si>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</si>
  <si>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</si>
  <si>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</si>
  <si>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</si>
  <si>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</si>
  <si>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</si>
  <si>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</si>
  <si>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</si>
  <si>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</si>
  <si>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</si>
  <si>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</si>
  <si>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</si>
  <si>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</si>
  <si>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</si>
  <si>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</si>
  <si>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</si>
  <si>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</si>
  <si>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</si>
  <si>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</si>
  <si>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</si>
  <si>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</si>
  <si>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</si>
  <si>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</si>
  <si>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</si>
  <si>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</si>
  <si>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</si>
  <si>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</si>
  <si>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</si>
  <si>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</si>
  <si>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</si>
  <si>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</si>
  <si>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</si>
  <si>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</si>
  <si>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</si>
  <si>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</si>
  <si>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</si>
  <si>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</si>
  <si>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</si>
  <si>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</si>
  <si>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</si>
  <si>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</si>
  <si>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</si>
  <si>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</si>
  <si>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</si>
  <si>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</si>
  <si>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</si>
  <si>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</si>
  <si>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</si>
  <si>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</si>
  <si>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</si>
  <si>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</si>
  <si>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</si>
  <si>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</si>
  <si>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</si>
  <si>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</si>
  <si>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</si>
  <si>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</si>
  <si>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</si>
  <si>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</si>
  <si>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</si>
  <si>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</si>
  <si>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</si>
  <si>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</si>
  <si>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</si>
  <si>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</si>
  <si>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</si>
  <si>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</si>
  <si>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</si>
  <si>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</si>
  <si>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</si>
  <si>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</si>
  <si>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</si>
  <si>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</si>
  <si>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</si>
  <si>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</si>
  <si>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</si>
  <si>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</si>
  <si>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</si>
  <si>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</si>
  <si>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</si>
  <si>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</si>
  <si>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</si>
  <si>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</si>
  <si>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</si>
  <si>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</si>
  <si>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</si>
  <si>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</si>
  <si>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</si>
  <si>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</si>
  <si>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</si>
  <si>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</si>
  <si>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</si>
  <si>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</si>
  <si>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</si>
  <si>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</si>
  <si>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</si>
  <si>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</si>
  <si>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</si>
  <si>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</si>
  <si>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</si>
  <si>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</si>
  <si>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</si>
  <si>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</si>
  <si>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</si>
  <si>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</si>
  <si>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</si>
  <si>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</si>
  <si>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</si>
  <si>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</si>
  <si>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</si>
  <si>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</si>
  <si>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</si>
  <si>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</si>
  <si>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</si>
  <si>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</si>
  <si>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</si>
  <si>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</si>
  <si>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</si>
  <si>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</si>
  <si>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</si>
  <si>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</si>
  <si>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</si>
  <si>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</si>
  <si>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</si>
  <si>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</si>
  <si>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</si>
  <si>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</si>
  <si>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</si>
  <si>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</si>
  <si>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</si>
  <si>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</si>
  <si>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</si>
  <si>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</si>
  <si>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</si>
  <si>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</si>
  <si>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</si>
  <si>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</si>
  <si>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</si>
  <si>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</si>
  <si>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</si>
  <si>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</si>
  <si>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</si>
  <si>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</si>
  <si>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</si>
  <si>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</si>
  <si>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</si>
  <si>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</si>
  <si>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</si>
  <si>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</si>
  <si>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</si>
  <si>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</si>
  <si>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</si>
  <si>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</si>
  <si>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</si>
  <si>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</si>
  <si>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</si>
  <si>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</si>
  <si>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</si>
  <si>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</si>
  <si>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</si>
  <si>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</si>
  <si>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</si>
  <si>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</si>
  <si>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</si>
  <si>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</si>
  <si>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</si>
  <si>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</si>
  <si>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</si>
  <si>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</si>
  <si>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</si>
  <si>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</si>
  <si>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</si>
  <si>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</si>
  <si>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</si>
  <si>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</si>
  <si>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</si>
  <si>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</si>
  <si>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</si>
  <si>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</si>
  <si>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</si>
  <si>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</si>
  <si>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</si>
  <si>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</si>
  <si>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</si>
  <si>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</si>
  <si>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</si>
  <si>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</si>
  <si>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</si>
  <si>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</si>
  <si>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</si>
  <si>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</si>
  <si>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</si>
  <si>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</si>
  <si>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</si>
  <si>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</si>
  <si>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</si>
  <si>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</si>
  <si>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</si>
  <si>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</si>
  <si>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</si>
  <si>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</si>
  <si>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</si>
  <si>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</si>
  <si>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</si>
  <si>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</si>
  <si>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</si>
  <si>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</si>
  <si>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</si>
  <si>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</si>
  <si>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</si>
  <si>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</si>
  <si>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</si>
  <si>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</si>
  <si>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</si>
  <si>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</si>
  <si>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</si>
  <si>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</si>
  <si>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</si>
  <si>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</si>
  <si>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</si>
  <si>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</si>
  <si>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</si>
  <si>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</si>
  <si>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</si>
  <si>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</si>
  <si>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</si>
  <si>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</si>
  <si>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</si>
  <si>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</si>
  <si>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</si>
  <si>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</si>
  <si>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</si>
  <si>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</si>
  <si>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</si>
  <si>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</si>
  <si>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</si>
  <si>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</si>
  <si>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</si>
  <si>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</si>
  <si>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</si>
  <si>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</si>
  <si>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</si>
  <si>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</si>
  <si>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</si>
  <si>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</si>
  <si>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</si>
  <si>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</si>
  <si>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</si>
  <si>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</si>
  <si>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</si>
  <si>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</si>
  <si>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</si>
  <si>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</si>
  <si>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</si>
  <si>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</si>
  <si>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</si>
  <si>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</si>
  <si>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</si>
  <si>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</si>
  <si>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</si>
  <si>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</si>
  <si>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</si>
  <si>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</si>
  <si>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</si>
  <si>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</si>
  <si>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</si>
  <si>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</si>
  <si>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</si>
  <si>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</si>
  <si>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</si>
  <si>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</si>
  <si>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</si>
  <si>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</si>
  <si>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</si>
  <si>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</si>
  <si>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</si>
  <si>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</si>
  <si>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</si>
  <si>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</si>
  <si>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</si>
  <si>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</si>
  <si>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</si>
  <si>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</si>
  <si>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</si>
  <si>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</si>
  <si>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</si>
  <si>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</si>
  <si>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</si>
  <si>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</si>
  <si>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</si>
  <si>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</si>
  <si>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</si>
  <si>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</si>
  <si>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</si>
  <si>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</si>
  <si>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</si>
  <si>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</si>
  <si>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</si>
  <si>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</si>
  <si>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</si>
  <si>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</si>
  <si>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</si>
  <si>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</si>
  <si>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</si>
  <si>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</si>
  <si>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</si>
  <si>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</si>
  <si>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</si>
  <si>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</si>
  <si>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</si>
  <si>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</si>
  <si>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</si>
  <si>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</si>
  <si>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</si>
  <si>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</si>
  <si>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</si>
  <si>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</si>
  <si>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</si>
  <si>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</si>
  <si>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</si>
  <si>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</si>
  <si>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</si>
  <si>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</si>
  <si>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</si>
  <si>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</si>
  <si>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</si>
  <si>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</si>
  <si>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</si>
  <si>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</si>
  <si>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</si>
  <si>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</si>
  <si>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</si>
  <si>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</si>
  <si>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</si>
  <si>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</si>
  <si>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</si>
  <si>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</si>
  <si>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</si>
  <si>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</si>
  <si>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</si>
  <si>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</si>
  <si>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</si>
  <si>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</si>
  <si>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</si>
  <si>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</si>
  <si>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</si>
  <si>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</si>
  <si>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</si>
  <si>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</si>
  <si>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</si>
  <si>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</si>
  <si>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</si>
  <si>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</si>
  <si>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</si>
  <si>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</si>
  <si>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</si>
  <si>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</si>
  <si>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</si>
  <si>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</si>
  <si>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</si>
  <si>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</si>
  <si>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</si>
  <si>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</si>
  <si>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</si>
  <si>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</si>
  <si>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</si>
  <si>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</si>
  <si>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</si>
  <si>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</si>
  <si>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</si>
  <si>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</si>
  <si>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</si>
  <si>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</si>
  <si>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</si>
  <si>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</si>
  <si>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</si>
  <si>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</si>
  <si>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</si>
  <si>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</si>
  <si>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</si>
  <si>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</si>
  <si>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</si>
  <si>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</si>
  <si>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</si>
  <si>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</si>
  <si>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</si>
  <si>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</si>
  <si>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</si>
  <si>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</si>
  <si>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</si>
  <si>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</si>
  <si>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</si>
  <si>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</si>
  <si>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</si>
  <si>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</si>
  <si>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</si>
  <si>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</si>
  <si>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</si>
  <si>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</si>
  <si>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</si>
  <si>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</si>
  <si>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</si>
  <si>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</si>
  <si>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</si>
  <si>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</si>
  <si>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</si>
  <si>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</si>
  <si>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</si>
  <si>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</si>
  <si>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</si>
  <si>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</si>
  <si>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</si>
  <si>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</si>
  <si>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</si>
  <si>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</si>
  <si>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</si>
  <si>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</si>
  <si>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</si>
  <si>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</si>
  <si>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</si>
  <si>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</si>
  <si>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</si>
  <si>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</si>
  <si>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</si>
  <si>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</si>
  <si>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</si>
  <si>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</si>
  <si>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</si>
  <si>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</si>
  <si>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</si>
  <si>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</si>
  <si>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</si>
  <si>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</si>
  <si>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</si>
  <si>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</si>
  <si>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</si>
  <si>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</si>
  <si>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</si>
  <si>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</si>
  <si>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</si>
  <si>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</si>
  <si>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</si>
  <si>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</si>
  <si>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</si>
  <si>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</si>
  <si>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</si>
  <si>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</si>
  <si>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</si>
  <si>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</si>
  <si>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</si>
  <si>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</si>
  <si>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</si>
  <si>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</si>
  <si>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</si>
  <si>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</si>
  <si>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</si>
  <si>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</si>
  <si>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</si>
  <si>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</si>
  <si>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</si>
  <si>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</si>
  <si>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</si>
  <si>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</si>
  <si>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</si>
  <si>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</si>
  <si>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</si>
  <si>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</si>
  <si>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</si>
  <si>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</si>
  <si>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</si>
  <si>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</si>
  <si>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</si>
  <si>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</si>
  <si>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</si>
  <si>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</si>
  <si>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</si>
  <si>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</si>
  <si>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</si>
  <si>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</si>
  <si>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</si>
  <si>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</si>
  <si>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</si>
  <si>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</si>
  <si>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</si>
  <si>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</si>
  <si>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</si>
  <si>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</si>
  <si>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</si>
  <si>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</si>
  <si>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</si>
  <si>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</si>
  <si>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</si>
  <si>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</si>
  <si>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</si>
  <si>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</si>
  <si>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</si>
  <si>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</si>
  <si>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</si>
  <si>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</si>
  <si>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</si>
  <si>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</si>
  <si>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</si>
  <si>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</si>
  <si>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</si>
  <si>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</si>
  <si>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</si>
  <si>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</si>
  <si>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</si>
  <si>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</si>
  <si>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</si>
  <si>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</si>
  <si>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</si>
  <si>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</si>
  <si>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</si>
  <si>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</si>
  <si>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</si>
  <si>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</si>
  <si>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</si>
  <si>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</si>
  <si>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</si>
  <si>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</si>
  <si>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</si>
  <si>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</si>
  <si>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</si>
  <si>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</si>
  <si>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</si>
  <si>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</si>
  <si>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</si>
  <si>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</si>
  <si>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</si>
  <si>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</si>
  <si>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</si>
  <si>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</si>
  <si>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</si>
  <si>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</si>
  <si>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</si>
  <si>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</si>
  <si>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</si>
  <si>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</si>
  <si>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</si>
  <si>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</si>
  <si>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</si>
  <si>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</si>
  <si>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</si>
  <si>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</si>
  <si>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</si>
  <si>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</si>
  <si>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</si>
  <si>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</si>
  <si>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</si>
  <si>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</si>
  <si>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</si>
  <si>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</si>
  <si>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</si>
  <si>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</si>
  <si>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</si>
  <si>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</si>
  <si>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</si>
  <si>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</si>
  <si>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</si>
  <si>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</si>
  <si>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</si>
  <si>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</si>
  <si>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</si>
  <si>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</si>
  <si>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</si>
  <si>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</si>
  <si>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</si>
  <si>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</si>
  <si>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</si>
  <si>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</si>
  <si>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</si>
  <si>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</si>
  <si>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</si>
  <si>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</si>
  <si>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</si>
  <si>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</si>
  <si>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</si>
  <si>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</si>
  <si>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</si>
  <si>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</si>
  <si>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</si>
  <si>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</si>
  <si>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</si>
  <si>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</si>
  <si>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</si>
  <si>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</si>
  <si>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</si>
  <si>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</si>
  <si>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</si>
  <si>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</si>
  <si>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</si>
  <si>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</si>
  <si>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</si>
  <si>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</si>
  <si>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</si>
  <si>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</si>
  <si>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</si>
  <si>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</si>
  <si>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</si>
  <si>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</si>
  <si>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</si>
  <si>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</si>
  <si>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</si>
  <si>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</si>
  <si>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</si>
  <si>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</si>
  <si>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</si>
  <si>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</si>
  <si>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</si>
  <si>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</si>
  <si>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</si>
  <si>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</si>
  <si>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</si>
  <si>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</si>
  <si>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</si>
  <si>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</si>
  <si>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</si>
  <si>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</si>
  <si>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</si>
  <si>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</si>
  <si>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</si>
  <si>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</si>
  <si>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</si>
  <si>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</si>
  <si>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</si>
  <si>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</si>
  <si>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</si>
  <si>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</si>
  <si>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</si>
  <si>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</si>
  <si>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</si>
  <si>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</si>
  <si>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</si>
  <si>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</si>
  <si>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</si>
  <si>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</si>
  <si>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</si>
  <si>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</si>
  <si>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</si>
  <si>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</si>
  <si>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</si>
  <si>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</si>
  <si>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</si>
  <si>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</si>
  <si>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</si>
  <si>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</si>
  <si>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</si>
  <si>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</si>
  <si>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</si>
  <si>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</si>
  <si>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</si>
  <si>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</si>
  <si>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</si>
  <si>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</si>
  <si>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</si>
  <si>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</si>
  <si>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</si>
  <si>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</si>
  <si>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</si>
  <si>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</si>
  <si>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</si>
  <si>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</si>
  <si>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</si>
  <si>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</si>
  <si>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</si>
  <si>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</si>
  <si>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</si>
  <si>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</si>
  <si>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</si>
  <si>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</si>
  <si>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</si>
  <si>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</si>
  <si>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</si>
  <si>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</si>
  <si>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</si>
  <si>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</si>
  <si>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</si>
  <si>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</si>
  <si>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</si>
  <si>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</si>
  <si>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</si>
  <si>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</si>
  <si>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</si>
  <si>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</si>
  <si>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</si>
  <si>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</si>
  <si>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</si>
  <si>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</si>
  <si>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</si>
  <si>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</si>
  <si>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</si>
  <si>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</si>
  <si>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</si>
  <si>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</si>
  <si>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</si>
  <si>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</si>
  <si>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</si>
  <si>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</si>
  <si>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</si>
  <si>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</si>
  <si>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</si>
  <si>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</si>
  <si>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</si>
  <si>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</si>
  <si>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</si>
  <si>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</si>
  <si>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</si>
  <si>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</si>
  <si>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</si>
  <si>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</si>
  <si>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</si>
  <si>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</si>
  <si>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</si>
  <si>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</si>
  <si>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</si>
  <si>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</si>
  <si>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</si>
  <si>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</si>
  <si>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</si>
  <si>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</si>
  <si>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</si>
  <si>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</si>
  <si>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</si>
  <si>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</si>
  <si>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</si>
  <si>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</si>
  <si>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</si>
  <si>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</si>
  <si>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</si>
  <si>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</si>
  <si>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</si>
  <si>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</si>
  <si>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</si>
  <si>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</si>
  <si>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</si>
  <si>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</si>
  <si>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</si>
  <si>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</si>
  <si>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</si>
  <si>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</si>
  <si>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</si>
  <si>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</si>
  <si>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</si>
  <si>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</si>
  <si>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</si>
  <si>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</si>
  <si>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</si>
  <si>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</si>
  <si>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</si>
  <si>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</si>
  <si>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</si>
  <si>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</si>
  <si>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</si>
  <si>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</si>
  <si>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</si>
  <si>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</si>
  <si>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</si>
  <si>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</si>
  <si>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</si>
  <si>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</si>
  <si>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</si>
  <si>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</si>
  <si>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</si>
  <si>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</si>
  <si>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</si>
  <si>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</si>
  <si>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</si>
  <si>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</si>
  <si>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</si>
  <si>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</si>
  <si>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</si>
  <si>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</si>
  <si>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</si>
  <si>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</si>
  <si>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</si>
  <si>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</si>
  <si>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</si>
  <si>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</si>
  <si>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</si>
  <si>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</si>
  <si>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</si>
  <si>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</si>
  <si>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</si>
  <si>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</si>
  <si>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</si>
  <si>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</si>
  <si>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</si>
  <si>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</si>
  <si>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</si>
  <si>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</si>
  <si>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</si>
  <si>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</si>
  <si>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</si>
  <si>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</si>
  <si>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</si>
  <si>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</si>
  <si>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</si>
  <si>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</si>
  <si>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</si>
  <si>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</si>
  <si>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</si>
  <si>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</si>
  <si>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</si>
  <si>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</si>
  <si>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</si>
  <si>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</si>
  <si>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</si>
  <si>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</si>
  <si>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</si>
  <si>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</si>
  <si>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</si>
  <si>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</si>
  <si>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</si>
  <si>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</si>
  <si>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</si>
  <si>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</si>
  <si>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</si>
  <si>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</si>
  <si>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</si>
  <si>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</si>
  <si>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</si>
  <si>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</si>
  <si>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</si>
  <si>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</si>
  <si>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</si>
  <si>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</si>
  <si>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</si>
  <si>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</si>
  <si>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</si>
  <si>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</si>
  <si>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</si>
  <si>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</si>
  <si>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</si>
  <si>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</si>
  <si>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</si>
  <si>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</si>
  <si>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</si>
  <si>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</si>
  <si>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</si>
  <si>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</si>
  <si>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</si>
  <si>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</si>
  <si>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</si>
  <si>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</si>
  <si>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</si>
  <si>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</si>
  <si>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</si>
  <si>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</si>
  <si>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</si>
  <si>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</si>
  <si>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</si>
  <si>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</si>
  <si>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</si>
  <si>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</si>
  <si>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</si>
  <si>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</si>
  <si>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</si>
  <si>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</si>
  <si>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</si>
  <si>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</si>
  <si>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</si>
  <si>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</si>
  <si>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</si>
  <si>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</si>
  <si>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</si>
  <si>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</si>
  <si>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</si>
  <si>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</si>
  <si>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</si>
  <si>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</si>
  <si>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</si>
  <si>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</si>
  <si>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</si>
  <si>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</si>
  <si>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</si>
  <si>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</si>
  <si>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</si>
  <si>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</si>
  <si>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</si>
  <si>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</si>
  <si>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</si>
  <si>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</si>
  <si>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</si>
  <si>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</si>
  <si>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</si>
  <si>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</si>
  <si>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</si>
  <si>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</si>
  <si>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</si>
  <si>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</si>
  <si>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</si>
  <si>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</si>
  <si>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</si>
  <si>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</si>
  <si>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</si>
  <si>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</si>
  <si>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</si>
  <si>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</si>
  <si>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</si>
  <si>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</si>
  <si>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</si>
  <si>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</si>
  <si>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</si>
  <si>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</si>
  <si>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</si>
  <si>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</si>
  <si>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</si>
  <si>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</si>
  <si>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</si>
  <si>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</si>
  <si>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</si>
  <si>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</si>
  <si>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</si>
  <si>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</si>
  <si>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</si>
  <si>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</si>
  <si>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</si>
  <si>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</si>
  <si>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</si>
  <si>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</si>
  <si>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</si>
  <si>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</si>
  <si>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</si>
  <si>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</si>
  <si>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</si>
  <si>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</si>
  <si>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</si>
  <si>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</si>
  <si>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</si>
  <si>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</si>
  <si>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</si>
  <si>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</si>
  <si>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</si>
  <si>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</si>
  <si>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</si>
  <si>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</si>
  <si>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</si>
  <si>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</si>
  <si>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</si>
  <si>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</si>
  <si>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</si>
  <si>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</si>
  <si>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</si>
  <si>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</si>
  <si>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</si>
  <si>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</si>
  <si>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</si>
  <si>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</si>
  <si>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</si>
  <si>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</si>
  <si>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</si>
  <si>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</si>
  <si>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</si>
  <si>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</si>
  <si>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</si>
  <si>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</si>
  <si>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</si>
  <si>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</si>
  <si>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</si>
  <si>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</si>
  <si>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</si>
  <si>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</si>
  <si>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</si>
  <si>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</si>
  <si>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</si>
  <si>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</si>
  <si>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</si>
  <si>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</si>
  <si>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</si>
  <si>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</si>
  <si>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</si>
  <si>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</si>
  <si>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</si>
  <si>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</si>
  <si>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</si>
  <si>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</si>
  <si>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</si>
  <si>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</si>
  <si>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</si>
  <si>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</si>
  <si>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</si>
  <si>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</si>
  <si>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</si>
  <si>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</si>
  <si>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</si>
  <si>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</si>
  <si>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</si>
  <si>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</si>
  <si>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</si>
  <si>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</si>
  <si>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</si>
  <si>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</si>
  <si>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</si>
  <si>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</si>
  <si>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</si>
  <si>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</si>
  <si>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</si>
  <si>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</si>
  <si>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</si>
  <si>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</si>
  <si>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</si>
  <si>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</si>
  <si>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</si>
  <si>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</si>
  <si>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</si>
  <si>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</si>
  <si>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</si>
  <si>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</si>
  <si>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</si>
  <si>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</si>
  <si>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</si>
  <si>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</si>
  <si>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</si>
  <si>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</si>
  <si>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</si>
  <si>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</si>
  <si>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</si>
  <si>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</si>
  <si>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</si>
  <si>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</si>
  <si>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</si>
  <si>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</si>
  <si>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</si>
  <si>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</si>
  <si>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</si>
  <si>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</si>
  <si>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</si>
  <si>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</si>
  <si>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</si>
  <si>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</si>
  <si>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</si>
  <si>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</si>
  <si>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</si>
  <si>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</si>
  <si>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</si>
  <si>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</si>
  <si>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</si>
  <si>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</si>
  <si>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</si>
  <si>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</si>
  <si>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</si>
  <si>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</si>
  <si>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</si>
  <si>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</si>
  <si>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</si>
  <si>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</si>
  <si>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</si>
  <si>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</si>
  <si>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</si>
  <si>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</si>
  <si>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</si>
  <si>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</si>
  <si>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</si>
  <si>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</si>
  <si>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</si>
  <si>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</si>
  <si>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</si>
  <si>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</si>
  <si>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</si>
  <si>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</si>
  <si>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</si>
  <si>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</si>
  <si>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</si>
  <si>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</si>
  <si>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</si>
  <si>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</si>
  <si>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</si>
  <si>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</si>
  <si>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</si>
  <si>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</si>
  <si>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</si>
  <si>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</si>
  <si>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</si>
  <si>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</si>
  <si>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</si>
  <si>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</si>
  <si>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</si>
  <si>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</si>
  <si>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</si>
  <si>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</si>
  <si>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</si>
  <si>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</si>
  <si>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</si>
  <si>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</si>
  <si>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</si>
  <si>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</si>
  <si>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</si>
  <si>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</si>
  <si>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</si>
  <si>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</si>
  <si>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</si>
  <si>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</si>
  <si>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</si>
  <si>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</si>
  <si>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</si>
  <si>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</si>
  <si>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</si>
  <si>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</si>
  <si>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</si>
  <si>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</si>
  <si>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</si>
  <si>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</si>
  <si>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</si>
  <si>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</si>
  <si>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</si>
  <si>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</si>
  <si>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</si>
  <si>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</si>
  <si>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</si>
  <si>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</si>
  <si>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</si>
  <si>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</si>
  <si>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</si>
  <si>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</si>
  <si>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</si>
  <si>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</si>
  <si>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</si>
  <si>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</si>
  <si>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</si>
  <si>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</si>
  <si>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</si>
  <si>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</si>
  <si>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</si>
  <si>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</si>
  <si>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</si>
  <si>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</si>
  <si>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</si>
  <si>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</si>
  <si>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</si>
  <si>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</si>
  <si>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</si>
  <si>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</si>
  <si>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</si>
  <si>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</si>
  <si>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</si>
  <si>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</si>
  <si>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</si>
  <si>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</si>
  <si>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</si>
  <si>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</si>
  <si>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</si>
  <si>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</si>
  <si>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</si>
  <si>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</si>
  <si>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</si>
  <si>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</si>
  <si>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</si>
  <si>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</si>
  <si>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</si>
  <si>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</si>
  <si>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</si>
  <si>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</si>
  <si>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</si>
  <si>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</si>
  <si>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</si>
  <si>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</si>
  <si>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</si>
  <si>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</si>
  <si>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</si>
  <si>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</si>
  <si>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</si>
  <si>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</si>
  <si>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</si>
  <si>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</si>
  <si>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</si>
  <si>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</si>
  <si>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</si>
  <si>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</si>
  <si>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</si>
  <si>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</si>
  <si>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</si>
  <si>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</si>
  <si>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</si>
  <si>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</si>
  <si>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</si>
  <si>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</si>
  <si>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</si>
  <si>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</si>
  <si>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</si>
  <si>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</si>
  <si>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</si>
  <si>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</si>
  <si>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</si>
  <si>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</si>
  <si>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</si>
  <si>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</si>
  <si>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</si>
  <si>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</si>
  <si>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</si>
  <si>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</si>
  <si>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</si>
  <si>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</si>
  <si>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</si>
  <si>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</si>
  <si>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</si>
  <si>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</si>
  <si>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</si>
  <si>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</si>
  <si>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</si>
  <si>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</si>
  <si>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</si>
  <si>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</si>
  <si>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</si>
  <si>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</si>
  <si>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</si>
  <si>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</si>
  <si>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</si>
  <si>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</si>
  <si>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</si>
  <si>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</si>
  <si>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</si>
  <si>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</si>
  <si>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</si>
  <si>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</si>
  <si>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</si>
  <si>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</si>
  <si>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</si>
  <si>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</si>
  <si>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</si>
  <si>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</si>
  <si>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</si>
  <si>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</si>
  <si>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</si>
  <si>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</si>
  <si>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</si>
  <si>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</si>
  <si>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</si>
  <si>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</si>
  <si>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</si>
  <si>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</si>
  <si>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</si>
  <si>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</si>
  <si>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</si>
  <si>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</si>
  <si>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</si>
  <si>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</si>
  <si>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</si>
  <si>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</si>
  <si>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</si>
  <si>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</si>
  <si>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</si>
  <si>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</si>
  <si>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</si>
  <si>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</si>
  <si>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</si>
  <si>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</si>
  <si>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</si>
  <si>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</si>
  <si>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</si>
  <si>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</si>
  <si>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</si>
  <si>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</si>
  <si>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</si>
  <si>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</si>
  <si>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</si>
  <si>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</si>
  <si>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</si>
  <si>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</si>
  <si>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</si>
  <si>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</si>
  <si>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</si>
  <si>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</si>
  <si>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</si>
  <si>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</si>
  <si>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</si>
  <si>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</si>
  <si>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</si>
  <si>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</si>
  <si>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</si>
  <si>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</si>
  <si>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</si>
  <si>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</si>
  <si>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</si>
  <si>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</si>
  <si>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</si>
  <si>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</si>
  <si>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</si>
  <si>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</si>
  <si>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</si>
  <si>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</si>
  <si>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</si>
  <si>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</si>
  <si>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</si>
  <si>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</si>
  <si>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</si>
  <si>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</si>
  <si>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</si>
  <si>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</si>
  <si>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</si>
  <si>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</si>
  <si>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</si>
  <si>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</si>
  <si>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</si>
  <si>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</si>
  <si>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</si>
  <si>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</si>
  <si>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</si>
  <si>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</si>
  <si>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</si>
  <si>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</si>
  <si>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</si>
  <si>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</si>
  <si>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</si>
  <si>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</si>
  <si>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</si>
  <si>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</si>
  <si>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</si>
  <si>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</si>
  <si>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</si>
  <si>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</si>
  <si>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</si>
  <si>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</si>
  <si>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</si>
  <si>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</si>
  <si>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</si>
  <si>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</si>
  <si>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</si>
  <si>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</si>
  <si>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</si>
  <si>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</si>
  <si>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</si>
  <si>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</si>
  <si>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</si>
  <si>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</si>
  <si>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</si>
  <si>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</si>
  <si>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</si>
  <si>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</si>
  <si>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</si>
  <si>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</si>
  <si>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</si>
  <si>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</si>
  <si>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</si>
  <si>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</si>
  <si>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</si>
  <si>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</si>
  <si>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</si>
  <si>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</si>
  <si>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</si>
  <si>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</si>
  <si>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</si>
  <si>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</si>
  <si>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</si>
  <si>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</si>
  <si>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</si>
  <si>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</si>
  <si>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</si>
  <si>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</si>
  <si>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</si>
  <si>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</si>
  <si>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</si>
  <si>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</si>
  <si>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</si>
  <si>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</si>
  <si>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</si>
  <si>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</si>
  <si>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</si>
  <si>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</si>
  <si>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</si>
  <si>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</si>
  <si>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</si>
  <si>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</si>
  <si>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</si>
  <si>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</si>
  <si>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</si>
  <si>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</si>
  <si>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</si>
  <si>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</si>
  <si>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</si>
  <si>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</si>
  <si>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</si>
  <si>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</si>
  <si>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</si>
  <si>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</si>
  <si>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</si>
  <si>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</si>
  <si>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</si>
  <si>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</si>
  <si>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</si>
  <si>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</si>
  <si>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</si>
  <si>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</si>
  <si>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</si>
  <si>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</si>
  <si>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</si>
  <si>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</si>
  <si>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</si>
  <si>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</si>
  <si>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</si>
  <si>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</si>
  <si>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</si>
  <si>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</si>
  <si>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</si>
  <si>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</si>
  <si>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</si>
  <si>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</si>
  <si>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</si>
  <si>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</si>
  <si>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</si>
  <si>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</si>
  <si>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</si>
  <si>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</si>
  <si>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</si>
  <si>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</si>
  <si>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</si>
  <si>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</si>
  <si>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</si>
  <si>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</si>
  <si>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</si>
  <si>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</si>
  <si>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</si>
  <si>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</si>
  <si>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</si>
  <si>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</si>
  <si>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</si>
  <si>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</si>
  <si>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</si>
  <si>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</si>
  <si>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</si>
  <si>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</si>
  <si>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</si>
  <si>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</si>
  <si>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</si>
  <si>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</si>
  <si>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</si>
  <si>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</si>
  <si>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</si>
  <si>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</si>
  <si>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</si>
  <si>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</si>
  <si>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</si>
  <si>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</si>
  <si>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</si>
  <si>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</si>
  <si>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</si>
  <si>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</si>
  <si>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</si>
  <si>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</si>
  <si>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</si>
  <si>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</si>
  <si>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</si>
  <si>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</si>
  <si>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</si>
  <si>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</si>
  <si>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</si>
  <si>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</si>
  <si>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</si>
  <si>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</si>
  <si>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</si>
  <si>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</si>
  <si>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</si>
  <si>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</si>
  <si>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</si>
  <si>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</si>
  <si>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</si>
  <si>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</si>
  <si>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</si>
  <si>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</si>
  <si>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</si>
  <si>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</si>
  <si>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</si>
  <si>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</si>
  <si>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</si>
  <si>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</si>
  <si>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</si>
  <si>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</si>
  <si>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</si>
  <si>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</si>
  <si>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</si>
  <si>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</si>
  <si>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</si>
  <si>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</si>
  <si>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</si>
  <si>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</si>
  <si>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</si>
  <si>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</si>
  <si>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</si>
  <si>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</si>
  <si>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</si>
  <si>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</si>
  <si>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</si>
  <si>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</si>
  <si>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</si>
  <si>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</si>
  <si>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</si>
  <si>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</si>
  <si>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</si>
  <si>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</si>
  <si>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</si>
  <si>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</si>
  <si>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</si>
  <si>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</si>
  <si>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</si>
  <si>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</si>
  <si>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</si>
  <si>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</si>
  <si>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</si>
  <si>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</si>
  <si>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</si>
  <si>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</si>
  <si>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</si>
  <si>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</si>
  <si>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</si>
  <si>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</si>
  <si>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</si>
  <si>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</si>
  <si>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</si>
  <si>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</si>
  <si>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</si>
  <si>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</si>
  <si>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</si>
  <si>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</si>
  <si>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</si>
  <si>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</si>
  <si>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</si>
  <si>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</si>
  <si>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</si>
  <si>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</si>
  <si>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</si>
  <si>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</si>
  <si>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</si>
  <si>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</si>
  <si>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</si>
  <si>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</si>
  <si>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</si>
  <si>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</si>
  <si>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</si>
  <si>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</si>
  <si>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</si>
  <si>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</si>
  <si>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</si>
  <si>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</si>
  <si>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</si>
  <si>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</si>
  <si>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</si>
  <si>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</si>
  <si>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</si>
  <si>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</si>
  <si>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</si>
  <si>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</si>
  <si>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</si>
  <si>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</si>
  <si>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</si>
  <si>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</si>
  <si>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</si>
  <si>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</si>
  <si>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</si>
  <si>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</si>
  <si>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</si>
  <si>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</si>
  <si>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</si>
  <si>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</si>
  <si>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</si>
  <si>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</si>
  <si>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</si>
  <si>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</si>
  <si>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</si>
  <si>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</si>
  <si>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</si>
  <si>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</si>
  <si>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</si>
  <si>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</si>
  <si>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</si>
  <si>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</si>
  <si>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</si>
  <si>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</si>
  <si>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</si>
  <si>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</si>
  <si>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</si>
  <si>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</si>
  <si>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</si>
  <si>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</si>
  <si>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</si>
  <si>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</si>
  <si>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</si>
  <si>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</si>
  <si>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</si>
  <si>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</si>
  <si>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</si>
  <si>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</si>
  <si>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</si>
  <si>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</si>
  <si>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</si>
  <si>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</si>
  <si>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</si>
  <si>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</si>
  <si>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</si>
  <si>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</si>
  <si>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</si>
  <si>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</si>
  <si>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</si>
  <si>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</si>
  <si>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</si>
  <si>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</si>
  <si>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</si>
  <si>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</si>
  <si>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</si>
  <si>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</si>
  <si>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</si>
  <si>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</si>
  <si>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</si>
  <si>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</si>
  <si>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</si>
  <si>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</si>
  <si>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</si>
  <si>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</si>
  <si>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</si>
  <si>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</si>
  <si>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</si>
  <si>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</si>
  <si>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</si>
  <si>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</si>
  <si>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</si>
  <si>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</si>
  <si>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</si>
  <si>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</si>
  <si>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</si>
  <si>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</si>
  <si>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</si>
  <si>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</si>
  <si>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</si>
  <si>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</si>
  <si>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</si>
  <si>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</si>
  <si>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</si>
  <si>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</si>
  <si>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</si>
  <si>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</si>
  <si>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</si>
  <si>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</si>
  <si>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</si>
  <si>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</si>
  <si>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</si>
  <si>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</si>
  <si>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</si>
  <si>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</si>
  <si>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</si>
  <si>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</si>
  <si>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</si>
  <si>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</si>
  <si>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</si>
  <si>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</si>
  <si>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</si>
  <si>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</si>
  <si>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</si>
  <si>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</si>
  <si>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</si>
  <si>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</si>
  <si>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</si>
  <si>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</si>
  <si>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</si>
  <si>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</si>
  <si>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</si>
  <si>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</si>
  <si>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</si>
  <si>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</si>
  <si>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</si>
  <si>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</si>
  <si>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</si>
  <si>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</si>
  <si>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</si>
  <si>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</si>
  <si>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</si>
  <si>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</si>
  <si>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</si>
  <si>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</si>
  <si>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</si>
  <si>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</si>
  <si>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</si>
  <si>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</si>
  <si>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</si>
  <si>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</si>
  <si>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</si>
  <si>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</si>
  <si>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</si>
  <si>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</si>
  <si>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</si>
  <si>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</si>
  <si>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</si>
  <si>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</si>
  <si>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</si>
  <si>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</si>
  <si>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</si>
  <si>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</si>
  <si>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</si>
  <si>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</si>
  <si>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</si>
  <si>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</si>
  <si>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</si>
  <si>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</si>
  <si>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</si>
  <si>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</si>
  <si>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</si>
  <si>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</si>
  <si>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</si>
  <si>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</si>
  <si>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</si>
  <si>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</si>
  <si>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</si>
  <si>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</si>
  <si>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</si>
  <si>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</si>
  <si>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</si>
  <si>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</si>
  <si>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</si>
  <si>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</si>
  <si>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</si>
  <si>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</si>
  <si>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</si>
  <si>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</si>
  <si>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</si>
  <si>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</si>
  <si>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</si>
  <si>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</si>
  <si>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</si>
  <si>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</si>
  <si>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</si>
  <si>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</si>
  <si>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</si>
  <si>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</si>
  <si>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</si>
  <si>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</si>
  <si>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</si>
  <si>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</si>
  <si>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</si>
  <si>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</si>
  <si>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</si>
  <si>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</si>
  <si>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</si>
  <si>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</si>
  <si>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</si>
  <si>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</si>
  <si>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</si>
  <si>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</si>
  <si>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</si>
  <si>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</si>
  <si>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</si>
  <si>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</si>
  <si>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</si>
  <si>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</si>
  <si>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</si>
  <si>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</si>
  <si>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</si>
  <si>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</si>
  <si>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</si>
  <si>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</si>
  <si>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</si>
  <si>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</si>
  <si>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</si>
  <si>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</si>
  <si>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</si>
  <si>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</si>
  <si>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</si>
  <si>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</si>
  <si>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</si>
  <si>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</si>
  <si>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</si>
  <si>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</si>
  <si>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</si>
  <si>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</si>
  <si>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</si>
  <si>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</si>
  <si>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</si>
  <si>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</si>
  <si>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</si>
  <si>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</si>
  <si>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</si>
  <si>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</si>
  <si>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</si>
  <si>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</si>
  <si>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</si>
  <si>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</si>
  <si>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</si>
  <si>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</si>
  <si>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</si>
  <si>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</si>
  <si>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</si>
  <si>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</si>
  <si>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</si>
  <si>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</si>
  <si>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</si>
  <si>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</si>
  <si>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</si>
  <si>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</si>
  <si>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</si>
  <si>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</si>
  <si>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</si>
  <si>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</si>
  <si>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</si>
  <si>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</si>
  <si>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</si>
  <si>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</si>
  <si>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</si>
  <si>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</si>
  <si>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</si>
  <si>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</si>
  <si>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</si>
  <si>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</si>
  <si>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</si>
  <si>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</si>
  <si>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</si>
  <si>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</si>
  <si>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</si>
  <si>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</si>
  <si>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</si>
  <si>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</si>
  <si>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</si>
  <si>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</si>
  <si>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</si>
  <si>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</si>
  <si>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</si>
  <si>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</si>
  <si>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</si>
  <si>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</si>
  <si>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</si>
  <si>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</si>
  <si>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</si>
  <si>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</si>
  <si>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</si>
  <si>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</si>
  <si>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</si>
  <si>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</si>
  <si>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</si>
  <si>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</si>
  <si>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</si>
  <si>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</si>
  <si>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</si>
  <si>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</si>
  <si>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</si>
  <si>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</si>
  <si>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</si>
  <si>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</si>
  <si>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</si>
  <si>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</si>
  <si>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</si>
  <si>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</si>
  <si>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</si>
  <si>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</si>
  <si>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</si>
  <si>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</si>
  <si>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</si>
  <si>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</si>
  <si>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</si>
  <si>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</si>
  <si>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</si>
  <si>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</si>
  <si>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</si>
  <si>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</si>
  <si>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</si>
  <si>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</si>
  <si>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</si>
  <si>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</si>
  <si>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</si>
  <si>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</si>
  <si>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</si>
  <si>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</si>
  <si>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</si>
  <si>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</si>
  <si>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</si>
  <si>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</si>
  <si>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</si>
  <si>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</si>
  <si>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</si>
  <si>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</si>
  <si>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</si>
  <si>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</si>
  <si>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</si>
  <si>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</si>
  <si>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</si>
  <si>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</si>
  <si>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</si>
  <si>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</si>
  <si>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</si>
  <si>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</si>
  <si>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</si>
  <si>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</si>
  <si>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</si>
  <si>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</si>
  <si>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</si>
  <si>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</si>
  <si>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</si>
  <si>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</si>
  <si>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</si>
  <si>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</si>
  <si>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</si>
  <si>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</si>
  <si>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</si>
  <si>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</si>
  <si>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</si>
  <si>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</si>
  <si>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</si>
  <si>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</si>
  <si>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</si>
  <si>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</si>
  <si>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</si>
  <si>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</si>
  <si>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</si>
  <si>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</si>
  <si>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</si>
  <si>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</si>
  <si>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</si>
  <si>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</si>
  <si>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</si>
  <si>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</si>
  <si>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</si>
  <si>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</si>
  <si>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</si>
  <si>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</si>
  <si>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</si>
  <si>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</si>
  <si>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</si>
  <si>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</si>
  <si>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</si>
  <si>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</si>
  <si>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</si>
  <si>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</si>
  <si>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</si>
  <si>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</si>
  <si>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</si>
  <si>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</si>
  <si>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</si>
  <si>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</si>
  <si>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</si>
  <si>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</si>
  <si>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</si>
  <si>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</si>
  <si>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</si>
  <si>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</si>
  <si>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</si>
  <si>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</si>
  <si>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</si>
  <si>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</si>
  <si>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</si>
  <si>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</si>
  <si>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</si>
  <si>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</si>
  <si>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</si>
  <si>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</si>
  <si>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</si>
  <si>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</si>
  <si>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</si>
  <si>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</si>
  <si>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</si>
  <si>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</si>
  <si>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</si>
  <si>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</si>
  <si>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</si>
  <si>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</si>
  <si>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</si>
  <si>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</si>
  <si>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</si>
  <si>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</si>
  <si>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</si>
  <si>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</si>
  <si>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</si>
  <si>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</si>
  <si>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</si>
  <si>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</si>
  <si>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</si>
  <si>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</si>
  <si>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</si>
  <si>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</si>
  <si>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</si>
  <si>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</si>
  <si>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</si>
  <si>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</si>
  <si>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</si>
  <si>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</si>
  <si>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</si>
  <si>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</si>
  <si>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</si>
  <si>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</si>
  <si>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</si>
  <si>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</si>
  <si>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</si>
  <si>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</si>
  <si>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</si>
  <si>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</si>
  <si>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</si>
  <si>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</si>
  <si>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</si>
  <si>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</si>
  <si>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</si>
  <si>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</si>
  <si>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</si>
  <si>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</si>
  <si>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</si>
  <si>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</si>
  <si>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</si>
  <si>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</si>
  <si>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</si>
  <si>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</si>
  <si>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</si>
  <si>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</si>
  <si>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</si>
  <si>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</si>
  <si>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</si>
  <si>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</si>
  <si>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</si>
  <si>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</si>
  <si>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</si>
  <si>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</si>
  <si>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</si>
  <si>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</si>
  <si>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</si>
  <si>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</si>
  <si>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</si>
  <si>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</si>
  <si>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</si>
  <si>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</si>
  <si>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</si>
  <si>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</si>
  <si>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</si>
  <si>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</si>
  <si>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</si>
  <si>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</si>
  <si>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</si>
  <si>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</si>
  <si>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</si>
  <si>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</si>
  <si>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</si>
  <si>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</si>
  <si>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</si>
  <si>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</si>
  <si>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</si>
  <si>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</si>
  <si>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</si>
  <si>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</si>
  <si>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</si>
  <si>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</si>
  <si>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</si>
  <si>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</si>
  <si>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</si>
  <si>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</si>
  <si>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</si>
  <si>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</si>
  <si>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</si>
  <si>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</si>
  <si>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</si>
  <si>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</si>
  <si>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</si>
  <si>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</si>
  <si>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</si>
  <si>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</si>
  <si>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</si>
  <si>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</si>
  <si>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</si>
  <si>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</si>
  <si>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</si>
  <si>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</si>
  <si>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</si>
  <si>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</si>
  <si>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</si>
  <si>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</si>
  <si>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</si>
  <si>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</si>
  <si>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</si>
  <si>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</si>
  <si>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</si>
  <si>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</si>
  <si>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</si>
  <si>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</si>
  <si>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</si>
  <si>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</si>
  <si>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</si>
  <si>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</si>
  <si>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</si>
  <si>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</si>
  <si>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</si>
  <si>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</si>
  <si>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</si>
  <si>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</si>
  <si>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</si>
  <si>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</si>
  <si>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</si>
  <si>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</si>
  <si>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</si>
  <si>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</si>
  <si>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</si>
  <si>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</si>
  <si>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</si>
  <si>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</si>
  <si>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</si>
  <si>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</si>
  <si>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</si>
  <si>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</si>
  <si>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</si>
  <si>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</si>
  <si>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</si>
  <si>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</si>
  <si>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</si>
  <si>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</si>
  <si>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</si>
  <si>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</si>
  <si>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</si>
  <si>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</si>
  <si>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</si>
  <si>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</si>
  <si>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</si>
  <si>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</si>
  <si>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</si>
  <si>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</si>
  <si>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</si>
  <si>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</si>
  <si>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</si>
  <si>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</si>
  <si>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</si>
  <si>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</si>
  <si>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</si>
  <si>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</si>
  <si>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</si>
  <si>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</si>
  <si>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</si>
  <si>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</si>
  <si>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</si>
  <si>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</si>
  <si>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</si>
  <si>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</si>
  <si>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</si>
  <si>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</si>
  <si>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</si>
  <si>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</si>
  <si>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</si>
  <si>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</si>
  <si>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</si>
  <si>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</si>
  <si>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</si>
  <si>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</si>
  <si>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</si>
  <si>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</si>
  <si>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</si>
  <si>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</si>
  <si>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</si>
  <si>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</si>
  <si>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</si>
  <si>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</si>
  <si>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</si>
  <si>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</si>
  <si>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</si>
  <si>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</si>
  <si>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</si>
  <si>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</si>
  <si>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</si>
  <si>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</si>
  <si>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</si>
  <si>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</si>
  <si>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</si>
  <si>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</si>
  <si>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</si>
  <si>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</si>
  <si>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</si>
  <si>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</si>
  <si>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</si>
  <si>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</si>
  <si>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</si>
  <si>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</si>
  <si>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</si>
  <si>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</si>
  <si>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</si>
  <si>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</si>
  <si>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</si>
  <si>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</si>
  <si>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</si>
  <si>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</si>
  <si>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</si>
  <si>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</si>
  <si>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</si>
  <si>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</si>
  <si>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</si>
  <si>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</si>
  <si>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</si>
  <si>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</si>
  <si>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</si>
  <si>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</si>
  <si>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</si>
  <si>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</si>
  <si>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</si>
  <si>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</si>
  <si>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</si>
  <si>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</si>
  <si>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</si>
  <si>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</si>
  <si>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</si>
  <si>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</si>
  <si>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</si>
  <si>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</si>
  <si>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</si>
  <si>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</si>
  <si>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</si>
  <si>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</si>
  <si>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</si>
  <si>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</si>
  <si>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</si>
  <si>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</si>
  <si>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</si>
  <si>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</si>
  <si>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</si>
  <si>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</si>
  <si>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</si>
  <si>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</si>
  <si>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</si>
  <si>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</si>
  <si>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</si>
  <si>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</si>
  <si>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</si>
  <si>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</si>
  <si>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</si>
  <si>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</si>
  <si>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</si>
  <si>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</si>
  <si>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</si>
  <si>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</si>
  <si>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</si>
  <si>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</si>
  <si>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</si>
  <si>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</si>
  <si>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</si>
  <si>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</si>
  <si>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</si>
  <si>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</si>
  <si>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</si>
  <si>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</si>
  <si>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</si>
  <si>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</si>
  <si>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</si>
  <si>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</si>
  <si>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</si>
  <si>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</si>
  <si>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</si>
  <si>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</si>
  <si>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</si>
  <si>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</si>
  <si>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</si>
  <si>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</si>
  <si>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</si>
  <si>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</si>
  <si>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</si>
  <si>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</si>
  <si>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</si>
  <si>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</si>
  <si>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</si>
  <si>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</si>
  <si>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</si>
  <si>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</si>
  <si>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</si>
  <si>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</si>
  <si>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</si>
  <si>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</si>
  <si>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</si>
  <si>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</si>
  <si>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</si>
  <si>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</si>
  <si>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</si>
  <si>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</si>
  <si>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</si>
  <si>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</si>
  <si>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</si>
  <si>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</si>
  <si>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</si>
  <si>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</si>
  <si>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</si>
  <si>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</si>
  <si>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</si>
  <si>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</si>
  <si>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</si>
  <si>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</si>
  <si>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</si>
  <si>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</si>
  <si>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</si>
  <si>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</si>
  <si>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</si>
  <si>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</si>
  <si>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</si>
  <si>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</si>
  <si>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</si>
  <si>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</si>
  <si>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</si>
  <si>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</si>
  <si>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</si>
  <si>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</si>
  <si>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</si>
  <si>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</si>
  <si>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</si>
  <si>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</si>
  <si>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</si>
  <si>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</si>
  <si>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</si>
  <si>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</si>
  <si>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</si>
  <si>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</si>
  <si>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</si>
  <si>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</si>
  <si>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</si>
  <si>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</si>
  <si>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</si>
  <si>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</si>
  <si>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</si>
  <si>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</si>
  <si>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</si>
  <si>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</si>
  <si>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</si>
  <si>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</si>
  <si>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</si>
  <si>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</si>
  <si>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</si>
  <si>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</si>
  <si>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</si>
  <si>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</si>
  <si>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</si>
  <si>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</si>
  <si>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</si>
  <si>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</si>
  <si>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</si>
  <si>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</si>
  <si>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</si>
  <si>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</si>
  <si>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</si>
  <si>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</si>
  <si>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</si>
  <si>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</si>
  <si>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</si>
  <si>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</si>
  <si>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</si>
  <si>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</si>
  <si>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</si>
  <si>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</si>
  <si>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</si>
  <si>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</si>
  <si>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</si>
  <si>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</si>
  <si>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</si>
  <si>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</si>
  <si>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</si>
  <si>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</si>
  <si>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</si>
  <si>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</si>
  <si>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</si>
  <si>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</si>
  <si>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</si>
  <si>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</si>
  <si>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</si>
  <si>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</si>
  <si>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</si>
  <si>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</si>
  <si>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</si>
  <si>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</si>
  <si>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</si>
  <si>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</si>
  <si>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</si>
  <si>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</si>
  <si>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</si>
  <si>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</si>
  <si>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</si>
  <si>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</si>
  <si>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</si>
  <si>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</si>
  <si>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</si>
  <si>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</si>
  <si>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</si>
  <si>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</si>
  <si>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</si>
  <si>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</si>
  <si>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</si>
  <si>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</si>
  <si>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</si>
  <si>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</si>
  <si>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</si>
  <si>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</si>
  <si>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</si>
  <si>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</si>
  <si>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</si>
  <si>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</si>
  <si>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</si>
  <si>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</si>
  <si>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</si>
  <si>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</si>
  <si>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</si>
  <si>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</si>
  <si>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</si>
  <si>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</si>
  <si>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</si>
  <si>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</si>
  <si>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</si>
  <si>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</si>
  <si>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</si>
  <si>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</si>
  <si>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</si>
  <si>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</si>
  <si>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</si>
  <si>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</si>
  <si>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</si>
  <si>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</si>
  <si>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</si>
  <si>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</si>
  <si>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</si>
  <si>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</si>
  <si>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</si>
  <si>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</si>
  <si>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</si>
  <si>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</si>
  <si>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</si>
  <si>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</si>
  <si>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</si>
  <si>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</si>
  <si>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</si>
  <si>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</si>
  <si>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</si>
  <si>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</si>
  <si>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</si>
  <si>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</si>
  <si>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</si>
  <si>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</si>
  <si>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</si>
  <si>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</si>
  <si>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</si>
  <si>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</si>
  <si>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</si>
  <si>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</si>
  <si>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</si>
  <si>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</si>
  <si>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</si>
  <si>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</si>
  <si>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</si>
  <si>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</si>
  <si>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</si>
  <si>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</si>
  <si>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</si>
  <si>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</si>
  <si>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</si>
  <si>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</si>
  <si>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</si>
  <si>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</si>
  <si>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</si>
  <si>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</si>
  <si>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</si>
  <si>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</si>
  <si>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</si>
  <si>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</si>
  <si>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</si>
  <si>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</si>
  <si>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</si>
  <si>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</si>
  <si>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</si>
  <si>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</si>
  <si>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</si>
  <si>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</si>
  <si>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</si>
  <si>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</si>
  <si>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</si>
  <si>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</si>
  <si>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</si>
  <si>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</si>
  <si>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</si>
  <si>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</si>
  <si>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</si>
  <si>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</si>
  <si>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</si>
  <si>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</si>
  <si>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</si>
  <si>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</si>
  <si>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</si>
  <si>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</si>
  <si>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</si>
  <si>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</si>
  <si>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</si>
  <si>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</si>
  <si>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</si>
  <si>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</si>
  <si>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</si>
  <si>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</si>
  <si>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</si>
  <si>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</si>
  <si>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</si>
  <si>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</si>
  <si>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</si>
  <si>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</si>
  <si>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</si>
  <si>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</si>
  <si>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</si>
  <si>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</si>
  <si>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</si>
  <si>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</si>
  <si>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</si>
  <si>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</si>
  <si>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</si>
  <si>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</si>
  <si>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</si>
  <si>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</si>
  <si>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</si>
  <si>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</si>
  <si>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</si>
  <si>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</si>
  <si>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</si>
  <si>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</si>
  <si>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</si>
  <si>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</si>
  <si>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</si>
  <si>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</si>
  <si>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</si>
  <si>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</si>
  <si>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</si>
  <si>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</si>
  <si>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</si>
  <si>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</si>
  <si>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</si>
  <si>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</si>
  <si>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</si>
  <si>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</si>
  <si>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</si>
  <si>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</si>
  <si>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</si>
  <si>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</si>
  <si>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</si>
  <si>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</si>
  <si>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</si>
  <si>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</si>
  <si>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</si>
  <si>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</si>
  <si>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</si>
  <si>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</si>
  <si>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</si>
  <si>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</si>
  <si>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</si>
  <si>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</si>
  <si>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</si>
  <si>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</si>
  <si>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</si>
  <si>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</si>
  <si>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</si>
  <si>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</si>
  <si>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</si>
  <si>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</si>
  <si>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</si>
  <si>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</si>
  <si>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</si>
  <si>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</si>
  <si>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</si>
  <si>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</si>
  <si>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</si>
  <si>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</si>
  <si>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</si>
  <si>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</si>
  <si>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</si>
  <si>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</si>
  <si>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</si>
  <si>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</si>
  <si>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</si>
  <si>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</si>
  <si>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</si>
  <si>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</si>
  <si>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</si>
  <si>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</si>
  <si>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</si>
  <si>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</si>
  <si>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</si>
  <si>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</si>
  <si>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</si>
  <si>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</si>
  <si>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</si>
  <si>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</si>
  <si>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</si>
  <si>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</si>
  <si>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</si>
  <si>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</si>
  <si>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</si>
  <si>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</si>
  <si>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</si>
  <si>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</si>
  <si>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</si>
  <si>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</si>
  <si>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</si>
  <si>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</si>
  <si>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</si>
  <si>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</si>
  <si>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</si>
  <si>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</si>
  <si>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</si>
  <si>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</si>
  <si>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</si>
  <si>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</si>
  <si>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</si>
  <si>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</si>
  <si>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</si>
  <si>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</si>
  <si>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</si>
  <si>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</si>
  <si>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</si>
  <si>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</si>
  <si>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</si>
  <si>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</si>
  <si>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</si>
  <si>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</si>
  <si>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</si>
  <si>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</si>
  <si>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</si>
  <si>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</si>
  <si>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</si>
  <si>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</si>
  <si>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</si>
  <si>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</si>
  <si>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</si>
  <si>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</si>
  <si>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</si>
  <si>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</si>
  <si>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</si>
  <si>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</si>
  <si>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</si>
  <si>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</si>
  <si>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</si>
  <si>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</si>
  <si>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</si>
  <si>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</si>
  <si>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</si>
  <si>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</si>
  <si>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</si>
  <si>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</si>
  <si>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</si>
  <si>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</si>
  <si>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</si>
  <si>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</si>
  <si>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</si>
  <si>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</si>
  <si>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</si>
  <si>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</si>
  <si>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</si>
  <si>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</si>
  <si>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</si>
  <si>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</si>
  <si>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</si>
  <si>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</si>
  <si>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</si>
  <si>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</si>
  <si>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</si>
  <si>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</si>
  <si>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</si>
  <si>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</si>
  <si>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</si>
  <si>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</si>
  <si>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</si>
  <si>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</si>
  <si>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</si>
  <si>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</si>
  <si>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</si>
  <si>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</si>
  <si>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</si>
  <si>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</si>
  <si>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</si>
  <si>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</si>
  <si>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</si>
  <si>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</si>
  <si>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</si>
  <si>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</si>
  <si>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</si>
  <si>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</si>
  <si>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</si>
  <si>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</si>
  <si>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</si>
  <si>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</si>
  <si>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</si>
  <si>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</si>
  <si>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</si>
  <si>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</si>
  <si>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</si>
  <si>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</si>
  <si>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</si>
  <si>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</si>
  <si>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</si>
  <si>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</si>
  <si>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</si>
  <si>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</si>
  <si>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</si>
  <si>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</si>
  <si>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</si>
  <si>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</si>
  <si>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</si>
  <si>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</si>
  <si>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</si>
  <si>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</si>
  <si>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</si>
  <si>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</si>
  <si>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</si>
  <si>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</si>
  <si>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</si>
  <si>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</si>
  <si>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</si>
  <si>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</si>
  <si>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</si>
  <si>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</si>
  <si>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</si>
  <si>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</si>
  <si>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</si>
  <si>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</si>
  <si>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</si>
  <si>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</si>
  <si>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</si>
  <si>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</si>
  <si>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</si>
  <si>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</si>
  <si>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</si>
  <si>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</si>
  <si>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</si>
  <si>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</si>
  <si>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</si>
  <si>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</si>
  <si>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</si>
  <si>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</si>
  <si>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</si>
  <si>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</si>
  <si>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</si>
  <si>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</si>
  <si>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</si>
  <si>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</si>
  <si>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</si>
  <si>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</si>
  <si>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</si>
  <si>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</si>
  <si>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</si>
  <si>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</si>
  <si>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</si>
  <si>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</si>
  <si>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</si>
  <si>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</si>
  <si>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</si>
  <si>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</si>
  <si>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</si>
  <si>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</si>
  <si>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</si>
  <si>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</si>
  <si>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</si>
  <si>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</si>
  <si>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</si>
  <si>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</si>
  <si>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</si>
  <si>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</si>
  <si>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</si>
  <si>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</si>
  <si>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</si>
  <si>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</si>
  <si>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</si>
  <si>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</si>
  <si>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</si>
  <si>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</si>
  <si>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</si>
  <si>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</si>
  <si>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</si>
  <si>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</si>
  <si>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</si>
  <si>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</si>
  <si>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</si>
  <si>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</si>
  <si>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</si>
  <si>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</si>
  <si>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</si>
  <si>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</si>
  <si>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</si>
  <si>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</si>
  <si>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</si>
  <si>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</si>
  <si>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</si>
  <si>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</si>
  <si>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</si>
  <si>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</si>
  <si>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</si>
  <si>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</si>
  <si>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</si>
  <si>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</si>
  <si>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</si>
  <si>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</si>
  <si>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</si>
  <si>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</si>
  <si>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</si>
  <si>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</si>
  <si>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</si>
  <si>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</si>
  <si>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</si>
  <si>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</si>
  <si>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</si>
  <si>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</si>
  <si>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</si>
  <si>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</si>
  <si>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</si>
  <si>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</si>
  <si>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</si>
  <si>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</si>
  <si>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</si>
  <si>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</si>
  <si>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</si>
  <si>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</si>
  <si>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</si>
  <si>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</si>
  <si>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</si>
  <si>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</si>
  <si>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</si>
  <si>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</si>
  <si>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</si>
  <si>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</si>
  <si>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</si>
  <si>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</si>
  <si>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</si>
  <si>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</si>
  <si>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</si>
  <si>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</si>
  <si>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</si>
  <si>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</si>
  <si>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</si>
  <si>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</si>
  <si>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</si>
  <si>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</si>
  <si>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</si>
  <si>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</si>
  <si>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</si>
  <si>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</si>
  <si>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</si>
  <si>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</si>
  <si>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</si>
  <si>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</si>
  <si>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</si>
  <si>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</si>
  <si>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</si>
  <si>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</si>
  <si>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</si>
  <si>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</si>
  <si>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</si>
  <si>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</si>
  <si>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</si>
  <si>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</si>
  <si>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</si>
  <si>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</si>
  <si>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</si>
  <si>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</si>
  <si>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</si>
  <si>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</si>
  <si>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</si>
  <si>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</si>
  <si>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</si>
  <si>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</si>
  <si>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</si>
  <si>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</si>
  <si>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</si>
  <si>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</si>
  <si>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</si>
  <si>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</si>
  <si>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</si>
  <si>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</si>
  <si>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</si>
  <si>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</si>
  <si>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</si>
  <si>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</si>
  <si>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</si>
  <si>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</si>
  <si>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</si>
  <si>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</si>
  <si>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</si>
  <si>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</si>
  <si>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</si>
  <si>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</si>
  <si>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</si>
  <si>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</si>
  <si>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</si>
  <si>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</si>
  <si>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</si>
  <si>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</si>
  <si>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</si>
  <si>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</si>
  <si>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</si>
  <si>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</si>
  <si>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</si>
  <si>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</si>
  <si>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</si>
  <si>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</si>
  <si>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</si>
  <si>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</si>
  <si>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</si>
  <si>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</si>
  <si>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</si>
  <si>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</si>
  <si>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</si>
  <si>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</si>
  <si>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</si>
  <si>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</si>
  <si>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</si>
  <si>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</si>
  <si>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</si>
  <si>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</si>
  <si>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</si>
  <si>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</si>
  <si>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</si>
  <si>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</si>
  <si>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</si>
  <si>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</si>
  <si>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</si>
  <si>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</si>
  <si>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</si>
  <si>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</si>
  <si>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</si>
  <si>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</si>
  <si>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</si>
  <si>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</si>
  <si>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</si>
  <si>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</si>
  <si>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</si>
  <si>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</si>
  <si>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</si>
  <si>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</si>
  <si>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</si>
  <si>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</si>
  <si>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</si>
  <si>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</si>
  <si>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</si>
  <si>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</si>
  <si>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</si>
  <si>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</si>
  <si>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</si>
  <si>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</si>
  <si>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</si>
  <si>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</si>
  <si>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</si>
  <si>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</si>
  <si>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</si>
  <si>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</si>
  <si>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</si>
  <si>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</si>
  <si>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</si>
  <si>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</si>
  <si>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</si>
  <si>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</si>
  <si>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</si>
  <si>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</si>
  <si>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</si>
  <si>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</si>
  <si>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</si>
  <si>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</si>
  <si>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</si>
  <si>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</si>
  <si>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</si>
  <si>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</si>
  <si>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</si>
  <si>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</si>
  <si>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</si>
  <si>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</si>
  <si>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</si>
  <si>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</si>
  <si>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</si>
  <si>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</si>
  <si>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</si>
  <si>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</si>
  <si>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</si>
  <si>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</si>
  <si>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</si>
  <si>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</si>
  <si>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</si>
  <si>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</si>
  <si>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</si>
  <si>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</si>
  <si>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</si>
  <si>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</si>
  <si>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</si>
  <si>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</si>
  <si>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</si>
  <si>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</si>
  <si>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</si>
  <si>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</si>
  <si>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</si>
  <si>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</si>
  <si>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</si>
  <si>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</si>
  <si>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</si>
  <si>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</si>
  <si>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</si>
  <si>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</si>
  <si>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</si>
  <si>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</si>
  <si>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</si>
  <si>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</si>
  <si>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</si>
  <si>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</si>
  <si>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</si>
  <si>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</si>
  <si>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</si>
  <si>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</si>
  <si>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</si>
  <si>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</si>
  <si>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</si>
  <si>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</si>
  <si>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</si>
  <si>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</si>
  <si>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</si>
  <si>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</si>
  <si>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</si>
  <si>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</si>
  <si>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</si>
  <si>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</si>
  <si>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</si>
  <si>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</si>
  <si>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</si>
  <si>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</si>
  <si>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</si>
  <si>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</si>
  <si>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</si>
  <si>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</si>
  <si>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</si>
  <si>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</si>
  <si>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</si>
  <si>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</si>
  <si>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</si>
  <si>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</si>
  <si>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</si>
  <si>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</si>
  <si>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</si>
  <si>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</si>
  <si>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</si>
  <si>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</si>
  <si>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</si>
  <si>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</si>
  <si>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</si>
  <si>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</si>
  <si>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</si>
  <si>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</si>
  <si>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</si>
  <si>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</si>
  <si>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</si>
  <si>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</si>
  <si>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</si>
  <si>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</si>
  <si>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</si>
  <si>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</si>
  <si>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</si>
  <si>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</si>
  <si>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</si>
  <si>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</si>
  <si>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</si>
  <si>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</si>
  <si>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</si>
  <si>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</si>
  <si>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</si>
  <si>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</si>
  <si>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</si>
  <si>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</si>
  <si>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</si>
  <si>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</si>
  <si>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</si>
  <si>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</si>
  <si>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</si>
  <si>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</si>
  <si>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</si>
  <si>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</si>
  <si>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</si>
  <si>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</si>
  <si>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</si>
  <si>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</si>
  <si>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</si>
  <si>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</si>
  <si>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</si>
  <si>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</si>
  <si>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</si>
  <si>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</si>
  <si>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</si>
  <si>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</si>
  <si>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</si>
  <si>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</si>
  <si>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</si>
  <si>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</si>
  <si>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</si>
  <si>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</si>
  <si>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</si>
  <si>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</si>
  <si>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</si>
  <si>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</si>
  <si>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</si>
  <si>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</si>
  <si>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</si>
  <si>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</si>
  <si>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</si>
  <si>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</si>
  <si>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</si>
  <si>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</si>
  <si>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</si>
  <si>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</si>
  <si>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</si>
  <si>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</si>
  <si>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</si>
  <si>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</si>
  <si>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</si>
  <si>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</si>
  <si>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</si>
  <si>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</si>
  <si>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</si>
  <si>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</si>
  <si>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</si>
  <si>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</si>
  <si>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</si>
  <si>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</si>
  <si>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</si>
  <si>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</si>
  <si>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</si>
  <si>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</si>
  <si>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</si>
  <si>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</si>
  <si>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</si>
  <si>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</si>
  <si>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</si>
  <si>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</si>
  <si>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</si>
  <si>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</si>
  <si>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</si>
  <si>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</si>
  <si>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</si>
  <si>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</si>
  <si>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</si>
  <si>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</si>
  <si>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</si>
  <si>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</si>
  <si>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</si>
  <si>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</si>
  <si>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</si>
  <si>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</si>
  <si>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</si>
  <si>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</si>
  <si>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</si>
  <si>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</si>
  <si>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</si>
  <si>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</si>
  <si>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</si>
  <si>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</si>
  <si>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</si>
  <si>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</si>
  <si>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</si>
  <si>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</si>
  <si>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</si>
  <si>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</si>
  <si>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</si>
  <si>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</si>
  <si>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</si>
  <si>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</si>
  <si>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</si>
  <si>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</si>
  <si>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</si>
  <si>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</si>
  <si>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</si>
  <si>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</si>
  <si>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</si>
  <si>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</si>
  <si>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</si>
  <si>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</si>
  <si>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</si>
  <si>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</si>
  <si>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</si>
  <si>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</si>
  <si>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</si>
  <si>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</si>
  <si>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</si>
  <si>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</si>
  <si>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</si>
  <si>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</si>
  <si>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</si>
  <si>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</si>
  <si>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</si>
  <si>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</si>
  <si>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</si>
  <si>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</si>
  <si>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</si>
  <si>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</si>
  <si>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</si>
  <si>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</si>
  <si>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</si>
  <si>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</si>
  <si>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</si>
  <si>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</si>
  <si>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</si>
  <si>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</si>
  <si>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</si>
  <si>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</si>
  <si>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</si>
  <si>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</si>
  <si>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</si>
  <si>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</si>
  <si>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</si>
  <si>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</si>
  <si>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</si>
  <si>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</si>
  <si>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</si>
  <si>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</si>
  <si>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</si>
  <si>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</si>
  <si>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</si>
  <si>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</si>
  <si>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</si>
  <si>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</si>
  <si>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</si>
  <si>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</si>
  <si>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</si>
  <si>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</si>
  <si>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</si>
  <si>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</si>
  <si>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</si>
  <si>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</si>
  <si>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</si>
  <si>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</si>
  <si>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</si>
  <si>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</si>
  <si>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</si>
  <si>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</si>
  <si>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</si>
  <si>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</si>
  <si>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</si>
  <si>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</si>
  <si>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</si>
  <si>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</si>
  <si>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</si>
  <si>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</si>
  <si>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</si>
  <si>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</si>
  <si>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</si>
  <si>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</si>
  <si>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</si>
  <si>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</si>
  <si>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</si>
  <si>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</si>
  <si>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</si>
  <si>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</si>
  <si>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</si>
  <si>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</si>
  <si>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</si>
  <si>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</si>
  <si>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</si>
  <si>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</si>
  <si>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</si>
  <si>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</si>
  <si>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</si>
  <si>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</si>
  <si>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</si>
  <si>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</si>
  <si>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</si>
  <si>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</si>
  <si>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</si>
  <si>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</si>
  <si>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</si>
  <si>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</si>
  <si>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</si>
  <si>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</si>
  <si>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</si>
  <si>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</si>
  <si>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</si>
  <si>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</si>
  <si>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</si>
  <si>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</si>
  <si>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</si>
  <si>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</si>
  <si>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</si>
  <si>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</si>
  <si>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</si>
  <si>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</si>
  <si>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</si>
  <si>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</si>
  <si>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</si>
  <si>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</si>
  <si>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</si>
  <si>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</si>
  <si>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</si>
  <si>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</si>
  <si>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</si>
  <si>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</si>
  <si>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</si>
  <si>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</si>
  <si>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</si>
  <si>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</si>
  <si>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</si>
  <si>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</si>
  <si>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</si>
  <si>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</si>
  <si>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</si>
  <si>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</si>
  <si>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</si>
  <si>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</si>
  <si>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</si>
  <si>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</si>
  <si>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</si>
  <si>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</si>
  <si>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</si>
  <si>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</si>
  <si>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</si>
  <si>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</si>
  <si>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</si>
  <si>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</si>
  <si>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</si>
  <si>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</si>
  <si>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</si>
  <si>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</si>
  <si>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</si>
  <si>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</si>
  <si>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</si>
  <si>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</si>
  <si>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</si>
  <si>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</si>
  <si>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</si>
  <si>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</si>
  <si>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</si>
  <si>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</si>
  <si>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</si>
  <si>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</si>
  <si>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</si>
  <si>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</si>
  <si>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</si>
  <si>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</si>
  <si>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</si>
  <si>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</si>
  <si>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</si>
  <si>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</si>
  <si>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</si>
  <si>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</si>
  <si>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</si>
  <si>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</si>
  <si>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</si>
  <si>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</si>
  <si>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</si>
  <si>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</si>
  <si>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</si>
  <si>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</si>
  <si>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</si>
  <si>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</si>
  <si>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</si>
  <si>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</si>
  <si>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</si>
  <si>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</si>
  <si>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</si>
  <si>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</si>
  <si>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</si>
  <si>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</si>
  <si>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</si>
  <si>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</si>
  <si>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</si>
  <si>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</si>
  <si>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</si>
  <si>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</si>
  <si>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</si>
  <si>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</si>
  <si>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</si>
  <si>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</si>
  <si>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</si>
  <si>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</si>
  <si>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</si>
  <si>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</si>
  <si>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</si>
  <si>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</si>
  <si>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</si>
  <si>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</si>
  <si>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</si>
  <si>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</si>
  <si>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</si>
  <si>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</si>
  <si>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</si>
  <si>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</si>
  <si>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</si>
  <si>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</si>
  <si>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</si>
  <si>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</si>
  <si>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</si>
  <si>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</si>
  <si>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</si>
  <si>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</si>
  <si>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</si>
  <si>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</si>
  <si>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</si>
  <si>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</si>
  <si>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</si>
  <si>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</si>
  <si>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</si>
  <si>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</si>
  <si>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</si>
  <si>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</si>
  <si>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</si>
  <si>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</si>
  <si>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</si>
  <si>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</si>
  <si>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</si>
  <si>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</si>
  <si>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</si>
  <si>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</si>
  <si>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</si>
  <si>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</si>
  <si>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</si>
  <si>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</si>
  <si>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</si>
  <si>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</si>
  <si>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</si>
  <si>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</si>
  <si>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</si>
  <si>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</si>
  <si>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</si>
  <si>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</si>
  <si>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</si>
  <si>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</si>
  <si>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</si>
  <si>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</si>
  <si>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</si>
  <si>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</si>
  <si>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</si>
  <si>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</si>
  <si>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</si>
  <si>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</si>
  <si>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</si>
  <si>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</si>
  <si>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</si>
  <si>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</si>
  <si>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</si>
  <si>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</si>
  <si>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</si>
  <si>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</si>
  <si>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</si>
  <si>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</si>
  <si>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</si>
  <si>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</si>
  <si>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</si>
  <si>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</si>
  <si>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</si>
  <si>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</si>
  <si>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</si>
  <si>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</si>
  <si>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</si>
  <si>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</si>
  <si>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</si>
  <si>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</si>
  <si>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</si>
  <si>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</si>
  <si>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</si>
  <si>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</si>
  <si>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</si>
  <si>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</si>
  <si>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</si>
  <si>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</si>
  <si>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</si>
  <si>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</si>
  <si>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</si>
  <si>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</si>
  <si>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</si>
  <si>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</si>
  <si>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</si>
  <si>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</si>
  <si>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</si>
  <si>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</si>
  <si>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</si>
  <si>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</si>
  <si>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</si>
  <si>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</si>
  <si>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</si>
  <si>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</si>
  <si>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</si>
  <si>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</si>
  <si>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</si>
  <si>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</si>
  <si>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</si>
  <si>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</si>
  <si>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</si>
  <si>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</si>
  <si>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</si>
  <si>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</si>
  <si>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</si>
  <si>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</si>
  <si>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</si>
  <si>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</si>
  <si>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</si>
  <si>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</si>
  <si>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</si>
  <si>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</si>
  <si>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</si>
  <si>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</si>
  <si>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</si>
  <si>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</si>
  <si>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</si>
  <si>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</si>
  <si>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</si>
  <si>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</si>
  <si>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</si>
  <si>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</si>
  <si>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</si>
  <si>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</si>
  <si>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</si>
  <si>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</si>
  <si>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</si>
  <si>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</si>
  <si>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</si>
  <si>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</si>
  <si>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</si>
  <si>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</si>
  <si>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</si>
  <si>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</si>
  <si>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</si>
  <si>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</si>
  <si>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</si>
  <si>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</si>
  <si>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</si>
  <si>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</si>
  <si>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</si>
  <si>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</si>
  <si>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</si>
  <si>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</si>
  <si>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</si>
  <si>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</si>
  <si>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</si>
  <si>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</si>
  <si>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</si>
  <si>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</si>
  <si>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</si>
  <si>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</si>
  <si>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</si>
  <si>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</si>
  <si>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</si>
  <si>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</si>
  <si>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</si>
  <si>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</si>
  <si>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</si>
  <si>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</si>
  <si>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</si>
  <si>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</si>
  <si>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</si>
  <si>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</si>
  <si>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</si>
  <si>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</si>
  <si>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</si>
  <si>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</si>
  <si>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</si>
  <si>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</si>
  <si>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</si>
  <si>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</si>
  <si>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</si>
  <si>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</si>
  <si>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</si>
  <si>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</si>
  <si>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</si>
  <si>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</si>
  <si>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</si>
  <si>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</si>
  <si>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</si>
  <si>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</si>
  <si>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</si>
  <si>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</si>
  <si>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</si>
  <si>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</si>
  <si>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</si>
  <si>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</si>
  <si>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</si>
  <si>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</si>
  <si>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</si>
  <si>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</si>
  <si>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</si>
  <si>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</si>
  <si>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</si>
  <si>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</si>
  <si>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</si>
  <si>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</si>
  <si>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</si>
  <si>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</si>
  <si>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</si>
  <si>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</si>
  <si>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</si>
  <si>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</si>
  <si>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</si>
  <si>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</si>
  <si>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</si>
  <si>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</si>
  <si>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</si>
  <si>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</si>
  <si>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</si>
  <si>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</si>
  <si>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</si>
  <si>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</si>
  <si>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</si>
  <si>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</si>
  <si>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</si>
  <si>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</si>
  <si>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</si>
  <si>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</si>
  <si>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</si>
  <si>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</si>
  <si>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</si>
  <si>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</si>
  <si>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</si>
  <si>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</si>
  <si>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</si>
  <si>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</si>
  <si>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</si>
  <si>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</si>
  <si>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</si>
  <si>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</si>
  <si>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</si>
  <si>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</si>
  <si>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</si>
  <si>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</si>
  <si>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</si>
  <si>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</si>
  <si>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</si>
  <si>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</si>
  <si>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</si>
  <si>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</si>
  <si>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</si>
  <si>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</si>
  <si>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</si>
  <si>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</si>
  <si>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</si>
  <si>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</si>
  <si>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</si>
  <si>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</si>
  <si>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</si>
  <si>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</si>
  <si>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</si>
  <si>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</si>
  <si>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</si>
  <si>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</si>
  <si>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</si>
  <si>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</si>
  <si>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</si>
  <si>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</si>
  <si>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</si>
  <si>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</si>
  <si>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</si>
  <si>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</si>
  <si>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</si>
  <si>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</si>
  <si>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</si>
  <si>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</si>
  <si>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</si>
  <si>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</si>
  <si>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</si>
  <si>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</si>
  <si>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</si>
  <si>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</si>
  <si>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</si>
  <si>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</si>
  <si>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</si>
  <si>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</si>
  <si>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</si>
  <si>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</si>
  <si>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</si>
  <si>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</si>
  <si>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</si>
  <si>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</si>
  <si>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</si>
  <si>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</si>
  <si>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</si>
  <si>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</si>
  <si>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</si>
  <si>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</si>
  <si>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</si>
  <si>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</si>
  <si>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</si>
  <si>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</si>
  <si>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</si>
  <si>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</si>
  <si>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</si>
  <si>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</si>
  <si>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</si>
  <si>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</si>
  <si>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</si>
  <si>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</si>
  <si>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</si>
  <si>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</si>
  <si>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</si>
  <si>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</si>
  <si>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</si>
  <si>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</si>
  <si>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</si>
  <si>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</si>
  <si>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</si>
  <si>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</si>
  <si>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</si>
  <si>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</si>
  <si>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</si>
  <si>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</si>
  <si>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</si>
  <si>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</si>
  <si>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</si>
  <si>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</si>
  <si>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</si>
  <si>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</si>
  <si>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</si>
  <si>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</si>
  <si>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</si>
  <si>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</si>
  <si>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</si>
  <si>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</si>
  <si>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</si>
  <si>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</si>
  <si>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</si>
  <si>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</si>
  <si>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</si>
  <si>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</si>
  <si>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</si>
  <si>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</si>
  <si>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</si>
  <si>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</si>
  <si>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</si>
  <si>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</si>
  <si>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</si>
  <si>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</si>
  <si>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</si>
  <si>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</si>
  <si>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</si>
  <si>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</si>
  <si>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</si>
  <si>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</si>
  <si>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</si>
  <si>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</si>
  <si>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</si>
  <si>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</si>
  <si>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</si>
  <si>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</si>
  <si>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</si>
  <si>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</si>
  <si>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</si>
  <si>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</si>
  <si>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</si>
  <si>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</si>
  <si>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</si>
  <si>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</si>
  <si>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</si>
  <si>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</si>
  <si>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</si>
  <si>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</si>
  <si>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</si>
  <si>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</si>
  <si>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</si>
  <si>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</si>
  <si>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</si>
  <si>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</si>
  <si>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</si>
  <si>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</si>
  <si>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</si>
  <si>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</si>
  <si>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</si>
  <si>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</si>
  <si>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</si>
  <si>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</si>
  <si>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</si>
  <si>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</si>
  <si>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</si>
  <si>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</si>
  <si>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</si>
  <si>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</si>
  <si>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</si>
  <si>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</si>
  <si>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</si>
  <si>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</si>
  <si>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</si>
  <si>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</si>
  <si>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</si>
  <si>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</si>
  <si>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</si>
  <si>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</si>
  <si>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</si>
  <si>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</si>
  <si>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</si>
  <si>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</si>
  <si>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</si>
  <si>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</si>
  <si>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</si>
  <si>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</si>
  <si>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</si>
  <si>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</si>
  <si>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</si>
  <si>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</si>
  <si>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</si>
  <si>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</si>
  <si>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</si>
  <si>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</si>
  <si>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</si>
  <si>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</si>
  <si>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</si>
  <si>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</si>
  <si>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</si>
  <si>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</si>
  <si>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</si>
  <si>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</si>
  <si>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</si>
  <si>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</si>
  <si>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</si>
  <si>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</si>
  <si>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</si>
  <si>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</si>
  <si>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</si>
  <si>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</si>
  <si>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</si>
  <si>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</si>
  <si>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</si>
  <si>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</si>
  <si>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</si>
  <si>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</si>
  <si>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</si>
  <si>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</si>
  <si>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</si>
  <si>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</si>
  <si>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</si>
  <si>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</si>
  <si>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</si>
  <si>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</si>
  <si>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</si>
  <si>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</si>
  <si>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</si>
  <si>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</si>
  <si>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</si>
  <si>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</si>
  <si>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</si>
  <si>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</si>
  <si>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</si>
  <si>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</si>
  <si>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</si>
  <si>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</si>
  <si>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</si>
  <si>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</si>
  <si>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</si>
  <si>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</si>
  <si>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</si>
  <si>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</si>
  <si>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</si>
  <si>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</si>
  <si>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</si>
  <si>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</si>
  <si>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</si>
  <si>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</si>
  <si>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</si>
  <si>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</si>
  <si>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</si>
  <si>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</si>
  <si>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</si>
  <si>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</si>
  <si>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</si>
  <si>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</si>
  <si>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</si>
  <si>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</si>
  <si>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</si>
  <si>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</si>
  <si>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</si>
  <si>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</si>
  <si>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</si>
  <si>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</si>
  <si>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</si>
  <si>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</si>
  <si>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</si>
  <si>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</si>
  <si>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</si>
  <si>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</si>
  <si>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</si>
  <si>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</si>
  <si>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</si>
  <si>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</si>
  <si>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</si>
  <si>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</si>
  <si>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</si>
  <si>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</si>
  <si>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</si>
  <si>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</si>
  <si>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</si>
  <si>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</si>
  <si>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</si>
  <si>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</si>
  <si>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</si>
  <si>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</si>
  <si>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</si>
  <si>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</si>
  <si>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</si>
  <si>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</si>
  <si>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</si>
  <si>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</si>
  <si>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</si>
  <si>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</si>
  <si>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</si>
  <si>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</si>
  <si>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</si>
  <si>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</si>
  <si>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</si>
  <si>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</si>
  <si>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</si>
  <si>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</si>
  <si>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</si>
  <si>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</si>
  <si>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</si>
  <si>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</si>
  <si>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</si>
  <si>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</si>
  <si>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</si>
  <si>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</si>
  <si>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</si>
  <si>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</si>
  <si>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</si>
  <si>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</si>
  <si>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</si>
  <si>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</si>
  <si>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</si>
  <si>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</si>
  <si>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</si>
  <si>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</si>
  <si>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</si>
  <si>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</si>
  <si>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</si>
  <si>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</si>
  <si>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</si>
  <si>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</si>
  <si>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</si>
  <si>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</si>
  <si>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</si>
  <si>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</si>
  <si>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</si>
  <si>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</si>
  <si>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</si>
  <si>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</si>
  <si>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</si>
  <si>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</si>
  <si>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</si>
  <si>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</si>
  <si>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</si>
  <si>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</si>
  <si>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</si>
  <si>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</si>
  <si>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</si>
  <si>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</si>
  <si>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</si>
  <si>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</si>
  <si>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</si>
  <si>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</si>
  <si>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</si>
  <si>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</si>
  <si>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</si>
  <si>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</si>
  <si>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</si>
  <si>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</si>
  <si>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</si>
  <si>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</si>
  <si>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</si>
  <si>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</si>
  <si>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</si>
  <si>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</si>
  <si>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</si>
  <si>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</si>
  <si>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</si>
  <si>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</si>
  <si>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</si>
  <si>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</si>
  <si>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</si>
  <si>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</si>
  <si>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</si>
  <si>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</si>
  <si>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</si>
  <si>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</si>
  <si>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</si>
  <si>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</si>
  <si>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</si>
  <si>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</si>
  <si>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</si>
  <si>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</si>
  <si>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</si>
  <si>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</si>
  <si>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</si>
  <si>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</si>
  <si>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</si>
  <si>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</si>
  <si>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</si>
  <si>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</si>
  <si>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</si>
  <si>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</si>
  <si>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</si>
  <si>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</si>
  <si>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</si>
  <si>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</si>
  <si>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</si>
  <si>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</si>
  <si>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</si>
  <si>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</si>
  <si>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</si>
  <si>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</si>
  <si>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</si>
  <si>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</si>
  <si>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</si>
  <si>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</si>
  <si>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</si>
  <si>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</si>
  <si>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</si>
  <si>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</si>
  <si>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</si>
  <si>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</si>
  <si>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</si>
  <si>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</si>
  <si>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</si>
  <si>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</si>
  <si>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</si>
  <si>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</si>
  <si>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</si>
  <si>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</si>
  <si>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</si>
  <si>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</si>
  <si>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</si>
  <si>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</si>
  <si>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</si>
  <si>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</si>
  <si>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</si>
  <si>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</si>
  <si>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</si>
  <si>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</si>
  <si>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</si>
  <si>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</si>
  <si>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</si>
  <si>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</si>
  <si>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</si>
  <si>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</si>
  <si>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</si>
  <si>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</si>
  <si>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</si>
  <si>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</si>
  <si>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</si>
  <si>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</si>
  <si>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</si>
  <si>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</si>
  <si>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</si>
  <si>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</si>
  <si>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</si>
  <si>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</si>
  <si>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</si>
  <si>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</si>
  <si>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</si>
  <si>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</si>
  <si>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</si>
  <si>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</si>
  <si>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</si>
  <si>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</si>
  <si>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</si>
  <si>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</si>
  <si>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</si>
  <si>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</si>
  <si>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</si>
  <si>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</si>
  <si>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</si>
  <si>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</si>
  <si>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</si>
  <si>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</si>
  <si>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</si>
  <si>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</si>
  <si>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</si>
  <si>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</si>
  <si>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</si>
  <si>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</si>
  <si>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</si>
  <si>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</si>
  <si>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</si>
  <si>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</si>
  <si>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</si>
  <si>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</si>
  <si>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</si>
  <si>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</si>
  <si>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</si>
  <si>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</si>
  <si>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</si>
  <si>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</si>
  <si>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</si>
  <si>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</si>
  <si>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</si>
  <si>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</si>
  <si>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</si>
  <si>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</si>
  <si>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</si>
  <si>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</si>
  <si>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</si>
  <si>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</si>
  <si>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</si>
  <si>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</si>
  <si>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</si>
  <si>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</si>
  <si>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</si>
  <si>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</si>
  <si>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</si>
  <si>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</si>
  <si>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</si>
  <si>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</si>
  <si>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</si>
  <si>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</si>
  <si>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</si>
  <si>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</si>
  <si>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</si>
  <si>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</si>
  <si>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</si>
  <si>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</si>
  <si>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</si>
  <si>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</si>
  <si>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</si>
  <si>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</si>
  <si>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</si>
  <si>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</si>
  <si>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</si>
  <si>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</si>
  <si>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</si>
  <si>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</si>
  <si>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</si>
  <si>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</si>
  <si>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</si>
  <si>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</si>
  <si>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</si>
  <si>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</si>
  <si>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</si>
  <si>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</si>
  <si>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</si>
  <si>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</si>
  <si>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</si>
  <si>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</si>
  <si>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</si>
  <si>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</si>
  <si>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</si>
  <si>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</si>
  <si>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</si>
  <si>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</si>
  <si>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</si>
  <si>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</si>
  <si>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</si>
  <si>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</si>
  <si>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</si>
  <si>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</si>
  <si>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</si>
  <si>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</si>
  <si>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</si>
  <si>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</si>
  <si>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</si>
  <si>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</si>
  <si>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</si>
  <si>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</si>
  <si>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</si>
  <si>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</si>
  <si>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</si>
  <si>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</si>
  <si>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</si>
  <si>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</si>
  <si>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</si>
  <si>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</si>
  <si>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</si>
  <si>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</si>
  <si>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</si>
  <si>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</si>
  <si>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</si>
  <si>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</si>
  <si>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</si>
  <si>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</si>
  <si>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</si>
  <si>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</si>
  <si>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</si>
  <si>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</si>
  <si>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</si>
  <si>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</si>
  <si>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</si>
  <si>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</si>
  <si>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</si>
  <si>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</si>
  <si>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</si>
  <si>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</si>
  <si>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</si>
  <si>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</si>
  <si>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</si>
  <si>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</si>
  <si>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</si>
  <si>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</si>
  <si>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</si>
  <si>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</si>
  <si>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</si>
  <si>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</si>
  <si>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</si>
  <si>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</si>
  <si>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</si>
  <si>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</si>
  <si>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</si>
  <si>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</si>
  <si>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</si>
  <si>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</si>
  <si>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</si>
  <si>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</si>
  <si>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</si>
  <si>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</si>
  <si>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</si>
  <si>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</si>
  <si>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</si>
  <si>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</si>
  <si>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</si>
  <si>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</si>
  <si>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</si>
  <si>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</si>
  <si>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</si>
  <si>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</si>
  <si>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</si>
  <si>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</si>
  <si>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</si>
  <si>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</si>
  <si>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</si>
  <si>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</si>
  <si>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</si>
  <si>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</si>
  <si>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</si>
  <si>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</si>
  <si>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</si>
  <si>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</si>
  <si>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</si>
  <si>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</si>
  <si>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</si>
  <si>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</si>
  <si>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</si>
  <si>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</si>
  <si>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</si>
  <si>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</si>
  <si>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</si>
  <si>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</si>
  <si>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</si>
  <si>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</si>
  <si>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</si>
  <si>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</si>
  <si>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</si>
  <si>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</si>
  <si>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</si>
  <si>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</si>
  <si>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</si>
  <si>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</si>
  <si>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</si>
  <si>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</si>
  <si>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</si>
  <si>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</si>
  <si>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</si>
  <si>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</si>
  <si>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</si>
  <si>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</si>
  <si>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</si>
  <si>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</si>
  <si>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</si>
  <si>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</si>
  <si>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</si>
  <si>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</si>
  <si>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</si>
  <si>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</si>
  <si>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</si>
  <si>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</si>
  <si>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</si>
  <si>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</si>
  <si>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</si>
  <si>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</si>
  <si>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</si>
  <si>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</si>
  <si>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</si>
  <si>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</si>
  <si>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</si>
  <si>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</si>
  <si>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</si>
  <si>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</si>
  <si>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</si>
  <si>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</si>
  <si>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</si>
  <si>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</si>
  <si>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</si>
  <si>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</si>
  <si>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</si>
  <si>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</si>
  <si>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</si>
  <si>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</si>
  <si>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</si>
  <si>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</si>
  <si>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</si>
  <si>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</si>
  <si>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</si>
  <si>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</si>
  <si>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</si>
  <si>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</si>
  <si>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</si>
  <si>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</si>
  <si>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</si>
  <si>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</si>
  <si>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</si>
  <si>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</si>
  <si>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</si>
  <si>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</si>
  <si>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</si>
  <si>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</si>
  <si>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</si>
  <si>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</si>
  <si>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</si>
  <si>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</si>
  <si>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</si>
  <si>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</si>
  <si>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</si>
  <si>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</si>
  <si>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</si>
  <si>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</si>
  <si>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</si>
  <si>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</si>
  <si>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</si>
  <si>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</si>
  <si>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</si>
  <si>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</si>
  <si>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</si>
  <si>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</si>
  <si>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</si>
  <si>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</si>
  <si>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</si>
  <si>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</si>
  <si>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</si>
  <si>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</si>
  <si>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</si>
  <si>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</si>
  <si>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</si>
  <si>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</si>
  <si>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</si>
  <si>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</si>
  <si>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</si>
  <si>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</si>
  <si>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</si>
  <si>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</si>
  <si>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</si>
  <si>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</si>
  <si>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</si>
  <si>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</si>
  <si>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</si>
  <si>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</si>
  <si>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</si>
  <si>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</si>
  <si>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</si>
  <si>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</si>
  <si>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</si>
  <si>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</si>
  <si>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</si>
  <si>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</si>
  <si>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</si>
  <si>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</si>
  <si>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</si>
  <si>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</si>
  <si>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</si>
  <si>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</si>
  <si>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</si>
  <si>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</si>
  <si>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</si>
  <si>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</si>
  <si>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</si>
  <si>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</si>
  <si>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</si>
  <si>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</si>
  <si>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</si>
  <si>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</si>
  <si>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</si>
  <si>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</si>
  <si>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</si>
  <si>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</si>
  <si>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</si>
  <si>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</si>
  <si>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</si>
  <si>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</si>
  <si>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</si>
  <si>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</si>
  <si>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</si>
  <si>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</si>
  <si>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</si>
  <si>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</si>
  <si>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</si>
  <si>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</si>
  <si>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</si>
  <si>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</si>
  <si>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</si>
  <si>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</si>
  <si>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</si>
  <si>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</si>
  <si>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</si>
  <si>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</si>
  <si>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</si>
  <si>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</si>
  <si>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</si>
  <si>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</si>
  <si>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</si>
  <si>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</si>
  <si>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</si>
  <si>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</si>
  <si>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</si>
  <si>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</si>
  <si>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</si>
  <si>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</si>
  <si>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</si>
  <si>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</si>
  <si>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</si>
  <si>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</si>
  <si>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</si>
  <si>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</si>
  <si>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</si>
  <si>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</si>
  <si>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</si>
  <si>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</si>
  <si>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</si>
  <si>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</si>
  <si>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</si>
  <si>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</si>
  <si>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</si>
  <si>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</si>
  <si>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</si>
  <si>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</si>
  <si>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</si>
  <si>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</si>
  <si>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</si>
  <si>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</si>
  <si>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</si>
  <si>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</si>
  <si>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</si>
  <si>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</si>
  <si>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</si>
  <si>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</si>
  <si>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</si>
  <si>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</si>
  <si>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</si>
  <si>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</si>
  <si>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</si>
  <si>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</si>
  <si>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</si>
  <si>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</si>
  <si>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</si>
  <si>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</si>
  <si>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</si>
  <si>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</si>
  <si>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</si>
  <si>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</si>
  <si>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</si>
  <si>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</si>
  <si>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</si>
  <si>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</si>
  <si>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</si>
  <si>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</si>
  <si>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</si>
  <si>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</si>
  <si>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</si>
  <si>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</si>
  <si>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</si>
  <si>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</si>
  <si>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</si>
  <si>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</si>
  <si>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</si>
  <si>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</si>
  <si>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</si>
  <si>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</si>
  <si>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</si>
  <si>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</si>
  <si>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</si>
  <si>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</si>
  <si>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</si>
  <si>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</si>
  <si>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</si>
  <si>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</si>
  <si>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</si>
  <si>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</si>
  <si>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</si>
  <si>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</si>
  <si>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</si>
  <si>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</si>
  <si>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</si>
  <si>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</si>
  <si>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</si>
  <si>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</si>
  <si>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</si>
  <si>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</si>
  <si>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</si>
  <si>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</si>
  <si>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</si>
  <si>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</si>
  <si>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</si>
  <si>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</si>
  <si>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</si>
  <si>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</si>
  <si>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</si>
  <si>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</si>
  <si>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</si>
  <si>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</si>
  <si>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</si>
  <si>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</si>
  <si>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</si>
  <si>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</si>
  <si>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</si>
  <si>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</si>
  <si>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</si>
  <si>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</si>
  <si>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</si>
  <si>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</si>
  <si>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</si>
  <si>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</si>
  <si>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</si>
  <si>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</si>
  <si>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</si>
  <si>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</si>
  <si>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</si>
  <si>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</si>
  <si>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</si>
  <si>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</si>
  <si>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</si>
  <si>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</si>
  <si>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</si>
  <si>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</si>
  <si>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</si>
  <si>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</si>
  <si>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</si>
  <si>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</si>
  <si>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</si>
  <si>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</si>
  <si>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</si>
  <si>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</si>
  <si>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</si>
  <si>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</si>
  <si>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</si>
  <si>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</si>
  <si>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</si>
  <si>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</si>
  <si>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</si>
  <si>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</si>
  <si>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</si>
  <si>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</si>
  <si>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</si>
  <si>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</si>
  <si>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</si>
  <si>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</si>
  <si>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</si>
  <si>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</si>
  <si>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</si>
  <si>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</si>
  <si>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</si>
  <si>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</si>
  <si>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</si>
  <si>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</si>
  <si>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</si>
  <si>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</si>
  <si>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</si>
  <si>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</si>
  <si>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</si>
  <si>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</si>
  <si>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</si>
  <si>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</si>
  <si>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</si>
  <si>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</si>
  <si>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</si>
  <si>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</si>
  <si>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</si>
  <si>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</si>
  <si>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</si>
  <si>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</si>
  <si>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</si>
  <si>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</si>
  <si>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</si>
  <si>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</si>
  <si>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</si>
  <si>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</si>
  <si>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</si>
  <si>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</si>
  <si>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</si>
  <si>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</si>
  <si>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</si>
  <si>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</si>
  <si>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</si>
  <si>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</si>
  <si>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</si>
  <si>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</si>
  <si>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</si>
  <si>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</si>
  <si>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</si>
  <si>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</si>
  <si>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</si>
  <si>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</si>
  <si>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</si>
  <si>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</si>
  <si>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</si>
  <si>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</si>
  <si>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</si>
  <si>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</si>
  <si>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</si>
  <si>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</si>
  <si>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</si>
  <si>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</si>
  <si>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</si>
  <si>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</si>
  <si>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</si>
  <si>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</si>
  <si>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</si>
  <si>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</si>
  <si>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</si>
  <si>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</si>
  <si>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</si>
  <si>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</si>
  <si>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</si>
  <si>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</si>
  <si>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</si>
  <si>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</si>
  <si>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</si>
  <si>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</si>
  <si>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</si>
  <si>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</si>
  <si>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</si>
  <si>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</si>
  <si>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</si>
  <si>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</si>
  <si>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</si>
  <si>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</si>
  <si>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</si>
  <si>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</si>
  <si>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</si>
  <si>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</si>
  <si>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</si>
  <si>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</si>
  <si>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</si>
  <si>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</si>
  <si>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</si>
  <si>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</si>
  <si>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</si>
  <si>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</si>
  <si>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</si>
  <si>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</si>
  <si>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</si>
  <si>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</si>
  <si>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</si>
  <si>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</si>
  <si>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</si>
  <si>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</si>
  <si>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</si>
  <si>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</si>
  <si>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</si>
  <si>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</si>
  <si>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</si>
  <si>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</si>
  <si>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</si>
  <si>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</si>
  <si>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</si>
  <si>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</si>
  <si>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</si>
  <si>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</si>
  <si>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</si>
  <si>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</si>
  <si>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</si>
  <si>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</si>
  <si>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</si>
  <si>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</si>
  <si>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</si>
  <si>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</si>
  <si>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</si>
  <si>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</si>
  <si>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</si>
  <si>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</si>
  <si>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</si>
  <si>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</si>
  <si>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</si>
  <si>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</si>
  <si>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</si>
  <si>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</si>
  <si>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</si>
  <si>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</si>
  <si>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</si>
  <si>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</si>
  <si>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</si>
  <si>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</si>
  <si>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</si>
  <si>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</si>
  <si>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</si>
  <si>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</si>
  <si>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</si>
  <si>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</si>
  <si>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</si>
  <si>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</si>
  <si>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</si>
  <si>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</si>
  <si>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</si>
  <si>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</si>
  <si>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</si>
  <si>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</si>
  <si>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</si>
  <si>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</si>
  <si>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</si>
  <si>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</si>
  <si>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</si>
  <si>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</si>
  <si>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</si>
  <si>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</si>
  <si>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</si>
  <si>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</si>
  <si>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</si>
  <si>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</si>
  <si>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</si>
  <si>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</si>
  <si>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</si>
  <si>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</si>
  <si>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</si>
  <si>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</si>
  <si>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</si>
  <si>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</si>
  <si>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</si>
  <si>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</si>
  <si>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</si>
  <si>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</si>
  <si>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</si>
  <si>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</si>
  <si>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</si>
  <si>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</si>
  <si>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</si>
  <si>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</si>
  <si>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</si>
  <si>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</si>
  <si>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</si>
  <si>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</si>
  <si>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</si>
  <si>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</si>
  <si>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</si>
  <si>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</si>
  <si>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</si>
  <si>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</si>
  <si>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</si>
  <si>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</si>
  <si>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</si>
  <si>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</si>
  <si>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</si>
  <si>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</si>
  <si>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</si>
  <si>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</si>
  <si>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</si>
  <si>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</si>
  <si>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</si>
  <si>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</si>
  <si>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</si>
  <si>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</si>
  <si>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</si>
  <si>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</si>
  <si>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</si>
  <si>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</si>
  <si>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</si>
  <si>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</si>
  <si>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</si>
  <si>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</si>
  <si>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</si>
  <si>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</si>
  <si>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</si>
  <si>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</si>
  <si>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</si>
  <si>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</si>
  <si>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</si>
  <si>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</si>
  <si>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</si>
  <si>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</si>
  <si>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</si>
  <si>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</si>
  <si>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</si>
  <si>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</si>
  <si>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</si>
  <si>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</si>
  <si>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</si>
  <si>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</si>
  <si>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</si>
  <si>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</si>
  <si>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</si>
  <si>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</si>
  <si>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</si>
  <si>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</si>
  <si>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</si>
  <si>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</si>
  <si>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</si>
  <si>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</si>
  <si>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</si>
  <si>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</si>
  <si>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</si>
  <si>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</si>
  <si>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</si>
  <si>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</si>
  <si>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</si>
  <si>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</si>
  <si>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</si>
  <si>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</si>
  <si>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</si>
  <si>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</si>
  <si>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</si>
  <si>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</si>
  <si>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</si>
  <si>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</si>
  <si>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</si>
  <si>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</si>
  <si>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</si>
  <si>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</si>
  <si>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</si>
  <si>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</si>
  <si>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</si>
  <si>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</si>
  <si>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</si>
  <si>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</si>
  <si>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</si>
  <si>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</si>
  <si>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</si>
  <si>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</si>
  <si>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</si>
  <si>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</si>
  <si>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</si>
  <si>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</si>
  <si>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</si>
  <si>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</si>
  <si>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</si>
  <si>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</si>
  <si>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</si>
  <si>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</si>
  <si>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</si>
  <si>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</si>
  <si>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</si>
  <si>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</si>
  <si>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</si>
  <si>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</si>
  <si>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</si>
  <si>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</si>
  <si>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</si>
  <si>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</si>
  <si>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</si>
  <si>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</si>
  <si>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</si>
  <si>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</si>
  <si>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</si>
  <si>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</si>
  <si>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</si>
  <si>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</si>
  <si>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</si>
  <si>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</si>
  <si>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</si>
  <si>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</si>
  <si>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</si>
  <si>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</si>
  <si>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</si>
  <si>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</si>
  <si>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</si>
  <si>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</si>
  <si>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</si>
  <si>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</si>
  <si>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</si>
  <si>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</si>
  <si>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</si>
  <si>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</si>
  <si>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</si>
  <si>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</si>
  <si>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</si>
  <si>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</si>
  <si>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</si>
  <si>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</si>
  <si>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</si>
  <si>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</si>
  <si>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</si>
  <si>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</si>
  <si>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</si>
  <si>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</si>
  <si>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</si>
  <si>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</si>
  <si>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</si>
  <si>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</si>
  <si>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</si>
  <si>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</si>
  <si>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</si>
  <si>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</si>
  <si>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</si>
  <si>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</si>
  <si>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</si>
  <si>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</si>
  <si>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</si>
  <si>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</si>
  <si>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</si>
  <si>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</si>
  <si>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</si>
  <si>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</si>
  <si>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</si>
  <si>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</si>
  <si>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</si>
  <si>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</si>
  <si>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</si>
  <si>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</si>
  <si>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</si>
  <si>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</si>
  <si>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</si>
  <si>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</si>
  <si>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</si>
  <si>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</si>
  <si>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</si>
  <si>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</si>
  <si>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</si>
  <si>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</si>
  <si>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</si>
  <si>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</si>
  <si>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</si>
  <si>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</si>
  <si>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</si>
  <si>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</si>
  <si>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</si>
  <si>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</si>
  <si>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</si>
  <si>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</si>
  <si>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</si>
  <si>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</si>
  <si>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</si>
  <si>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</si>
  <si>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</si>
  <si>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</si>
  <si>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</si>
  <si>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</si>
  <si>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</si>
  <si>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</si>
  <si>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</si>
  <si>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</si>
  <si>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</si>
  <si>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</si>
  <si>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</si>
  <si>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</si>
  <si>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</si>
  <si>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</si>
  <si>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</si>
  <si>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</si>
  <si>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</si>
  <si>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</si>
  <si>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</si>
  <si>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</si>
  <si>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</si>
  <si>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</si>
  <si>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</si>
  <si>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</si>
  <si>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</si>
  <si>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</si>
  <si>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</si>
  <si>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</si>
  <si>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</si>
  <si>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</si>
  <si>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</si>
  <si>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</si>
  <si>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</si>
  <si>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</si>
  <si>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</si>
  <si>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</si>
  <si>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</si>
  <si>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</si>
  <si>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</si>
  <si>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</si>
  <si>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</si>
  <si>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</si>
  <si>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</si>
  <si>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</si>
  <si>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</si>
  <si>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</si>
  <si>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</si>
  <si>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</si>
  <si>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</si>
  <si>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</si>
  <si>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</si>
  <si>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</si>
  <si>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</si>
  <si>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</si>
  <si>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</si>
  <si>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</si>
  <si>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</si>
  <si>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</si>
  <si>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</si>
  <si>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</si>
  <si>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</si>
  <si>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</si>
  <si>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</si>
  <si>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</si>
  <si>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</si>
  <si>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</si>
  <si>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</si>
  <si>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</si>
  <si>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</si>
  <si>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</si>
  <si>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</si>
  <si>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</si>
  <si>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</si>
  <si>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</si>
  <si>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</si>
  <si>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</si>
  <si>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</si>
  <si>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</si>
  <si>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</si>
  <si>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</si>
  <si>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</si>
  <si>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</si>
  <si>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</si>
  <si>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</si>
  <si>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</si>
  <si>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</si>
  <si>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</si>
  <si>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</si>
  <si>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</si>
  <si>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</si>
  <si>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</si>
  <si>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</si>
  <si>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</si>
  <si>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</si>
  <si>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</si>
  <si>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</si>
  <si>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</si>
  <si>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</si>
  <si>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</si>
  <si>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</si>
  <si>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</si>
  <si>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</si>
  <si>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</si>
  <si>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</si>
  <si>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</si>
  <si>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</si>
  <si>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</si>
  <si>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</si>
  <si>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</si>
  <si>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</si>
  <si>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</si>
  <si>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</si>
  <si>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</si>
  <si>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</si>
  <si>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</si>
  <si>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</si>
  <si>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</si>
  <si>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</si>
  <si>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</si>
  <si>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</si>
  <si>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</si>
  <si>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</si>
  <si>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</si>
  <si>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</si>
  <si>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</si>
  <si>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</si>
  <si>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</si>
  <si>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</si>
  <si>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</si>
  <si>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</si>
  <si>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</si>
  <si>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</si>
  <si>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</si>
  <si>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</si>
  <si>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</si>
  <si>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</si>
  <si>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</si>
  <si>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</si>
  <si>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</si>
  <si>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</si>
  <si>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</si>
  <si>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</si>
  <si>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</si>
  <si>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</si>
  <si>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</si>
  <si>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</si>
  <si>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</si>
  <si>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</si>
  <si>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</si>
  <si>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</si>
  <si>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</si>
  <si>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</si>
  <si>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</si>
  <si>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</si>
  <si>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</si>
  <si>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</si>
  <si>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</si>
  <si>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</si>
  <si>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</si>
  <si>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</si>
  <si>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</si>
  <si>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</si>
  <si>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</si>
  <si>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</si>
  <si>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</si>
  <si>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</si>
  <si>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</si>
  <si>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</si>
  <si>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</si>
  <si>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</si>
  <si>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</si>
  <si>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</si>
  <si>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</si>
  <si>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</si>
  <si>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</si>
  <si>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</si>
  <si>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</si>
  <si>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</si>
  <si>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</si>
  <si>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</si>
  <si>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</si>
  <si>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</si>
  <si>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</si>
  <si>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</si>
  <si>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</si>
  <si>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</si>
  <si>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</si>
  <si>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</si>
  <si>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</si>
  <si>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</si>
  <si>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</si>
  <si>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</si>
  <si>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</si>
  <si>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</si>
  <si>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</si>
  <si>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</si>
  <si>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</si>
  <si>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</si>
  <si>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</si>
  <si>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</si>
  <si>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</si>
  <si>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</si>
  <si>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</si>
  <si>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</si>
  <si>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</si>
  <si>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</si>
  <si>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</si>
  <si>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</si>
  <si>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</si>
  <si>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</si>
  <si>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</si>
  <si>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</si>
  <si>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</si>
  <si>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</si>
  <si>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</si>
  <si>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</si>
  <si>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</si>
  <si>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</si>
  <si>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</si>
  <si>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</si>
  <si>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</si>
  <si>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</si>
  <si>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</si>
  <si>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</si>
  <si>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</si>
  <si>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</si>
  <si>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</si>
  <si>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</si>
  <si>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</si>
  <si>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</si>
  <si>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</si>
  <si>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</si>
  <si>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</si>
  <si>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</si>
  <si>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</si>
  <si>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</si>
  <si>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</si>
  <si>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</si>
  <si>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</si>
  <si>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</si>
  <si>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</si>
  <si>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</si>
  <si>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</si>
  <si>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</si>
  <si>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</si>
  <si>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</si>
  <si>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</si>
  <si>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</si>
  <si>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</si>
  <si>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</si>
  <si>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</si>
  <si>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</si>
  <si>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</si>
  <si>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</si>
  <si>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</si>
  <si>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</si>
  <si>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</si>
  <si>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</si>
  <si>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</si>
  <si>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</si>
  <si>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</si>
  <si>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</si>
  <si>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</si>
  <si>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</si>
  <si>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</si>
  <si>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</si>
  <si>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</si>
  <si>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</si>
  <si>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</si>
  <si>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</si>
  <si>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</si>
  <si>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</si>
  <si>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</si>
  <si>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</si>
  <si>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</si>
  <si>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</si>
  <si>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</si>
  <si>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</si>
  <si>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</si>
  <si>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</si>
  <si>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</si>
  <si>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</si>
  <si>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</si>
  <si>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</si>
  <si>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</si>
  <si>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</si>
  <si>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</si>
  <si>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</si>
  <si>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</si>
  <si>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</si>
  <si>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</si>
  <si>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</si>
  <si>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</si>
  <si>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</si>
  <si>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</si>
  <si>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</si>
  <si>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</si>
  <si>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</si>
  <si>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</si>
  <si>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</si>
  <si>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</si>
  <si>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</si>
  <si>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</si>
  <si>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</si>
  <si>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</si>
  <si>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</si>
  <si>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</si>
  <si>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</si>
  <si>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</si>
  <si>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</si>
  <si>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</si>
  <si>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</si>
  <si>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</si>
  <si>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</si>
  <si>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</si>
  <si>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</si>
  <si>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</si>
  <si>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</si>
  <si>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</si>
  <si>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</si>
  <si>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</si>
  <si>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</si>
  <si>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</si>
  <si>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</si>
  <si>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</si>
  <si>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</si>
  <si>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</si>
  <si>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</si>
  <si>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</si>
  <si>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</si>
  <si>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</si>
  <si>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</si>
  <si>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</si>
  <si>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</si>
  <si>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</si>
  <si>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</si>
  <si>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</si>
  <si>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</si>
  <si>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</si>
  <si>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</si>
  <si>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</si>
  <si>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</si>
  <si>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</si>
  <si>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</si>
  <si>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</si>
  <si>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</si>
  <si>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</si>
  <si>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</si>
  <si>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</si>
  <si>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</si>
  <si>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</si>
  <si>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</si>
  <si>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</si>
  <si>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</si>
  <si>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</si>
  <si>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</si>
  <si>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</si>
  <si>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</si>
  <si>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</si>
  <si>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</si>
  <si>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</si>
  <si>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</si>
  <si>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</si>
  <si>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</si>
  <si>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</si>
  <si>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</si>
  <si>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</si>
  <si>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</si>
  <si>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</si>
  <si>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</si>
  <si>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</si>
  <si>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</si>
  <si>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</si>
  <si>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</si>
  <si>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</si>
  <si>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</si>
  <si>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</si>
  <si>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</si>
  <si>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</si>
  <si>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</si>
  <si>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</si>
  <si>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</si>
  <si>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</si>
  <si>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</si>
  <si>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</si>
  <si>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</si>
  <si>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</si>
  <si>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</si>
  <si>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</si>
  <si>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</si>
  <si>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</si>
  <si>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</si>
  <si>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</si>
  <si>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</si>
  <si>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</si>
  <si>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</si>
  <si>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</si>
  <si>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</si>
  <si>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</si>
  <si>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</si>
  <si>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</si>
  <si>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</si>
  <si>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</si>
  <si>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</si>
  <si>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</si>
  <si>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</si>
  <si>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</si>
  <si>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</si>
  <si>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</si>
  <si>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</si>
  <si>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</si>
  <si>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</si>
  <si>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</si>
  <si>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</si>
  <si>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</si>
  <si>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</si>
  <si>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</si>
  <si>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</si>
  <si>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</si>
  <si>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</si>
  <si>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</si>
  <si>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</si>
  <si>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</si>
  <si>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</si>
  <si>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</si>
  <si>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</si>
  <si>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</si>
  <si>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</si>
  <si>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</si>
  <si>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</si>
  <si>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</si>
  <si>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</si>
  <si>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</si>
  <si>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</si>
  <si>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</si>
  <si>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</si>
  <si>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</si>
  <si>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</si>
  <si>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</si>
  <si>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</si>
  <si>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</si>
  <si>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</si>
  <si>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</si>
  <si>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</si>
  <si>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</si>
  <si>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</si>
  <si>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</si>
  <si>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</si>
  <si>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</si>
  <si>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</si>
  <si>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</si>
  <si>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</si>
  <si>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</si>
  <si>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</si>
  <si>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</si>
  <si>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</si>
  <si>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</si>
  <si>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</si>
  <si>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</si>
  <si>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</si>
  <si>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</si>
  <si>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</si>
  <si>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</si>
  <si>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</si>
  <si>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</si>
  <si>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</si>
  <si>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</si>
  <si>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</si>
  <si>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</si>
  <si>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</si>
  <si>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</si>
  <si>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</si>
  <si>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</si>
  <si>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</si>
  <si>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</si>
  <si>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</si>
  <si>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</si>
  <si>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</si>
  <si>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</si>
  <si>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</si>
  <si>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</si>
  <si>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</si>
  <si>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</si>
  <si>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</si>
  <si>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</si>
  <si>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</si>
  <si>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</si>
  <si>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</si>
  <si>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</si>
  <si>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</si>
  <si>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</si>
  <si>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</si>
  <si>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</si>
  <si>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</si>
  <si>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</si>
  <si>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</si>
  <si>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</si>
  <si>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</si>
  <si>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</si>
  <si>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</si>
  <si>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</si>
  <si>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</si>
  <si>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</si>
  <si>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</si>
  <si>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</si>
  <si>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</si>
  <si>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</si>
  <si>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</si>
  <si>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</si>
  <si>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</si>
  <si>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</si>
  <si>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</si>
  <si>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</si>
  <si>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</si>
  <si>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</si>
  <si>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</si>
  <si>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</si>
  <si>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</si>
  <si>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</si>
  <si>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</si>
  <si>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</si>
  <si>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</si>
  <si>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</si>
  <si>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</si>
  <si>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</si>
  <si>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</si>
  <si>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</si>
  <si>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</si>
  <si>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</si>
  <si>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</si>
  <si>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</si>
  <si>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</si>
  <si>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</si>
  <si>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</si>
  <si>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</si>
  <si>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</si>
  <si>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</si>
  <si>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</si>
  <si>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</si>
  <si>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</si>
  <si>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</si>
  <si>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</si>
  <si>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</si>
  <si>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</si>
  <si>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</si>
  <si>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</si>
  <si>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</si>
  <si>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</si>
  <si>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</si>
  <si>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</si>
  <si>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</si>
  <si>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</si>
  <si>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</si>
  <si>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</si>
  <si>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</si>
  <si>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</si>
  <si>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</si>
  <si>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</si>
  <si>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</si>
  <si>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</si>
  <si>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</si>
  <si>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</si>
  <si>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</si>
  <si>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</si>
  <si>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</si>
  <si>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</si>
  <si>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</si>
  <si>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</si>
  <si>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</si>
  <si>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</si>
  <si>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</si>
  <si>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</si>
  <si>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</si>
  <si>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</si>
  <si>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</si>
  <si>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</si>
  <si>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</si>
  <si>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</si>
  <si>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</si>
  <si>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</si>
  <si>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</si>
  <si>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</si>
  <si>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</si>
  <si>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</si>
  <si>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</si>
  <si>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</si>
  <si>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</si>
  <si>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</si>
  <si>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</si>
  <si>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</si>
  <si>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</si>
  <si>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</si>
  <si>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</si>
  <si>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</si>
  <si>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</si>
  <si>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</si>
  <si>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</si>
  <si>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</si>
  <si>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</si>
  <si>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</si>
  <si>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</si>
  <si>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</si>
  <si>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</si>
  <si>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</si>
  <si>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</si>
  <si>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</si>
  <si>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</si>
  <si>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</si>
  <si>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</si>
  <si>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</si>
  <si>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</si>
  <si>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</si>
  <si>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</si>
  <si>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</si>
  <si>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</si>
  <si>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</si>
  <si>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</si>
  <si>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</si>
  <si>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</si>
  <si>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</si>
  <si>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</si>
  <si>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</si>
  <si>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</si>
  <si>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</si>
  <si>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</si>
  <si>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</si>
  <si>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</si>
  <si>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</si>
  <si>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</si>
  <si>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</si>
  <si>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</si>
  <si>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</si>
  <si>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</si>
  <si>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</si>
  <si>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</si>
  <si>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</si>
  <si>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</si>
  <si>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</si>
  <si>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</si>
  <si>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</si>
  <si>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</si>
  <si>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</si>
  <si>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</si>
  <si>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</si>
  <si>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</si>
  <si>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</si>
  <si>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</si>
  <si>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</si>
  <si>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</si>
  <si>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</si>
  <si>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</si>
  <si>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</si>
  <si>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</si>
  <si>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</si>
  <si>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</si>
  <si>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</si>
  <si>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</si>
  <si>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</si>
  <si>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</si>
  <si>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</si>
  <si>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</si>
  <si>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</si>
  <si>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</si>
  <si>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</si>
  <si>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</si>
  <si>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</si>
  <si>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</si>
  <si>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</si>
  <si>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</si>
  <si>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</si>
  <si>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</si>
  <si>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</si>
  <si>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</si>
  <si>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</si>
  <si>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</si>
  <si>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</si>
  <si>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</si>
  <si>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</si>
  <si>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</si>
  <si>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</si>
  <si>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</si>
  <si>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</si>
  <si>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</si>
  <si>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</si>
  <si>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</si>
  <si>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</si>
  <si>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</si>
  <si>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</si>
  <si>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</si>
  <si>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</si>
  <si>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</si>
  <si>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</si>
  <si>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</si>
  <si>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</si>
  <si>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</si>
  <si>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</si>
  <si>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</si>
  <si>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</si>
  <si>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</si>
  <si>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</si>
  <si>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</si>
  <si>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</si>
  <si>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</si>
  <si>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</si>
  <si>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</si>
  <si>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</si>
  <si>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</si>
  <si>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</si>
  <si>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</si>
  <si>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</si>
  <si>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</si>
  <si>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</si>
  <si>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</si>
  <si>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</si>
  <si>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</si>
  <si>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</si>
  <si>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</si>
  <si>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</si>
  <si>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</si>
  <si>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</si>
  <si>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</si>
  <si>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</si>
  <si>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</si>
  <si>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</si>
  <si>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</si>
  <si>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</si>
  <si>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</si>
  <si>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</si>
  <si>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</si>
  <si>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</si>
  <si>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</si>
  <si>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</si>
  <si>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</si>
  <si>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</si>
  <si>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</si>
  <si>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</si>
  <si>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</si>
  <si>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</si>
  <si>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</si>
  <si>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</si>
  <si>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</si>
  <si>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</si>
  <si>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</si>
  <si>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</si>
  <si>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</si>
  <si>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</si>
  <si>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</si>
  <si>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</si>
  <si>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</si>
  <si>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</si>
  <si>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</si>
  <si>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</si>
  <si>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</si>
  <si>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</si>
  <si>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</si>
  <si>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</si>
  <si>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</si>
  <si>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</si>
  <si>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</si>
  <si>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</si>
  <si>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</si>
  <si>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</si>
  <si>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</si>
  <si>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</si>
  <si>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</si>
  <si>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</si>
  <si>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</si>
  <si>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</si>
  <si>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</si>
  <si>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</si>
  <si>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</si>
  <si>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</si>
  <si>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</si>
  <si>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</si>
  <si>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</si>
  <si>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</si>
  <si>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</si>
  <si>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</si>
  <si>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</si>
  <si>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</si>
  <si>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</si>
  <si>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</si>
  <si>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</si>
  <si>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</si>
  <si>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</si>
  <si>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</si>
  <si>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</si>
  <si>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</si>
  <si>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</si>
  <si>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</si>
  <si>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</si>
  <si>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</si>
  <si>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</si>
  <si>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</si>
  <si>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</si>
  <si>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</si>
  <si>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</si>
  <si>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</si>
  <si>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</si>
  <si>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</si>
  <si>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</si>
  <si>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</si>
  <si>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</si>
  <si>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</si>
  <si>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</si>
  <si>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</si>
  <si>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</si>
  <si>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</si>
  <si>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</si>
  <si>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</si>
  <si>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</si>
  <si>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</si>
  <si>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</si>
  <si>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</si>
  <si>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</si>
  <si>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</si>
  <si>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</si>
  <si>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</si>
  <si>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</si>
  <si>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</si>
  <si>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</si>
  <si>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</si>
  <si>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</si>
  <si>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</si>
  <si>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</si>
  <si>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</si>
  <si>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</si>
  <si>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</si>
  <si>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</si>
  <si>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</si>
  <si>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</si>
  <si>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</si>
  <si>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</si>
  <si>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</si>
  <si>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</si>
  <si>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</si>
  <si>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</si>
  <si>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</si>
  <si>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</si>
  <si>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</si>
  <si>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</si>
  <si>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</si>
  <si>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</si>
  <si>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</si>
  <si>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</si>
  <si>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</si>
  <si>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</si>
  <si>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</si>
  <si>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</si>
  <si>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</si>
  <si>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</si>
  <si>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</si>
  <si>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</si>
  <si>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</si>
  <si>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</si>
  <si>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</si>
  <si>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</si>
  <si>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</si>
  <si>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</si>
  <si>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</si>
  <si>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</si>
  <si>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</si>
  <si>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</si>
  <si>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</si>
  <si>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</si>
  <si>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</si>
  <si>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</si>
  <si>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</si>
  <si>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</si>
  <si>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</si>
  <si>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</si>
  <si>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</si>
  <si>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</si>
  <si>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</si>
  <si>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</si>
  <si>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</si>
  <si>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</si>
  <si>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</si>
  <si>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</si>
  <si>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</si>
  <si>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</si>
  <si>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</si>
  <si>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</si>
  <si>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</si>
  <si>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</si>
  <si>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</si>
  <si>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</si>
  <si>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</si>
  <si>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</si>
  <si>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</si>
  <si>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</si>
  <si>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</si>
  <si>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</si>
  <si>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</si>
  <si>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</si>
  <si>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</si>
  <si>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</si>
  <si>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</si>
  <si>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</si>
  <si>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</si>
  <si>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</si>
  <si>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</si>
  <si>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</si>
  <si>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</si>
  <si>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</si>
  <si>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</si>
  <si>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</si>
  <si>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</si>
  <si>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</si>
  <si>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</si>
  <si>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</si>
  <si>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</si>
  <si>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</si>
  <si>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</si>
  <si>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</si>
  <si>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</si>
  <si>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</si>
  <si>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</si>
  <si>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</si>
  <si>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</si>
  <si>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</si>
  <si>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</si>
  <si>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</si>
  <si>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</si>
  <si>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</si>
  <si>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</si>
  <si>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</si>
  <si>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</si>
  <si>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</si>
  <si>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</si>
  <si>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</si>
  <si>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</si>
  <si>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</si>
  <si>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</si>
  <si>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</si>
  <si>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</si>
  <si>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</si>
  <si>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</si>
  <si>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</si>
  <si>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</si>
  <si>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</si>
  <si>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</si>
  <si>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</si>
  <si>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</si>
  <si>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</si>
  <si>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</si>
  <si>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</si>
  <si>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</si>
  <si>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</si>
  <si>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</si>
  <si>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</si>
  <si>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</si>
  <si>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</si>
  <si>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</si>
  <si>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</si>
  <si>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</si>
  <si>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</si>
  <si>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</si>
  <si>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</si>
  <si>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</si>
  <si>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</si>
  <si>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</si>
  <si>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</si>
  <si>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</si>
  <si>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</si>
  <si>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</si>
  <si>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</si>
  <si>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</si>
  <si>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</si>
  <si>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</si>
  <si>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</si>
  <si>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</si>
  <si>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</si>
  <si>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</si>
  <si>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</si>
  <si>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</si>
  <si>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</si>
  <si>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</si>
  <si>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</si>
  <si>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</si>
  <si>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</si>
  <si>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</si>
  <si>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</si>
  <si>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</si>
  <si>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</si>
  <si>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</si>
  <si>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</si>
  <si>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</si>
  <si>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</si>
  <si>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</si>
  <si>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</si>
  <si>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</si>
  <si>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</si>
  <si>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</si>
  <si>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</si>
  <si>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</si>
  <si>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</si>
  <si>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</si>
  <si>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</si>
  <si>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</si>
  <si>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</si>
  <si>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</si>
  <si>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</si>
  <si>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</si>
  <si>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</si>
  <si>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</si>
  <si>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</si>
  <si>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</si>
  <si>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</si>
  <si>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</si>
  <si>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</si>
  <si>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</si>
  <si>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</si>
  <si>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</si>
  <si>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</si>
  <si>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</si>
  <si>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</si>
  <si>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</si>
  <si>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</si>
  <si>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</si>
  <si>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</si>
  <si>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</si>
  <si>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</si>
  <si>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</si>
  <si>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</si>
  <si>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</si>
  <si>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</si>
  <si>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</si>
  <si>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</si>
  <si>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</si>
  <si>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</si>
  <si>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</si>
  <si>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</si>
  <si>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</si>
  <si>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</si>
  <si>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</si>
  <si>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</si>
  <si>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</si>
  <si>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</si>
  <si>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</si>
  <si>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</si>
  <si>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</si>
  <si>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</si>
  <si>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</si>
  <si>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</si>
  <si>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</si>
  <si>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</si>
  <si>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</si>
  <si>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</si>
  <si>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</si>
  <si>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</si>
  <si>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</si>
  <si>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</si>
  <si>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</si>
  <si>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</si>
  <si>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</si>
  <si>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</si>
  <si>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</si>
  <si>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</si>
  <si>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</si>
  <si>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</si>
  <si>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</si>
  <si>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</si>
  <si>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</si>
  <si>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</si>
  <si>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</si>
  <si>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</si>
  <si>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</si>
  <si>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</si>
  <si>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</si>
  <si>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</si>
  <si>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</si>
  <si>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</si>
  <si>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</si>
  <si>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</si>
  <si>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</si>
  <si>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</si>
  <si>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</si>
  <si>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</si>
  <si>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</si>
  <si>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</si>
  <si>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</si>
  <si>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</si>
  <si>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</si>
  <si>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</si>
  <si>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</si>
  <si>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</si>
  <si>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</si>
  <si>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</si>
  <si>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</si>
  <si>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</si>
  <si>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</si>
  <si>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</si>
  <si>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</si>
  <si>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</si>
  <si>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</si>
  <si>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</si>
  <si>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</si>
  <si>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</si>
  <si>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</si>
  <si>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</si>
  <si>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</si>
  <si>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</si>
  <si>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</si>
  <si>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</si>
  <si>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</si>
  <si>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</si>
  <si>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</si>
  <si>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</si>
  <si>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</si>
  <si>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</si>
  <si>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</si>
  <si>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</si>
  <si>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</si>
  <si>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</si>
  <si>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</si>
  <si>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</si>
  <si>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</si>
  <si>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</si>
  <si>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</si>
  <si>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</si>
  <si>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</si>
  <si>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</si>
  <si>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</si>
  <si>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</si>
  <si>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</si>
  <si>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</si>
  <si>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</si>
  <si>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</si>
  <si>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</si>
  <si>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</si>
  <si>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</si>
  <si>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</si>
  <si>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</si>
  <si>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</si>
  <si>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</si>
  <si>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</si>
  <si>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</si>
  <si>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</si>
  <si>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</si>
  <si>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</si>
  <si>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</si>
  <si>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</si>
  <si>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</si>
  <si>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</si>
  <si>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</si>
  <si>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</si>
  <si>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</si>
  <si>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</si>
  <si>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</si>
  <si>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</si>
  <si>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</si>
  <si>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</si>
  <si>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</si>
  <si>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</si>
  <si>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</si>
  <si>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</si>
  <si>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</si>
  <si>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</si>
  <si>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</si>
  <si>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</si>
  <si>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</si>
  <si>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</si>
  <si>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</si>
  <si>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</si>
  <si>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</si>
  <si>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</si>
  <si>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</si>
  <si>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</si>
  <si>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</si>
  <si>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</si>
  <si>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</si>
  <si>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</si>
  <si>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</si>
  <si>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</si>
  <si>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</si>
  <si>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</si>
  <si>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</si>
  <si>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</si>
  <si>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</si>
  <si>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</si>
  <si>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</si>
  <si>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</si>
  <si>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</si>
  <si>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</si>
  <si>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</si>
  <si>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</si>
  <si>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</si>
  <si>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</si>
  <si>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</si>
  <si>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</si>
  <si>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</si>
  <si>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</si>
  <si>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</si>
  <si>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</si>
  <si>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</si>
  <si>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</si>
  <si>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</si>
  <si>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</si>
  <si>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</si>
  <si>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</si>
  <si>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</si>
  <si>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</si>
  <si>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</si>
  <si>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</si>
  <si>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</si>
  <si>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</si>
  <si>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</si>
  <si>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</si>
  <si>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</si>
  <si>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</si>
  <si>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</si>
  <si>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</si>
  <si>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</si>
  <si>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</si>
  <si>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</si>
  <si>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</si>
  <si>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</si>
  <si>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</si>
  <si>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</si>
  <si>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</si>
  <si>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</si>
  <si>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</si>
  <si>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</si>
  <si>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</si>
  <si>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</si>
  <si>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</si>
  <si>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</si>
  <si>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</si>
  <si>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</si>
  <si>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</si>
  <si>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</si>
  <si>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</si>
  <si>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</si>
  <si>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</si>
  <si>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</si>
  <si>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</si>
  <si>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</si>
  <si>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</si>
  <si>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</si>
  <si>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</si>
  <si>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</si>
  <si>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</si>
  <si>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</si>
  <si>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</si>
  <si>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</si>
  <si>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</si>
  <si>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</si>
  <si>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</si>
  <si>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</si>
  <si>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</si>
  <si>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</si>
  <si>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</si>
  <si>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</si>
  <si>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</si>
  <si>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</si>
  <si>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</si>
  <si>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</si>
  <si>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</si>
  <si>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</si>
  <si>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</si>
  <si>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</si>
  <si>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</si>
  <si>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</si>
  <si>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</si>
  <si>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</si>
  <si>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</si>
  <si>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</si>
  <si>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</si>
  <si>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</si>
  <si>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</si>
  <si>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</si>
  <si>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</si>
  <si>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</si>
  <si>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</si>
  <si>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</si>
  <si>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</si>
  <si>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</si>
  <si>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</si>
  <si>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</si>
  <si>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</si>
  <si>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</si>
  <si>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</si>
  <si>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</si>
  <si>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</si>
  <si>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</si>
  <si>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</si>
  <si>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</si>
  <si>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</si>
  <si>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</si>
  <si>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</si>
  <si>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</si>
  <si>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</si>
  <si>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</si>
  <si>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</si>
  <si>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</si>
  <si>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</si>
  <si>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</si>
  <si>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</si>
  <si>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</si>
  <si>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</si>
  <si>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</si>
  <si>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</si>
  <si>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</si>
  <si>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</si>
  <si>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</si>
  <si>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</si>
  <si>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</si>
  <si>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</si>
  <si>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</si>
  <si>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</si>
  <si>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</si>
  <si>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</si>
  <si>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</si>
  <si>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</si>
  <si>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</si>
  <si>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</si>
  <si>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</si>
  <si>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</si>
  <si>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</si>
  <si>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</si>
  <si>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</si>
  <si>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</si>
  <si>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</si>
  <si>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</si>
  <si>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</si>
  <si>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</si>
  <si>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</si>
  <si>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</si>
  <si>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</si>
  <si>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</si>
  <si>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</si>
  <si>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</si>
  <si>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</si>
  <si>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</si>
  <si>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</si>
  <si>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</si>
  <si>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</si>
  <si>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</si>
  <si>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</si>
  <si>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</si>
  <si>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</si>
  <si>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</si>
  <si>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</si>
  <si>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</si>
  <si>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</si>
  <si>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</si>
  <si>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</si>
  <si>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</si>
  <si>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</si>
  <si>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</si>
  <si>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</si>
  <si>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</si>
  <si>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</si>
  <si>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</si>
  <si>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</si>
  <si>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</si>
  <si>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</si>
  <si>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</si>
  <si>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</si>
  <si>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</si>
  <si>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</si>
  <si>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</si>
  <si>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</si>
  <si>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</si>
  <si>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</si>
  <si>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</si>
  <si>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</si>
  <si>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</si>
  <si>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</si>
  <si>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</si>
  <si>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</si>
  <si>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</si>
  <si>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</si>
  <si>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</si>
  <si>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</si>
  <si>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</si>
  <si>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</si>
  <si>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</si>
  <si>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</si>
  <si>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</si>
  <si>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</si>
  <si>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</si>
  <si>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</si>
  <si>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</si>
  <si>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</si>
  <si>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</si>
  <si>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</si>
  <si>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</si>
  <si>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</si>
  <si>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</si>
  <si>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</si>
  <si>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</si>
  <si>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</si>
  <si>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</si>
  <si>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</si>
  <si>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</si>
  <si>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</si>
  <si>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</si>
  <si>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</si>
  <si>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</si>
  <si>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</si>
  <si>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</si>
  <si>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</si>
  <si>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</si>
  <si>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</si>
  <si>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</si>
  <si>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</si>
  <si>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</si>
  <si>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</si>
  <si>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</si>
  <si>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</si>
  <si>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</si>
  <si>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</si>
  <si>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</si>
  <si>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</si>
  <si>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</si>
  <si>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</si>
  <si>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</si>
  <si>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</si>
  <si>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</si>
  <si>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</si>
  <si>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</si>
  <si>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</si>
  <si>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</si>
  <si>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</si>
  <si>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</si>
  <si>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</si>
  <si>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</si>
  <si>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</si>
  <si>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</si>
  <si>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</si>
  <si>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</si>
  <si>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</si>
  <si>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</si>
  <si>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</si>
  <si>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</si>
  <si>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</si>
  <si>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</si>
  <si>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</si>
  <si>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</si>
  <si>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</si>
  <si>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</si>
  <si>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</si>
  <si>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</si>
  <si>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</si>
  <si>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</si>
  <si>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</si>
  <si>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</si>
  <si>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</si>
  <si>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</si>
  <si>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</si>
  <si>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</si>
  <si>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</si>
  <si>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</si>
  <si>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</si>
  <si>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</si>
  <si>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</si>
  <si>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</si>
  <si>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</si>
  <si>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</si>
  <si>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</si>
  <si>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</si>
  <si>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</si>
  <si>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</si>
  <si>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</si>
  <si>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</si>
  <si>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</si>
  <si>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</si>
  <si>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</si>
  <si>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</si>
  <si>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</si>
  <si>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</si>
  <si>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</si>
  <si>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</si>
  <si>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</si>
  <si>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</si>
  <si>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</si>
  <si>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</si>
  <si>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</si>
  <si>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</si>
  <si>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</si>
  <si>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</si>
  <si>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</si>
  <si>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</si>
  <si>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</si>
  <si>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</si>
  <si>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</si>
  <si>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</si>
  <si>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</si>
  <si>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</si>
  <si>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</si>
  <si>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</si>
  <si>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</si>
  <si>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</si>
  <si>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</si>
  <si>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</si>
  <si>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</si>
  <si>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</si>
  <si>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</si>
  <si>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</si>
  <si>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</si>
  <si>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</si>
  <si>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</si>
  <si>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</si>
  <si>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</si>
  <si>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</si>
  <si>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</si>
  <si>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</si>
  <si>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</si>
  <si>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</si>
  <si>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</si>
  <si>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</si>
  <si>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</si>
  <si>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</si>
  <si>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</si>
  <si>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</si>
  <si>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</si>
  <si>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</si>
  <si>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</si>
  <si>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</si>
  <si>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</si>
  <si>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</si>
  <si>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</si>
  <si>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</si>
  <si>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</si>
  <si>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</si>
  <si>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</si>
  <si>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</si>
  <si>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</si>
  <si>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</si>
  <si>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</si>
  <si>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</si>
  <si>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</si>
  <si>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</si>
  <si>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</si>
  <si>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</si>
  <si>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</si>
  <si>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</si>
  <si>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</si>
  <si>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</si>
  <si>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</si>
  <si>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</si>
  <si>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</si>
  <si>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</si>
  <si>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</si>
  <si>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</si>
  <si>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</si>
  <si>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</si>
  <si>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</si>
  <si>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</si>
  <si>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</si>
  <si>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</si>
  <si>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</si>
  <si>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</si>
  <si>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</si>
  <si>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</si>
  <si>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</si>
  <si>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</si>
  <si>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</si>
  <si>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</si>
  <si>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</si>
  <si>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</si>
  <si>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</si>
  <si>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</si>
  <si>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</si>
  <si>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</si>
  <si>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</si>
  <si>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</si>
  <si>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</si>
  <si>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</si>
  <si>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</si>
  <si>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</si>
  <si>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</si>
  <si>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</si>
  <si>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</si>
  <si>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</si>
  <si>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</si>
  <si>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</si>
  <si>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</si>
  <si>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</si>
  <si>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</si>
  <si>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</si>
  <si>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</si>
  <si>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</si>
  <si>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</si>
  <si>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</si>
  <si>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</si>
  <si>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</si>
  <si>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</si>
  <si>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</si>
  <si>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</si>
  <si>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</si>
  <si>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</si>
  <si>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</si>
  <si>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</si>
  <si>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</si>
  <si>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</si>
  <si>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</si>
  <si>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</si>
  <si>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</si>
  <si>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</si>
  <si>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</si>
  <si>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</si>
  <si>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</si>
  <si>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</si>
  <si>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</si>
  <si>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</si>
  <si>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</si>
  <si>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</si>
  <si>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</si>
  <si>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</si>
  <si>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</si>
  <si>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</si>
  <si>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</si>
  <si>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</si>
  <si>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</si>
  <si>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</si>
  <si>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</si>
  <si>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</si>
  <si>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</si>
  <si>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</si>
  <si>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</si>
  <si>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</si>
  <si>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</si>
  <si>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</si>
  <si>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</si>
  <si>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</si>
  <si>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</si>
  <si>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</si>
  <si>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</si>
  <si>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</si>
  <si>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</si>
  <si>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</si>
  <si>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</si>
  <si>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</si>
  <si>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</si>
  <si>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</si>
  <si>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</si>
  <si>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</si>
  <si>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</si>
  <si>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</si>
  <si>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</si>
  <si>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</si>
  <si>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</si>
  <si>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</si>
  <si>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</si>
  <si>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</si>
  <si>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</si>
  <si>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</si>
  <si>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</si>
  <si>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</si>
  <si>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</si>
  <si>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</si>
  <si>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</si>
  <si>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</si>
  <si>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</si>
  <si>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</si>
  <si>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</si>
  <si>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</si>
  <si>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</si>
  <si>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</si>
  <si>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</si>
  <si>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</si>
  <si>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</si>
  <si>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</si>
  <si>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</si>
  <si>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</si>
  <si>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</si>
  <si>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</si>
  <si>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</si>
  <si>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</si>
  <si>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</si>
  <si>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</si>
  <si>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</si>
  <si>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</si>
  <si>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</si>
  <si>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</si>
  <si>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</si>
  <si>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</si>
  <si>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</si>
  <si>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</si>
  <si>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</si>
  <si>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</si>
  <si>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</si>
  <si>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</si>
  <si>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</si>
  <si>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</si>
  <si>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</si>
  <si>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</si>
  <si>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</si>
  <si>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</si>
  <si>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</si>
  <si>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</si>
  <si>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</si>
  <si>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</si>
  <si>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</si>
  <si>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</si>
  <si>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</si>
  <si>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</si>
  <si>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</si>
  <si>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</si>
  <si>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</si>
  <si>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</si>
  <si>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</si>
  <si>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</si>
  <si>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</si>
  <si>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</si>
  <si>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</si>
  <si>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</si>
  <si>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</si>
  <si>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</si>
  <si>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</si>
  <si>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</si>
  <si>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</si>
  <si>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</si>
  <si>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</si>
  <si>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</si>
  <si>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</si>
  <si>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</si>
  <si>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</si>
  <si>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</si>
  <si>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</si>
  <si>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</si>
  <si>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</si>
  <si>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</si>
  <si>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</si>
  <si>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</si>
  <si>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</si>
  <si>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</si>
  <si>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</si>
  <si>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</si>
  <si>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</si>
  <si>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</si>
  <si>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</si>
  <si>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</si>
  <si>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</si>
  <si>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</si>
  <si>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</si>
  <si>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</si>
  <si>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</si>
  <si>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</si>
  <si>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</si>
  <si>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</si>
  <si>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</si>
  <si>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</si>
  <si>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</si>
  <si>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</si>
  <si>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</si>
  <si>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</si>
  <si>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</si>
  <si>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</si>
  <si>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</si>
  <si>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</si>
  <si>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</si>
  <si>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</si>
  <si>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</si>
  <si>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</si>
  <si>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</si>
  <si>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</si>
  <si>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</si>
  <si>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</si>
  <si>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</si>
  <si>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</si>
  <si>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</si>
  <si>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</si>
  <si>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</si>
  <si>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</si>
  <si>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</si>
  <si>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</si>
  <si>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</si>
  <si>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</si>
  <si>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</si>
  <si>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</si>
  <si>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</si>
  <si>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</si>
  <si>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</si>
  <si>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</si>
  <si>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</si>
  <si>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</si>
  <si>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</si>
  <si>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</si>
  <si>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</si>
  <si>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</si>
  <si>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</si>
  <si>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</si>
  <si>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</si>
  <si>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</si>
  <si>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</si>
  <si>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</si>
  <si>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</si>
  <si>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</si>
  <si>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</si>
  <si>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</si>
  <si>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</si>
  <si>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</si>
  <si>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</si>
  <si>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</si>
  <si>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</si>
  <si>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</si>
  <si>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</si>
  <si>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</si>
  <si>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</si>
  <si>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</si>
  <si>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</si>
  <si>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</si>
  <si>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</si>
  <si>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</si>
  <si>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</si>
  <si>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</si>
  <si>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</si>
  <si>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</si>
  <si>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</si>
  <si>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</si>
  <si>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</si>
  <si>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</si>
  <si>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</si>
  <si>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</si>
  <si>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</si>
  <si>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</si>
  <si>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</si>
  <si>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</si>
  <si>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</si>
  <si>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</si>
  <si>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</si>
  <si>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</si>
  <si>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</si>
  <si>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</si>
  <si>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</si>
  <si>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</si>
  <si>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</si>
  <si>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</si>
  <si>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</si>
  <si>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</si>
  <si>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</si>
  <si>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</si>
  <si>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</si>
  <si>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</si>
  <si>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</si>
  <si>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</si>
  <si>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</si>
  <si>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</si>
  <si>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</si>
  <si>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</si>
  <si>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</si>
  <si>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</si>
  <si>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</si>
  <si>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</si>
  <si>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</si>
  <si>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</si>
  <si>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</si>
  <si>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</si>
  <si>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</si>
  <si>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</si>
  <si>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</si>
  <si>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</si>
  <si>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</si>
  <si>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</si>
  <si>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</si>
  <si>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</si>
  <si>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</si>
  <si>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</si>
  <si>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</si>
  <si>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</si>
  <si>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</si>
  <si>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</si>
  <si>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</si>
  <si>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</si>
  <si>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</si>
  <si>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</si>
  <si>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</si>
  <si>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</si>
  <si>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</si>
  <si>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</si>
  <si>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</si>
  <si>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</si>
  <si>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</si>
  <si>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</si>
  <si>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</si>
  <si>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</si>
  <si>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</si>
  <si>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</si>
  <si>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</si>
  <si>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</si>
  <si>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</si>
  <si>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</si>
  <si>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</si>
  <si>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</si>
  <si>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</si>
  <si>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</si>
  <si>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</si>
  <si>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</si>
  <si>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</si>
  <si>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</si>
  <si>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</si>
  <si>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</si>
  <si>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</si>
  <si>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</si>
  <si>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</si>
  <si>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</si>
  <si>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</si>
  <si>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</si>
  <si>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</si>
  <si>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</si>
  <si>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</si>
  <si>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</si>
  <si>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</si>
  <si>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</si>
  <si>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</si>
  <si>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</si>
  <si>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</si>
  <si>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</si>
  <si>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</si>
  <si>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</si>
  <si>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</si>
  <si>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</si>
  <si>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</si>
  <si>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</si>
  <si>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</si>
  <si>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</si>
  <si>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</si>
  <si>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</si>
  <si>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</si>
  <si>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</si>
  <si>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</si>
  <si>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</si>
  <si>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</si>
  <si>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</si>
  <si>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</si>
  <si>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</si>
  <si>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</si>
  <si>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</si>
  <si>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</si>
  <si>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</si>
  <si>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</si>
  <si>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</si>
  <si>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</si>
  <si>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</si>
  <si>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</si>
  <si>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</si>
  <si>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</si>
  <si>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</si>
  <si>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</si>
  <si>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</si>
  <si>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</si>
  <si>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</si>
  <si>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</si>
  <si>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</si>
  <si>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</si>
  <si>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</si>
  <si>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</si>
  <si>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</si>
  <si>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</si>
  <si>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</si>
  <si>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</si>
  <si>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</si>
  <si>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</si>
  <si>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</si>
  <si>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</si>
  <si>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</si>
  <si>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</si>
  <si>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</si>
  <si>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</si>
  <si>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</si>
  <si>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</si>
  <si>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</si>
  <si>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</si>
  <si>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</si>
  <si>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</si>
  <si>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</si>
  <si>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</si>
  <si>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</si>
  <si>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</si>
  <si>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</si>
  <si>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</si>
  <si>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</si>
  <si>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</si>
  <si>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</si>
  <si>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</si>
  <si>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</si>
  <si>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</si>
  <si>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</si>
  <si>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</si>
  <si>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</si>
  <si>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</si>
  <si>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</si>
  <si>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</si>
  <si>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</si>
  <si>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</si>
  <si>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</si>
  <si>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</si>
  <si>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</si>
  <si>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</si>
  <si>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</si>
  <si>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</si>
  <si>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</si>
  <si>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</si>
  <si>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</si>
  <si>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</si>
  <si>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</si>
  <si>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</si>
  <si>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</si>
  <si>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</si>
  <si>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</si>
  <si>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</si>
  <si>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</si>
  <si>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</si>
  <si>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</si>
  <si>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</si>
  <si>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</si>
  <si>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</si>
  <si>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</si>
  <si>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</si>
  <si>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</si>
  <si>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</si>
  <si>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</si>
  <si>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</si>
  <si>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</si>
  <si>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</si>
  <si>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</si>
  <si>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</si>
  <si>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</si>
  <si>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</si>
  <si>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</si>
  <si>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</si>
  <si>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</si>
  <si>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</si>
  <si>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</si>
  <si>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</si>
  <si>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</si>
  <si>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</si>
  <si>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</si>
  <si>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</si>
  <si>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</si>
  <si>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</si>
  <si>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</si>
  <si>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</si>
  <si>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</si>
  <si>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</si>
  <si>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</si>
  <si>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</si>
  <si>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</si>
  <si>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</si>
  <si>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</si>
  <si>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</si>
  <si>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</si>
  <si>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</si>
  <si>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</si>
  <si>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</si>
  <si>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</si>
  <si>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</si>
  <si>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</si>
  <si>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</si>
  <si>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</si>
  <si>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</si>
  <si>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</si>
  <si>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</si>
  <si>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</si>
  <si>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</si>
  <si>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</si>
  <si>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</si>
  <si>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</si>
  <si>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</si>
  <si>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</si>
  <si>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</si>
  <si>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</si>
  <si>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</si>
  <si>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</si>
  <si>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</si>
  <si>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</si>
  <si>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</si>
  <si>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</si>
  <si>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</si>
  <si>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</si>
  <si>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</si>
  <si>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</si>
  <si>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</si>
  <si>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</si>
  <si>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</si>
  <si>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</si>
  <si>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</si>
  <si>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</si>
  <si>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</si>
  <si>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</si>
  <si>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</si>
  <si>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</si>
  <si>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</si>
  <si>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</si>
  <si>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</si>
  <si>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</si>
  <si>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</si>
  <si>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</si>
  <si>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</si>
  <si>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</si>
  <si>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</si>
  <si>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</si>
  <si>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</si>
  <si>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</si>
  <si>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</si>
  <si>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</si>
  <si>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</si>
  <si>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</si>
  <si>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</si>
  <si>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</si>
  <si>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</si>
  <si>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</si>
  <si>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</si>
  <si>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</si>
  <si>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</si>
  <si>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</si>
  <si>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</si>
  <si>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</si>
  <si>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</si>
  <si>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</si>
  <si>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</si>
  <si>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</si>
  <si>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</si>
  <si>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</si>
  <si>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</si>
  <si>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</si>
  <si>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</si>
  <si>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</si>
  <si>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</si>
  <si>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</si>
  <si>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</si>
  <si>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</si>
  <si>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</si>
  <si>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</si>
  <si>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</si>
  <si>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</si>
  <si>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</si>
  <si>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</si>
  <si>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</si>
  <si>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</si>
  <si>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</si>
  <si>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</si>
  <si>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</si>
  <si>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</si>
  <si>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</si>
  <si>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</si>
  <si>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</si>
  <si>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</si>
  <si>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</si>
  <si>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</si>
  <si>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</si>
  <si>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</si>
  <si>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</si>
  <si>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</si>
  <si>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</si>
  <si>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</si>
  <si>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</si>
  <si>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</si>
  <si>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</si>
  <si>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</si>
  <si>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</si>
  <si>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</si>
  <si>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</si>
  <si>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</si>
  <si>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</si>
  <si>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</si>
  <si>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</si>
  <si>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</si>
  <si>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</si>
  <si>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</si>
  <si>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</si>
  <si>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</si>
  <si>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</si>
  <si>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</si>
  <si>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</si>
  <si>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</si>
  <si>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</si>
  <si>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</si>
  <si>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</si>
  <si>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</si>
  <si>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</si>
  <si>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</si>
  <si>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</si>
  <si>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</si>
  <si>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</si>
  <si>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</si>
  <si>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</si>
  <si>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</si>
  <si>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</si>
  <si>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</si>
  <si>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</si>
  <si>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</si>
  <si>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</si>
  <si>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</si>
  <si>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</si>
  <si>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</si>
  <si>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</si>
  <si>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</si>
  <si>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</si>
  <si>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</si>
  <si>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</si>
  <si>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</si>
  <si>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</si>
  <si>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</si>
  <si>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</si>
  <si>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</si>
  <si>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</si>
  <si>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</si>
  <si>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</si>
  <si>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</si>
  <si>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</si>
  <si>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</si>
  <si>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</si>
  <si>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</si>
  <si>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</si>
  <si>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</si>
  <si>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</si>
  <si>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</si>
  <si>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</si>
  <si>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</si>
  <si>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</si>
  <si>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</si>
  <si>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</si>
  <si>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</si>
  <si>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</si>
  <si>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</si>
  <si>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</si>
  <si>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</si>
  <si>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</si>
  <si>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</si>
  <si>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</si>
  <si>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</si>
  <si>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</si>
  <si>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</si>
  <si>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</si>
  <si>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</si>
  <si>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</si>
  <si>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</si>
  <si>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</si>
  <si>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</si>
  <si>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</si>
  <si>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</si>
  <si>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</si>
  <si>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</si>
  <si>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</si>
  <si>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</si>
  <si>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</si>
  <si>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</si>
  <si>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</si>
  <si>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</si>
  <si>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</si>
  <si>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</si>
  <si>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</si>
  <si>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</si>
  <si>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</si>
  <si>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</si>
  <si>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</si>
  <si>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</si>
  <si>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</si>
  <si>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</si>
  <si>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</si>
  <si>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</si>
  <si>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</si>
  <si>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</si>
  <si>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</si>
  <si>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</si>
  <si>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</si>
  <si>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</si>
  <si>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</si>
  <si>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</si>
  <si>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</si>
  <si>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</si>
  <si>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</si>
  <si>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</si>
  <si>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</si>
  <si>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</si>
  <si>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</si>
  <si>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</si>
  <si>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</si>
  <si>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</si>
  <si>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</si>
  <si>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</si>
  <si>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</si>
  <si>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</si>
  <si>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</si>
  <si>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</si>
  <si>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</si>
  <si>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</si>
  <si>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</si>
  <si>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</si>
  <si>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</si>
  <si>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</si>
  <si>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</si>
  <si>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</si>
  <si>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</si>
  <si>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</si>
  <si>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</si>
  <si>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</si>
  <si>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</si>
  <si>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</si>
  <si>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</si>
  <si>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</si>
  <si>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</si>
  <si>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</si>
  <si>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</si>
  <si>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</si>
  <si>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</si>
  <si>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</si>
  <si>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</si>
  <si>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</si>
  <si>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</si>
  <si>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</si>
  <si>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</si>
  <si>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</si>
  <si>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</si>
  <si>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</si>
  <si>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</si>
  <si>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</si>
  <si>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</si>
  <si>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</si>
  <si>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</si>
  <si>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</si>
  <si>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</si>
  <si>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</si>
  <si>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</si>
  <si>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</si>
  <si>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</si>
  <si>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</si>
  <si>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</si>
  <si>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</si>
  <si>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</si>
  <si>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</si>
  <si>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</si>
  <si>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</si>
  <si>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</si>
  <si>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</si>
  <si>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</si>
  <si>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</si>
  <si>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</si>
  <si>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</si>
  <si>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</si>
  <si>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</si>
  <si>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</si>
  <si>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</si>
  <si>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</si>
  <si>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</si>
  <si>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</si>
  <si>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</si>
  <si>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</si>
  <si>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</si>
  <si>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</si>
  <si>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</si>
  <si>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</si>
  <si>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</si>
  <si>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</si>
  <si>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</si>
  <si>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</si>
  <si>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</si>
  <si>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</si>
  <si>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</si>
  <si>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</si>
  <si>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</si>
  <si>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</si>
  <si>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</si>
  <si>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</si>
  <si>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</si>
  <si>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</si>
  <si>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</si>
  <si>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</si>
  <si>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</si>
  <si>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</si>
  <si>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</si>
  <si>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</si>
  <si>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</si>
  <si>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</si>
  <si>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</si>
  <si>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</si>
  <si>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</si>
  <si>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</si>
  <si>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</si>
  <si>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</si>
  <si>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</si>
  <si>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</si>
  <si>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</si>
  <si>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</si>
  <si>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</si>
  <si>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</si>
  <si>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</si>
  <si>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</si>
  <si>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</si>
  <si>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</si>
  <si>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</si>
  <si>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</si>
  <si>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</si>
  <si>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</si>
  <si>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</si>
  <si>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</si>
  <si>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</si>
  <si>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</si>
  <si>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</si>
  <si>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</si>
  <si>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</si>
  <si>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</si>
  <si>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</si>
  <si>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</si>
  <si>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</si>
  <si>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</si>
  <si>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</si>
  <si>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</si>
  <si>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</si>
  <si>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</si>
  <si>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</si>
  <si>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</si>
  <si>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</si>
  <si>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</si>
  <si>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</si>
  <si>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</si>
  <si>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</si>
  <si>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</si>
  <si>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</si>
  <si>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</si>
  <si>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</si>
  <si>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</si>
  <si>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</si>
  <si>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</si>
  <si>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</si>
  <si>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</si>
  <si>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</si>
  <si>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</si>
  <si>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</si>
  <si>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</si>
  <si>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</si>
  <si>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</si>
  <si>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</si>
  <si>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</si>
  <si>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</si>
  <si>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</si>
  <si>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</si>
  <si>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</si>
  <si>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</si>
  <si>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</si>
  <si>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</si>
  <si>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</si>
  <si>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</si>
  <si>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</si>
  <si>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</si>
  <si>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</si>
  <si>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</si>
  <si>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</si>
  <si>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</si>
  <si>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</si>
  <si>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</si>
  <si>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</si>
  <si>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</si>
  <si>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</si>
  <si>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</si>
  <si>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</si>
  <si>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</si>
  <si>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</si>
  <si>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</si>
  <si>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</si>
  <si>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</si>
  <si>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</si>
  <si>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</si>
  <si>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</si>
  <si>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</si>
  <si>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</si>
  <si>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</si>
  <si>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</si>
  <si>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</si>
  <si>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</si>
  <si>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</si>
  <si>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</si>
  <si>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</si>
  <si>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</si>
  <si>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</si>
  <si>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</si>
  <si>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</si>
  <si>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</si>
  <si>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</si>
  <si>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</si>
  <si>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</si>
  <si>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</si>
  <si>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</si>
  <si>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</si>
  <si>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</si>
  <si>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</si>
  <si>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</si>
  <si>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</si>
  <si>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</si>
  <si>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</si>
  <si>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</si>
  <si>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</si>
  <si>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</si>
  <si>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</si>
  <si>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</si>
  <si>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</si>
  <si>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</si>
  <si>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</si>
  <si>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</si>
  <si>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</si>
  <si>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</si>
  <si>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</si>
  <si>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</si>
  <si>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</si>
  <si>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</si>
  <si>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</si>
  <si>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</si>
  <si>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</si>
  <si>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</si>
  <si>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</si>
  <si>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</si>
  <si>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</si>
  <si>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</si>
  <si>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</si>
  <si>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</si>
  <si>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</si>
  <si>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</si>
  <si>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</si>
  <si>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</si>
  <si>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</si>
  <si>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</si>
  <si>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</si>
  <si>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</si>
  <si>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</si>
  <si>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</si>
  <si>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</si>
  <si>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</si>
  <si>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</si>
  <si>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</si>
  <si>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</si>
  <si>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</si>
  <si>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</si>
  <si>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</si>
  <si>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</si>
  <si>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</si>
  <si>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</si>
  <si>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</si>
  <si>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</si>
  <si>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</si>
  <si>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</si>
  <si>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</si>
  <si>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</si>
  <si>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</si>
  <si>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</si>
  <si>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</si>
  <si>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</si>
  <si>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</si>
  <si>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</si>
  <si>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</si>
  <si>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</si>
  <si>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</si>
  <si>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</si>
  <si>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</si>
  <si>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</si>
  <si>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</si>
  <si>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</si>
  <si>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</si>
  <si>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</si>
  <si>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</si>
  <si>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</si>
  <si>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</si>
  <si>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</si>
  <si>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</si>
  <si>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</si>
  <si>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</si>
  <si>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</si>
  <si>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</si>
  <si>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</si>
  <si>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</si>
  <si>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</si>
  <si>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</si>
  <si>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</si>
  <si>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</si>
  <si>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</si>
  <si>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</si>
  <si>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</si>
  <si>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</si>
  <si>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</si>
  <si>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</si>
  <si>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</si>
  <si>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</si>
  <si>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</si>
  <si>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</si>
  <si>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</si>
  <si>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</si>
  <si>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</si>
  <si>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</si>
  <si>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</si>
  <si>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</si>
  <si>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</si>
  <si>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</si>
  <si>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</si>
  <si>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</si>
  <si>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</si>
  <si>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</si>
  <si>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</si>
  <si>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</si>
  <si>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</si>
  <si>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</si>
  <si>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</si>
  <si>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</si>
  <si>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</si>
  <si>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</si>
  <si>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</si>
  <si>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</si>
  <si>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</si>
  <si>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</si>
  <si>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</si>
  <si>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</si>
  <si>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</si>
  <si>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</si>
  <si>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</si>
  <si>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</si>
  <si>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</si>
  <si>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</si>
  <si>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</si>
  <si>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</si>
  <si>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</si>
  <si>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</si>
  <si>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</si>
  <si>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</si>
  <si>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</si>
  <si>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</si>
  <si>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</si>
  <si>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</si>
  <si>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</si>
  <si>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</si>
  <si>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</si>
  <si>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</si>
  <si>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</si>
  <si>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</si>
  <si>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</si>
  <si>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</si>
  <si>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</si>
  <si>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</si>
  <si>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</si>
  <si>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</si>
  <si>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</si>
  <si>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</si>
  <si>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</si>
  <si>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</si>
  <si>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</si>
  <si>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</si>
  <si>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</si>
  <si>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</si>
  <si>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</si>
  <si>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</si>
  <si>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</si>
  <si>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</si>
  <si>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</si>
  <si>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</si>
  <si>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</si>
  <si>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</si>
  <si>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</si>
  <si>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</si>
  <si>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</si>
  <si>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</si>
  <si>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</si>
  <si>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</si>
  <si>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</si>
  <si>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</si>
  <si>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</si>
  <si>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</si>
  <si>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</si>
  <si>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</si>
  <si>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</si>
  <si>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</si>
  <si>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</si>
  <si>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</si>
  <si>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</si>
  <si>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</si>
  <si>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</si>
  <si>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</si>
  <si>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</si>
  <si>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</si>
  <si>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</si>
  <si>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</si>
  <si>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</si>
  <si>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</si>
  <si>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</si>
  <si>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</si>
  <si>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</si>
  <si>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</si>
  <si>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</si>
  <si>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</si>
  <si>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</si>
  <si>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</si>
  <si>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</si>
  <si>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</si>
  <si>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</si>
  <si>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</si>
  <si>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</si>
  <si>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</si>
  <si>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</si>
  <si>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</si>
  <si>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</si>
  <si>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</si>
  <si>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</si>
  <si>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</si>
  <si>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</si>
  <si>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</si>
  <si>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</si>
  <si>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</si>
  <si>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</si>
  <si>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</si>
  <si>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</si>
  <si>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</si>
  <si>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</si>
  <si>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</si>
  <si>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</si>
  <si>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</si>
  <si>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</si>
  <si>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</si>
  <si>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</si>
  <si>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</si>
  <si>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</si>
  <si>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</si>
  <si>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</si>
  <si>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</si>
  <si>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</si>
  <si>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</si>
  <si>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</si>
  <si>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</si>
  <si>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</si>
  <si>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</si>
  <si>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</si>
  <si>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</si>
  <si>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</si>
  <si>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</si>
  <si>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</si>
  <si>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</si>
  <si>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</si>
  <si>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</si>
  <si>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</si>
  <si>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</si>
  <si>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</si>
  <si>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</si>
  <si>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</si>
  <si>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</si>
  <si>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</si>
  <si>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</si>
  <si>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</si>
  <si>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</si>
  <si>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</si>
  <si>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</si>
  <si>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</si>
  <si>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</si>
  <si>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</si>
  <si>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</si>
  <si>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</si>
  <si>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</si>
  <si>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</si>
  <si>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</si>
  <si>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</si>
  <si>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</si>
  <si>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</si>
  <si>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</si>
  <si>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</si>
  <si>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</si>
  <si>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</si>
  <si>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</si>
  <si>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</si>
  <si>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</si>
  <si>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</si>
  <si>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</si>
  <si>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</si>
  <si>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</si>
  <si>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</si>
  <si>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</si>
  <si>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</si>
  <si>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</si>
  <si>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</si>
  <si>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</si>
  <si>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</si>
  <si>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</si>
  <si>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</si>
  <si>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</si>
  <si>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</si>
  <si>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</si>
  <si>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</si>
  <si>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</si>
  <si>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</si>
  <si>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</si>
  <si>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</si>
  <si>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</si>
  <si>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</si>
  <si>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</si>
  <si>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</si>
  <si>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</si>
  <si>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</si>
  <si>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</si>
  <si>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</si>
  <si>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</si>
  <si>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</si>
  <si>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</si>
  <si>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</si>
  <si>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</si>
  <si>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</si>
  <si>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</si>
  <si>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</si>
  <si>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</si>
  <si>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</si>
  <si>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</si>
  <si>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</si>
  <si>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</si>
  <si>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</si>
  <si>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</si>
  <si>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</si>
  <si>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</si>
  <si>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</si>
  <si>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</si>
  <si>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</si>
  <si>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</si>
  <si>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</si>
  <si>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</si>
  <si>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</si>
  <si>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</si>
  <si>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</si>
  <si>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</si>
  <si>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</si>
  <si>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</si>
  <si>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</si>
  <si>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</si>
  <si>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</si>
  <si>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</si>
  <si>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</si>
  <si>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</si>
  <si>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</si>
  <si>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</si>
  <si>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</si>
  <si>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</si>
  <si>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</si>
  <si>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</si>
  <si>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</si>
  <si>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</si>
  <si>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</si>
  <si>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</si>
  <si>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</si>
  <si>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</si>
  <si>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</si>
  <si>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</si>
  <si>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</si>
  <si>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</si>
  <si>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</si>
  <si>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</si>
  <si>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</si>
  <si>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</si>
  <si>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</si>
  <si>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</si>
  <si>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</si>
  <si>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</si>
  <si>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</si>
  <si>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</si>
  <si>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</si>
  <si>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</si>
  <si>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</si>
  <si>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</si>
  <si>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</si>
  <si>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</si>
  <si>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</si>
  <si>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</si>
  <si>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</si>
  <si>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</si>
  <si>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</si>
  <si>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</si>
  <si>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</si>
  <si>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</si>
  <si>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</si>
  <si>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</si>
  <si>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</si>
  <si>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</si>
  <si>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</si>
  <si>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</si>
  <si>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</si>
  <si>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</si>
  <si>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</si>
  <si>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</si>
  <si>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</si>
  <si>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</si>
  <si>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</si>
  <si>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</si>
  <si>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</si>
  <si>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</si>
  <si>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</si>
  <si>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</si>
  <si>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</si>
  <si>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</si>
  <si>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</si>
  <si>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</si>
  <si>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</si>
  <si>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</si>
  <si>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</si>
  <si>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</si>
  <si>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</si>
  <si>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</si>
  <si>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</si>
  <si>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</si>
  <si>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</si>
  <si>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</si>
  <si>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</si>
  <si>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</si>
  <si>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</si>
  <si>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</si>
  <si>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</si>
  <si>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</si>
  <si>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</si>
  <si>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</si>
  <si>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</si>
  <si>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</si>
  <si>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</si>
  <si>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</si>
  <si>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</si>
  <si>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</si>
  <si>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</si>
  <si>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</si>
  <si>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</si>
  <si>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</si>
  <si>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</si>
  <si>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</si>
  <si>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</si>
  <si>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</si>
  <si>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</si>
  <si>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</si>
  <si>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</si>
  <si>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</si>
  <si>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</si>
  <si>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</si>
  <si>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</si>
  <si>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</si>
  <si>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</si>
  <si>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</si>
  <si>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</si>
  <si>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</si>
  <si>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</si>
  <si>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</si>
  <si>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</si>
  <si>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</si>
  <si>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</si>
  <si>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</si>
  <si>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</si>
  <si>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</si>
  <si>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</si>
  <si>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</si>
  <si>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</si>
  <si>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</si>
  <si>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</si>
  <si>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</si>
  <si>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</si>
  <si>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</si>
  <si>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</si>
  <si>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</si>
  <si>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</si>
  <si>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</si>
  <si>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</si>
  <si>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</si>
  <si>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</si>
  <si>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</si>
  <si>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</si>
  <si>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</si>
  <si>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</si>
  <si>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</si>
  <si>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</si>
  <si>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</si>
  <si>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</si>
  <si>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</si>
  <si>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</si>
  <si>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</si>
  <si>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</si>
  <si>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</si>
  <si>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</si>
  <si>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</si>
  <si>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</si>
  <si>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</si>
  <si>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</si>
  <si>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</si>
  <si>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</si>
  <si>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</si>
  <si>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</si>
  <si>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</si>
  <si>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</si>
  <si>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</si>
  <si>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</si>
  <si>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</si>
  <si>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</si>
  <si>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</si>
  <si>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</si>
  <si>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</si>
  <si>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</si>
  <si>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</si>
  <si>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</si>
  <si>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</si>
  <si>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</si>
  <si>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</si>
  <si>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</si>
  <si>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</si>
  <si>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</si>
  <si>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</si>
  <si>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</si>
  <si>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</si>
  <si>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</si>
  <si>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</si>
  <si>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</si>
  <si>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</si>
  <si>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</si>
  <si>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</si>
  <si>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</si>
  <si>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</si>
  <si>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</si>
  <si>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</si>
  <si>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</si>
  <si>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</si>
  <si>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</si>
  <si>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</si>
  <si>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</si>
  <si>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</si>
  <si>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</si>
  <si>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</si>
  <si>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</si>
  <si>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</si>
  <si>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</si>
  <si>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</si>
  <si>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</si>
  <si>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</si>
  <si>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</si>
  <si>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</si>
  <si>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</si>
  <si>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</si>
  <si>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</si>
  <si>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</si>
  <si>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</si>
  <si>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</si>
  <si>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</si>
  <si>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</si>
  <si>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</si>
  <si>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</si>
  <si>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</si>
  <si>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</si>
  <si>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</si>
  <si>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</si>
  <si>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</si>
  <si>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</si>
  <si>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</si>
  <si>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</si>
  <si>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</si>
  <si>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</si>
  <si>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</si>
  <si>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</si>
  <si>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</si>
  <si>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</si>
  <si>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</si>
  <si>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</si>
  <si>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</si>
  <si>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</si>
  <si>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</si>
  <si>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</si>
  <si>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</si>
  <si>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</si>
  <si>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</si>
  <si>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</si>
  <si>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</si>
  <si>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</si>
  <si>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</si>
  <si>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</si>
  <si>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</si>
  <si>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</si>
  <si>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</si>
  <si>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</si>
  <si>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</si>
  <si>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</si>
  <si>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</si>
  <si>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</si>
  <si>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</si>
  <si>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</si>
  <si>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</si>
  <si>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</si>
  <si>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</si>
  <si>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</si>
  <si>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</si>
  <si>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</si>
  <si>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</si>
  <si>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</si>
  <si>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</si>
  <si>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</si>
  <si>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</si>
  <si>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</si>
  <si>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</si>
  <si>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</si>
  <si>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</si>
  <si>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</si>
  <si>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</si>
  <si>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</si>
  <si>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</si>
  <si>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</si>
  <si>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</si>
  <si>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</si>
  <si>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</si>
  <si>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</si>
  <si>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</si>
  <si>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</si>
  <si>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</si>
  <si>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</si>
  <si>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</si>
  <si>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</si>
  <si>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</si>
  <si>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</si>
  <si>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</si>
  <si>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</si>
  <si>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</si>
  <si>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</si>
  <si>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</si>
  <si>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</si>
  <si>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</si>
  <si>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</si>
  <si>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</si>
  <si>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</si>
  <si>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</si>
  <si>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</si>
  <si>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</si>
  <si>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</si>
  <si>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</si>
  <si>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</si>
  <si>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</si>
  <si>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</si>
  <si>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</si>
  <si>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</si>
  <si>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</si>
  <si>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</si>
  <si>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</si>
  <si>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</si>
  <si>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</si>
  <si>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</si>
  <si>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</si>
  <si>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</si>
  <si>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</si>
  <si>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</si>
  <si>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</si>
  <si>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</si>
  <si>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</si>
  <si>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</si>
  <si>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</si>
  <si>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</si>
  <si>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</si>
  <si>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</si>
  <si>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</si>
  <si>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</si>
  <si>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</si>
  <si>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</si>
  <si>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</si>
  <si>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</si>
  <si>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</si>
  <si>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</si>
  <si>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</si>
  <si>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</si>
  <si>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</si>
  <si>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</si>
  <si>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</si>
  <si>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</si>
  <si>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</si>
  <si>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</si>
  <si>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</si>
  <si>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</si>
  <si>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</si>
  <si>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</si>
  <si>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</si>
  <si>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</si>
  <si>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</si>
  <si>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</si>
  <si>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</si>
  <si>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</si>
  <si>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</si>
  <si>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</si>
  <si>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</si>
  <si>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</si>
  <si>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</si>
  <si>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</si>
  <si>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</si>
  <si>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</si>
  <si>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</si>
  <si>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</si>
  <si>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</si>
  <si>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</si>
  <si>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</si>
  <si>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</si>
  <si>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</si>
  <si>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</si>
  <si>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</si>
  <si>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</si>
  <si>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</si>
  <si>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</si>
  <si>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</si>
  <si>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</si>
  <si>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</si>
  <si>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</si>
  <si>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</si>
  <si>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</si>
  <si>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</si>
  <si>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</si>
  <si>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</si>
  <si>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</si>
  <si>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</si>
  <si>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</si>
  <si>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</si>
  <si>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</si>
  <si>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</si>
  <si>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</si>
  <si>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</si>
  <si>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</si>
  <si>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</si>
  <si>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</si>
  <si>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</si>
  <si>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</si>
  <si>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</si>
  <si>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</si>
  <si>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</si>
  <si>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</si>
  <si>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</si>
  <si>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</si>
  <si>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</si>
  <si>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</si>
  <si>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</si>
  <si>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</si>
  <si>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</si>
  <si>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</si>
  <si>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</si>
  <si>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</si>
  <si>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</si>
  <si>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</si>
  <si>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</si>
  <si>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</si>
  <si>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</si>
  <si>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</si>
  <si>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</si>
  <si>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</si>
  <si>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</si>
  <si>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</si>
  <si>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</si>
  <si>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</si>
  <si>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</si>
  <si>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</si>
  <si>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</si>
  <si>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</si>
  <si>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</si>
  <si>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</si>
  <si>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</si>
  <si>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</si>
  <si>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</si>
  <si>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</si>
  <si>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</si>
  <si>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</si>
  <si>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</si>
  <si>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</si>
  <si>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</si>
  <si>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</si>
  <si>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</si>
  <si>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</si>
  <si>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</si>
  <si>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</si>
  <si>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</si>
  <si>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</si>
  <si>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</si>
  <si>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</si>
  <si>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</si>
  <si>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</si>
  <si>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</si>
  <si>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</si>
  <si>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</si>
  <si>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</si>
  <si>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</si>
  <si>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</si>
  <si>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</si>
  <si>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</si>
  <si>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</si>
  <si>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</si>
  <si>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</si>
  <si>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</si>
  <si>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</si>
  <si>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</si>
  <si>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</si>
  <si>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</si>
  <si>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</si>
  <si>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</si>
  <si>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</si>
  <si>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</si>
  <si>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</si>
  <si>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</si>
  <si>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</si>
  <si>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</si>
  <si>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</si>
  <si>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</si>
  <si>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</si>
  <si>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</si>
  <si>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</si>
  <si>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</si>
  <si>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</si>
  <si>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</si>
  <si>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</si>
  <si>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</si>
  <si>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</si>
  <si>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</si>
  <si>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</si>
  <si>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</si>
  <si>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</si>
  <si>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</si>
  <si>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</si>
  <si>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</si>
  <si>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</si>
  <si>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</si>
  <si>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</si>
  <si>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</si>
  <si>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</si>
  <si>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</si>
  <si>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</si>
  <si>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</si>
  <si>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</si>
  <si>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</si>
  <si>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</si>
  <si>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</si>
  <si>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</si>
  <si>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</si>
  <si>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</si>
  <si>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</si>
  <si>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</si>
  <si>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</si>
  <si>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</si>
  <si>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</si>
  <si>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</si>
  <si>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</si>
  <si>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</si>
  <si>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</si>
  <si>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</si>
  <si>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</si>
  <si>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</si>
  <si>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</si>
  <si>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</si>
  <si>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</si>
  <si>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</si>
  <si>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</si>
  <si>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</si>
  <si>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</si>
  <si>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</si>
  <si>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</si>
  <si>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</si>
  <si>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</si>
  <si>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</si>
  <si>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</si>
  <si>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</si>
  <si>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</si>
  <si>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</si>
  <si>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</si>
  <si>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</si>
  <si>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</si>
  <si>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</si>
  <si>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</si>
  <si>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</si>
  <si>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</si>
  <si>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</si>
  <si>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</si>
  <si>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</si>
  <si>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</si>
  <si>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</si>
  <si>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</si>
  <si>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</si>
  <si>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</si>
  <si>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</si>
  <si>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</si>
  <si>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</si>
  <si>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</si>
  <si>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</si>
  <si>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</si>
  <si>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</si>
  <si>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</si>
  <si>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</si>
  <si>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</si>
  <si>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</si>
  <si>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</si>
  <si>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</si>
  <si>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</si>
  <si>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</si>
  <si>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</si>
  <si>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</si>
  <si>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</si>
  <si>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</si>
  <si>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</si>
  <si>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</si>
  <si>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</si>
  <si>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</si>
  <si>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</si>
  <si>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</si>
  <si>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</si>
  <si>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</si>
  <si>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</si>
  <si>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</si>
  <si>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</si>
  <si>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</si>
  <si>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</si>
  <si>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</si>
  <si>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</si>
  <si>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</si>
  <si>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</si>
  <si>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</si>
  <si>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</si>
  <si>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</si>
  <si>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</si>
  <si>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</si>
  <si>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</si>
  <si>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</si>
  <si>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</si>
  <si>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</si>
  <si>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</si>
  <si>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</si>
  <si>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</si>
  <si>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</si>
  <si>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</si>
  <si>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</si>
  <si>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</si>
  <si>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</si>
  <si>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</si>
  <si>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</si>
  <si>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</si>
  <si>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</si>
  <si>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</si>
  <si>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</si>
  <si>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</si>
  <si>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</si>
  <si>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</si>
  <si>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</si>
  <si>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</si>
  <si>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</si>
  <si>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</si>
  <si>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</si>
  <si>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</si>
  <si>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</si>
  <si>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</si>
  <si>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</si>
  <si>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</si>
  <si>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</si>
  <si>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</si>
  <si>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</si>
  <si>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</si>
  <si>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</si>
  <si>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</si>
  <si>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</si>
  <si>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</si>
  <si>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</si>
  <si>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</si>
  <si>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</si>
  <si>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</si>
  <si>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</si>
  <si>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</si>
  <si>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</si>
  <si>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</si>
  <si>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</si>
  <si>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</si>
  <si>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</si>
  <si>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</si>
  <si>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</si>
  <si>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</si>
  <si>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</si>
  <si>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</si>
  <si>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</si>
  <si>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</si>
  <si>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</si>
  <si>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</si>
  <si>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</si>
  <si>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</si>
  <si>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</si>
  <si>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</si>
  <si>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</si>
  <si>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</si>
  <si>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</si>
  <si>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</si>
  <si>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</si>
  <si>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</si>
  <si>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</si>
  <si>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</si>
  <si>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</si>
  <si>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</si>
  <si>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</si>
  <si>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</si>
  <si>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</si>
  <si>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</si>
  <si>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</si>
  <si>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</si>
  <si>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</si>
  <si>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</si>
  <si>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</si>
  <si>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</si>
  <si>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</si>
  <si>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</si>
  <si>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</si>
  <si>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</si>
  <si>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</si>
  <si>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</si>
  <si>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</si>
  <si>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</si>
  <si>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</si>
  <si>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</si>
  <si>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</si>
  <si>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</si>
  <si>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</si>
  <si>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</si>
  <si>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</si>
  <si>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</si>
  <si>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</si>
  <si>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</si>
  <si>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</si>
  <si>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</si>
  <si>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</si>
  <si>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</si>
  <si>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</si>
  <si>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</si>
  <si>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</si>
  <si>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</si>
  <si>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</si>
  <si>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</si>
  <si>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</si>
  <si>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</si>
  <si>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</si>
  <si>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</si>
  <si>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</si>
  <si>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</si>
  <si>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</si>
  <si>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</si>
  <si>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</si>
  <si>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</si>
  <si>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</si>
  <si>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</si>
  <si>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</si>
  <si>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</si>
  <si>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</si>
  <si>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</si>
  <si>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</si>
  <si>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</si>
  <si>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</si>
  <si>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</si>
  <si>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</si>
  <si>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</si>
  <si>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</si>
  <si>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</si>
  <si>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</si>
  <si>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</si>
  <si>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</si>
  <si>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</si>
  <si>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</si>
  <si>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</si>
  <si>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</si>
  <si>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</si>
  <si>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</si>
  <si>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</si>
  <si>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</si>
  <si>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</si>
  <si>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</si>
  <si>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</si>
  <si>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</si>
  <si>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</si>
  <si>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</si>
  <si>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</si>
  <si>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</si>
  <si>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</si>
  <si>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</si>
  <si>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</si>
  <si>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</si>
  <si>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</si>
  <si>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</si>
  <si>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</si>
  <si>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</si>
  <si>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</si>
  <si>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</si>
  <si>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</si>
  <si>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</si>
  <si>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</si>
  <si>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</si>
  <si>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</si>
  <si>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</si>
  <si>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</si>
  <si>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</si>
  <si>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</si>
  <si>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</si>
  <si>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</si>
  <si>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</si>
  <si>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</si>
  <si>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</si>
  <si>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</si>
  <si>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</si>
  <si>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</si>
  <si>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</si>
  <si>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</si>
  <si>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</si>
  <si>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</si>
  <si>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</si>
  <si>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</si>
  <si>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</si>
  <si>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</si>
  <si>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</si>
  <si>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</si>
  <si>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</si>
  <si>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</si>
  <si>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</si>
  <si>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</si>
  <si>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</si>
  <si>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</si>
  <si>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</si>
  <si>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</si>
  <si>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</si>
  <si>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</si>
  <si>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</si>
  <si>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</si>
  <si>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</si>
  <si>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</si>
  <si>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</si>
  <si>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</si>
  <si>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</si>
  <si>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</si>
  <si>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</si>
  <si>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</si>
  <si>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</si>
  <si>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</si>
  <si>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</si>
  <si>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</si>
  <si>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</si>
  <si>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</si>
  <si>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</si>
  <si>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</si>
  <si>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</si>
  <si>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</si>
  <si>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</si>
  <si>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</si>
  <si>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</si>
  <si>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</si>
  <si>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</si>
  <si>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</si>
  <si>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</si>
  <si>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</si>
  <si>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</si>
  <si>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</si>
  <si>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</si>
  <si>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</si>
  <si>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</si>
  <si>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</si>
  <si>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</si>
  <si>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</si>
  <si>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</si>
  <si>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</si>
  <si>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</si>
  <si>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</si>
  <si>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</si>
  <si>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</si>
  <si>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</si>
  <si>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</si>
  <si>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</si>
  <si>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</si>
  <si>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</si>
  <si>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</si>
  <si>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</si>
  <si>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</si>
  <si>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</si>
  <si>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</si>
  <si>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</si>
  <si>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</si>
  <si>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</si>
  <si>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</si>
  <si>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</si>
  <si>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</si>
  <si>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</si>
  <si>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</si>
  <si>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</si>
  <si>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</si>
  <si>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</si>
  <si>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</si>
  <si>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</si>
  <si>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</si>
  <si>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</si>
  <si>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</si>
  <si>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</si>
  <si>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</si>
  <si>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</si>
  <si>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</si>
  <si>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</si>
  <si>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</si>
  <si>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</si>
  <si>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</si>
  <si>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</si>
  <si>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</si>
  <si>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</si>
  <si>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</si>
  <si>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</si>
  <si>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</si>
  <si>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</si>
  <si>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</si>
  <si>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</si>
  <si>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</si>
  <si>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</si>
  <si>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</si>
  <si>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</si>
  <si>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</si>
  <si>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</si>
  <si>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</si>
  <si>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</si>
  <si>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</si>
  <si>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</si>
  <si>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</si>
  <si>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</si>
  <si>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</si>
  <si>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</si>
  <si>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</si>
  <si>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</si>
  <si>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</si>
  <si>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</si>
  <si>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</si>
  <si>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</si>
  <si>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</si>
  <si>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</si>
  <si>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</si>
  <si>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</si>
  <si>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</si>
  <si>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</si>
  <si>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</si>
  <si>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</si>
  <si>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</si>
  <si>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</si>
  <si>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</si>
  <si>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</si>
  <si>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</si>
  <si>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</si>
  <si>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</si>
  <si>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</si>
  <si>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</si>
  <si>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</si>
  <si>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</si>
  <si>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</si>
  <si>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</si>
  <si>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</si>
  <si>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</si>
  <si>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</si>
  <si>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</si>
  <si>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</si>
  <si>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</si>
  <si>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</si>
  <si>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</si>
  <si>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</si>
  <si>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</si>
  <si>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</si>
  <si>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</si>
  <si>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</si>
  <si>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</si>
  <si>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</si>
  <si>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</si>
  <si>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</si>
  <si>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</si>
  <si>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</si>
  <si>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</si>
  <si>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</si>
  <si>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</si>
  <si>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</si>
  <si>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</si>
  <si>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</si>
  <si>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</si>
  <si>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</si>
  <si>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</si>
  <si>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</si>
  <si>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</si>
  <si>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</si>
  <si>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</si>
  <si>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</si>
  <si>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</si>
  <si>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</si>
  <si>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</si>
  <si>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</si>
  <si>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</si>
  <si>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</si>
  <si>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</si>
  <si>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</si>
  <si>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</si>
  <si>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</si>
  <si>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</si>
  <si>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</si>
  <si>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</si>
  <si>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</si>
  <si>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</si>
  <si>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</si>
  <si>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</si>
  <si>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</si>
  <si>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</si>
  <si>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</si>
  <si>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</si>
  <si>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</si>
  <si>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</si>
  <si>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</si>
  <si>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</si>
  <si>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</si>
  <si>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</si>
  <si>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</si>
  <si>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</si>
  <si>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</si>
  <si>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</si>
  <si>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</si>
  <si>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</si>
  <si>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</si>
  <si>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</si>
  <si>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</si>
  <si>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</si>
  <si>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</si>
  <si>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</si>
  <si>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</si>
  <si>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</si>
  <si>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</si>
  <si>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</si>
  <si>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</si>
  <si>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</si>
  <si>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</si>
  <si>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</si>
  <si>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</si>
  <si>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</si>
  <si>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</si>
  <si>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</si>
  <si>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</si>
  <si>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</si>
  <si>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</si>
  <si>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</si>
  <si>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</si>
  <si>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</si>
  <si>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</si>
  <si>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</si>
  <si>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</si>
  <si>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</si>
  <si>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</si>
  <si>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</si>
  <si>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</si>
  <si>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</si>
  <si>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</si>
  <si>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</si>
  <si>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</si>
  <si>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</si>
  <si>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</si>
  <si>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</si>
  <si>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</si>
  <si>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</si>
  <si>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</si>
  <si>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</si>
  <si>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</si>
  <si>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</si>
  <si>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</si>
  <si>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</si>
  <si>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</si>
  <si>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</si>
  <si>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</si>
  <si>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</si>
  <si>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</si>
  <si>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</si>
  <si>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</si>
  <si>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</si>
  <si>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</si>
  <si>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</si>
  <si>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</si>
  <si>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</si>
  <si>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</si>
  <si>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</si>
  <si>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</si>
  <si>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</si>
  <si>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</si>
  <si>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</si>
  <si>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</si>
  <si>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</si>
  <si>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</si>
  <si>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</si>
  <si>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</si>
  <si>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</si>
  <si>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</si>
  <si>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</si>
  <si>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</si>
  <si>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</si>
  <si>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</si>
  <si>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</si>
  <si>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</si>
  <si>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</si>
  <si>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</si>
  <si>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</si>
  <si>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</si>
  <si>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</si>
  <si>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</si>
  <si>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</si>
  <si>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</si>
  <si>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</si>
  <si>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</si>
  <si>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</si>
  <si>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</si>
  <si>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</si>
  <si>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</si>
  <si>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</si>
  <si>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</si>
  <si>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</si>
  <si>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</si>
  <si>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</si>
  <si>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</si>
  <si>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</si>
  <si>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</si>
  <si>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</si>
  <si>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</si>
  <si>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</si>
  <si>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</si>
  <si>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</si>
  <si>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</si>
  <si>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</si>
  <si>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</si>
  <si>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</si>
  <si>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</si>
  <si>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</si>
  <si>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</si>
  <si>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</si>
  <si>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</si>
  <si>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</si>
  <si>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</si>
  <si>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</si>
  <si>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</si>
  <si>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</si>
  <si>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</si>
  <si>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</si>
  <si>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</si>
  <si>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</si>
  <si>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</si>
  <si>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</si>
  <si>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</si>
  <si>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</si>
  <si>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</si>
  <si>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</si>
  <si>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</si>
  <si>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</si>
  <si>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</si>
  <si>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</si>
  <si>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</si>
  <si>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</si>
  <si>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</si>
  <si>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</si>
  <si>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</si>
  <si>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</si>
  <si>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</si>
  <si>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</si>
  <si>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</si>
  <si>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</si>
  <si>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</si>
  <si>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</si>
  <si>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</si>
  <si>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</si>
  <si>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</si>
  <si>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</si>
  <si>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</si>
  <si>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</si>
  <si>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</si>
  <si>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</si>
  <si>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</si>
  <si>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</si>
  <si>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</si>
  <si>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</si>
  <si>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</si>
  <si>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</si>
  <si>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</si>
  <si>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</si>
  <si>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</si>
  <si>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</si>
  <si>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</si>
  <si>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</si>
  <si>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</si>
  <si>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</si>
  <si>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</si>
  <si>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</si>
  <si>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</si>
  <si>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</si>
  <si>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</si>
  <si>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</si>
  <si>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</si>
  <si>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</si>
  <si>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</si>
  <si>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</si>
  <si>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</si>
  <si>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</si>
  <si>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</si>
  <si>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</si>
  <si>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</si>
  <si>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</si>
  <si>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</si>
  <si>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</si>
  <si>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</si>
  <si>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</si>
  <si>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</si>
  <si>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</si>
  <si>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</si>
  <si>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</si>
  <si>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</si>
  <si>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</si>
  <si>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</si>
  <si>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</si>
  <si>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</si>
  <si>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</si>
  <si>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</si>
  <si>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</si>
  <si>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</si>
  <si>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</si>
  <si>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</si>
  <si>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</si>
  <si>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</si>
  <si>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</si>
  <si>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</si>
  <si>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</si>
  <si>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</si>
  <si>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</si>
  <si>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</si>
  <si>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</si>
  <si>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</si>
  <si>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</si>
  <si>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</si>
  <si>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</si>
  <si>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</si>
  <si>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</si>
  <si>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</si>
  <si>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</si>
  <si>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</si>
  <si>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</si>
  <si>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</si>
  <si>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</si>
  <si>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</si>
  <si>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</si>
  <si>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</si>
  <si>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</si>
  <si>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</si>
  <si>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</si>
  <si>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</si>
  <si>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</si>
  <si>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</si>
  <si>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</si>
  <si>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</si>
  <si>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</si>
  <si>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</si>
  <si>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</si>
  <si>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</si>
  <si>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</si>
  <si>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</si>
  <si>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</si>
  <si>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</si>
  <si>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</si>
  <si>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</si>
  <si>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</si>
  <si>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</si>
  <si>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</si>
  <si>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</si>
  <si>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</si>
  <si>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</si>
  <si>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</si>
  <si>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</si>
  <si>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</si>
  <si>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</si>
  <si>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</si>
  <si>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</si>
  <si>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</si>
  <si>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</si>
  <si>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</si>
  <si>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</si>
  <si>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</si>
  <si>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</si>
  <si>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</si>
  <si>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</si>
  <si>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</si>
  <si>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</si>
  <si>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</si>
  <si>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</si>
  <si>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</si>
  <si>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</si>
  <si>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</si>
  <si>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</si>
  <si>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</si>
  <si>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</si>
  <si>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</si>
  <si>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</si>
  <si>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</si>
  <si>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</si>
  <si>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</si>
  <si>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</si>
  <si>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</si>
  <si>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</si>
  <si>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</si>
  <si>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</si>
  <si>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</si>
  <si>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</si>
  <si>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</si>
  <si>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</si>
  <si>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</si>
  <si>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</si>
  <si>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</si>
  <si>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</si>
  <si>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</si>
  <si>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</si>
  <si>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</si>
  <si>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</si>
  <si>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</si>
  <si>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</si>
  <si>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</si>
  <si>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</si>
  <si>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</si>
  <si>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</si>
  <si>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</si>
  <si>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</si>
  <si>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</si>
  <si>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</si>
  <si>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</si>
  <si>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</si>
  <si>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</si>
  <si>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</si>
  <si>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</si>
  <si>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</si>
  <si>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</si>
  <si>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</si>
  <si>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</si>
  <si>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</si>
  <si>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</si>
  <si>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</si>
  <si>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</si>
  <si>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</si>
  <si>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</si>
  <si>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</si>
  <si>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</si>
  <si>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</si>
  <si>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</si>
  <si>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</si>
  <si>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</si>
  <si>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</si>
  <si>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</si>
  <si>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</si>
  <si>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</si>
  <si>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</si>
  <si>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</si>
  <si>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</si>
  <si>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</si>
  <si>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</si>
  <si>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</si>
  <si>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</si>
  <si>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</si>
  <si>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</si>
  <si>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</si>
  <si>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</si>
  <si>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</si>
  <si>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</si>
  <si>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</si>
  <si>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</si>
  <si>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</si>
  <si>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</si>
  <si>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</si>
  <si>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</si>
  <si>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</si>
  <si>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</si>
  <si>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</si>
  <si>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</si>
  <si>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</si>
  <si>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</si>
  <si>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</si>
  <si>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</si>
  <si>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</si>
  <si>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</si>
  <si>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</si>
  <si>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</si>
  <si>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</si>
  <si>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</si>
  <si>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</si>
  <si>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</si>
  <si>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</si>
  <si>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</si>
  <si>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</si>
  <si>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</si>
  <si>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</si>
  <si>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</si>
  <si>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</si>
  <si>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</si>
  <si>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</si>
  <si>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</si>
  <si>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</si>
  <si>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</si>
  <si>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</si>
  <si>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</si>
  <si>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</si>
  <si>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</si>
  <si>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</si>
  <si>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</si>
  <si>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</si>
  <si>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</si>
  <si>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</si>
  <si>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</si>
  <si>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</si>
  <si>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</si>
  <si>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</si>
  <si>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</si>
  <si>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</si>
  <si>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</si>
  <si>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</si>
  <si>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</si>
  <si>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</si>
  <si>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</si>
  <si>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</si>
  <si>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</si>
  <si>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</si>
  <si>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</si>
  <si>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</si>
  <si>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</si>
  <si>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</si>
  <si>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</si>
  <si>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</si>
  <si>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</si>
  <si>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</si>
  <si>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</si>
  <si>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</si>
  <si>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</si>
  <si>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</si>
  <si>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</si>
  <si>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</si>
  <si>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</si>
  <si>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</si>
  <si>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</si>
  <si>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</si>
  <si>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</si>
  <si>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</si>
  <si>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</si>
  <si>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</si>
  <si>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</si>
  <si>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</si>
  <si>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</si>
  <si>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</si>
  <si>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</si>
  <si>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</si>
  <si>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</si>
  <si>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</si>
  <si>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</si>
  <si>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</si>
  <si>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</si>
  <si>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</si>
  <si>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</si>
  <si>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</si>
  <si>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</si>
  <si>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</si>
  <si>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</si>
  <si>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</si>
  <si>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</si>
  <si>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</si>
  <si>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</si>
  <si>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</si>
  <si>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</si>
  <si>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</si>
  <si>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</si>
  <si>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</si>
  <si>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</si>
  <si>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</si>
  <si>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</si>
  <si>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</si>
  <si>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</si>
  <si>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</si>
  <si>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</si>
  <si>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</si>
  <si>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</si>
  <si>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</si>
  <si>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</si>
  <si>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</si>
  <si>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</si>
  <si>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</si>
  <si>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</si>
  <si>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</si>
  <si>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</si>
  <si>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</si>
  <si>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</si>
  <si>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</si>
  <si>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</si>
  <si>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</si>
  <si>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</si>
  <si>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</si>
  <si>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</si>
  <si>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</si>
  <si>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</si>
  <si>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</si>
  <si>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</si>
  <si>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</si>
  <si>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</si>
  <si>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</si>
  <si>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</si>
  <si>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</si>
  <si>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</si>
  <si>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</si>
  <si>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</si>
  <si>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</si>
  <si>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</si>
  <si>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</si>
  <si>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</si>
  <si>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</si>
  <si>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</si>
  <si>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</si>
  <si>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</si>
  <si>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</si>
  <si>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</si>
  <si>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</si>
  <si>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</si>
  <si>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</si>
  <si>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</si>
  <si>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</si>
  <si>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</si>
  <si>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</si>
  <si>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</si>
  <si>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</si>
  <si>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</si>
  <si>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</si>
  <si>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</si>
  <si>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</si>
  <si>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</si>
  <si>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</si>
  <si>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</si>
  <si>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</si>
  <si>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</si>
  <si>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</si>
  <si>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</si>
  <si>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</si>
  <si>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</si>
  <si>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</si>
  <si>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</si>
  <si>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</si>
  <si>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</si>
  <si>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</si>
  <si>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</si>
  <si>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</si>
  <si>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</si>
  <si>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</si>
  <si>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</si>
  <si>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</si>
  <si>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</si>
  <si>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</si>
  <si>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</si>
  <si>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</si>
  <si>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</si>
  <si>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</si>
  <si>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</si>
  <si>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</si>
  <si>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</si>
  <si>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</si>
  <si>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</si>
  <si>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</si>
  <si>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</si>
  <si>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</si>
  <si>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</si>
  <si>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</si>
  <si>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</si>
  <si>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</si>
  <si>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</si>
  <si>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</si>
  <si>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</si>
  <si>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</si>
  <si>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</si>
  <si>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</si>
  <si>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</si>
  <si>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</si>
  <si>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</si>
  <si>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</si>
  <si>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</si>
  <si>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</si>
  <si>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</si>
  <si>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</si>
  <si>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</si>
  <si>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</si>
  <si>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</si>
  <si>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</si>
  <si>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</si>
  <si>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</si>
  <si>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</si>
  <si>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</si>
  <si>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</si>
  <si>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</si>
  <si>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</si>
  <si>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</si>
  <si>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</si>
  <si>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</si>
  <si>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</si>
  <si>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</si>
  <si>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</si>
  <si>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</si>
  <si>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</si>
  <si>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</si>
  <si>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</si>
  <si>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</si>
  <si>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</si>
  <si>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</si>
  <si>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</si>
  <si>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</si>
  <si>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</si>
  <si>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</si>
  <si>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</si>
  <si>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</si>
  <si>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</si>
  <si>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</si>
  <si>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</si>
  <si>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</si>
  <si>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</si>
  <si>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</si>
  <si>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</si>
  <si>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</si>
  <si>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</si>
  <si>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</si>
  <si>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</si>
  <si>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</si>
  <si>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</si>
  <si>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</si>
  <si>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</si>
  <si>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</si>
  <si>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</si>
  <si>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</si>
  <si>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</si>
  <si>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</si>
  <si>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</si>
  <si>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</si>
  <si>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</si>
  <si>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</si>
  <si>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</si>
  <si>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</si>
  <si>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</si>
  <si>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</si>
  <si>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</si>
  <si>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</si>
  <si>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</si>
  <si>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</si>
  <si>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</si>
  <si>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</si>
  <si>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</si>
  <si>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</si>
  <si>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</si>
  <si>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</si>
  <si>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</si>
  <si>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</si>
  <si>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</si>
  <si>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</si>
  <si>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</si>
  <si>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</si>
  <si>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</si>
  <si>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</si>
  <si>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</si>
  <si>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</si>
  <si>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</si>
  <si>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</si>
  <si>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</si>
  <si>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</si>
  <si>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</si>
  <si>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</si>
  <si>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</si>
  <si>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</si>
  <si>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</si>
  <si>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</si>
  <si>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</si>
  <si>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</si>
  <si>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</si>
  <si>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</si>
  <si>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</si>
  <si>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</si>
  <si>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</si>
  <si>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</si>
  <si>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</si>
  <si>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</si>
  <si>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</si>
  <si>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</si>
  <si>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</si>
  <si>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</si>
  <si>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</si>
  <si>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</si>
  <si>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</si>
  <si>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</si>
  <si>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</si>
  <si>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</si>
  <si>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</si>
  <si>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</si>
  <si>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</si>
  <si>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</si>
  <si>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</si>
  <si>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</si>
  <si>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</si>
  <si>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</si>
  <si>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</si>
  <si>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</si>
  <si>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</si>
  <si>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</si>
  <si>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</si>
  <si>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</si>
  <si>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</si>
  <si>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</si>
  <si>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</si>
  <si>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</si>
  <si>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</si>
  <si>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</si>
  <si>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</si>
  <si>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</si>
  <si>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</si>
  <si>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</si>
  <si>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</si>
  <si>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</si>
  <si>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</si>
  <si>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</si>
  <si>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</si>
  <si>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</si>
  <si>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</si>
  <si>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</si>
  <si>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</si>
  <si>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</si>
  <si>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</si>
  <si>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</si>
  <si>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</si>
  <si>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</si>
  <si>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</si>
  <si>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</si>
  <si>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</si>
  <si>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</si>
  <si>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</si>
  <si>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</si>
  <si>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</si>
  <si>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</si>
  <si>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</si>
  <si>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</si>
  <si>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</si>
  <si>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</si>
  <si>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</si>
  <si>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</si>
  <si>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</si>
  <si>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</si>
  <si>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</si>
  <si>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</si>
  <si>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</si>
  <si>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</si>
  <si>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</si>
  <si>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</si>
  <si>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</si>
  <si>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</si>
  <si>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</si>
  <si>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</si>
  <si>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</si>
  <si>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</si>
  <si>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</si>
  <si>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</si>
  <si>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</si>
  <si>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</si>
  <si>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</si>
  <si>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</si>
  <si>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</si>
  <si>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</si>
  <si>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</si>
  <si>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</si>
  <si>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</si>
  <si>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</si>
  <si>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</si>
  <si>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</si>
  <si>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</si>
  <si>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</si>
  <si>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</si>
  <si>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</si>
  <si>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</si>
  <si>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</si>
  <si>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</si>
  <si>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</si>
  <si>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</si>
  <si>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</si>
  <si>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</si>
  <si>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</si>
  <si>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</si>
  <si>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</si>
  <si>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</si>
  <si>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</si>
  <si>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</si>
  <si>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</si>
  <si>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</si>
  <si>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</si>
  <si>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</si>
  <si>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</si>
  <si>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</si>
  <si>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</si>
  <si>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</si>
  <si>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</si>
  <si>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</si>
  <si>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</si>
  <si>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</si>
  <si>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</si>
  <si>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</si>
  <si>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</si>
  <si>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</si>
  <si>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</si>
  <si>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</si>
  <si>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</si>
  <si>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</si>
  <si>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</si>
  <si>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</si>
  <si>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</si>
  <si>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</si>
  <si>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</si>
  <si>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</si>
  <si>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</si>
  <si>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</si>
  <si>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</si>
  <si>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</si>
  <si>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</si>
  <si>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</si>
  <si>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</si>
  <si>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</si>
  <si>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</si>
  <si>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</si>
  <si>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</si>
  <si>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</si>
  <si>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</si>
  <si>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</si>
  <si>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</si>
  <si>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</si>
  <si>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</si>
  <si>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</si>
  <si>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</si>
  <si>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</si>
  <si>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</si>
  <si>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</si>
  <si>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</si>
  <si>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</si>
  <si>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</si>
  <si>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</si>
  <si>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</si>
  <si>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</si>
  <si>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</si>
  <si>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</si>
  <si>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</si>
  <si>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</si>
  <si>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</si>
  <si>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</si>
  <si>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</si>
  <si>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</si>
  <si>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</si>
  <si>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</si>
  <si>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</si>
  <si>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</si>
  <si>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</si>
  <si>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</si>
  <si>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</si>
  <si>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</si>
  <si>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</si>
  <si>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</si>
  <si>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</si>
  <si>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</si>
  <si>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</si>
  <si>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</si>
  <si>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</si>
  <si>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</si>
  <si>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</si>
  <si>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</si>
  <si>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</si>
  <si>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</si>
  <si>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</si>
  <si>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</si>
  <si>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</si>
  <si>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</si>
  <si>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</si>
  <si>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</si>
  <si>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</si>
  <si>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</si>
  <si>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</si>
  <si>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</si>
  <si>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</si>
  <si>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</si>
  <si>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</si>
  <si>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</si>
  <si>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</si>
  <si>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</si>
  <si>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</si>
  <si>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</si>
  <si>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</si>
  <si>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</si>
  <si>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</si>
  <si>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</si>
  <si>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</si>
  <si>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</si>
  <si>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</si>
  <si>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</si>
  <si>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</si>
  <si>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</si>
  <si>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</si>
  <si>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</si>
  <si>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</si>
  <si>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</si>
  <si>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</si>
  <si>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</si>
  <si>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</si>
  <si>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</si>
  <si>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</si>
  <si>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</si>
  <si>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State </t>
  </si>
  <si>
    <t>Sum of Quantity</t>
  </si>
  <si>
    <t>Count of Order ID</t>
  </si>
  <si>
    <t>z</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</si>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</sst>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9" tint="-0.249977111117893"/>
      <name val="Lato Black"/>
    </font>
    <font>
      <sz val="11"/>
      <color theme="9" tint="0.3999755851924192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0" applyNumberFormat="1" applyFont="1" applyAlignment="1">
      <alignment horizontal="center"/>
    </xf>
    <xf numFmtId="164" fontId="7"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01">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xr9:uid="{72082B1B-DEEE-4ACA-9FCD-4B8A61FDD8BC}">
      <tableStyleElement type="wholeTable" dxfId="100"/>
      <tableStyleElement type="headerRow" dxfId="99"/>
    </tableStyle>
    <tableStyle name="Data-style" pivot="0" count="3" xr9:uid="{00000000-0011-0000-FFFF-FFFF00000000}">
      <tableStyleElement type="headerRow" dxfId="98"/>
      <tableStyleElement type="firstRowStripe" dxfId="97"/>
      <tableStyleElement type="secondRowStripe" dxfId="9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'Cambo Chart'!$C$3</c:f>
              <c:strCache>
                <c:ptCount val="1"/>
                <c:pt idx="0">
                  <c:v>Sum of Profit</c:v>
                </c:pt>
              </c:strCache>
            </c:strRef>
          </c:tx>
          <c:spPr>
            <a:solidFill>
              <a:schemeClr val="accent2"/>
            </a:solidFill>
            <a:ln>
              <a:noFill/>
            </a:ln>
            <a:effectLst/>
          </c:spPr>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AF9-450F-BAFB-A5429FDE3AA4}"/>
            </c:ext>
          </c:extLst>
        </c:ser>
        <c:dLbls>
          <c:showLegendKey val="0"/>
          <c:showVal val="0"/>
          <c:showCatName val="0"/>
          <c:showSerName val="0"/>
          <c:showPercent val="0"/>
          <c:showBubbleSize val="0"/>
        </c:dLbls>
        <c:axId val="1995393999"/>
        <c:axId val="46399583"/>
      </c:areaChart>
      <c:barChart>
        <c:barDir val="col"/>
        <c:grouping val="clustered"/>
        <c:varyColors val="0"/>
        <c:ser>
          <c:idx val="0"/>
          <c:order val="0"/>
          <c:tx>
            <c:strRef>
              <c:f>'Cambo Chart'!$B$3</c:f>
              <c:strCache>
                <c:ptCount val="1"/>
                <c:pt idx="0">
                  <c:v>Sum of Sales</c:v>
                </c:pt>
              </c:strCache>
            </c:strRef>
          </c:tx>
          <c:spPr>
            <a:solidFill>
              <a:schemeClr val="accent1"/>
            </a:solidFill>
            <a:ln>
              <a:noFill/>
            </a:ln>
            <a:effectLst/>
          </c:spPr>
          <c:invertIfNegative val="0"/>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AF9-450F-BAFB-A5429FDE3AA4}"/>
            </c:ext>
          </c:extLst>
        </c:ser>
        <c:dLbls>
          <c:showLegendKey val="0"/>
          <c:showVal val="0"/>
          <c:showCatName val="0"/>
          <c:showSerName val="0"/>
          <c:showPercent val="0"/>
          <c:showBubbleSize val="0"/>
        </c:dLbls>
        <c:gapWidth val="219"/>
        <c:overlap val="-27"/>
        <c:axId val="1996336591"/>
        <c:axId val="1996337551"/>
      </c:barChart>
      <c:catAx>
        <c:axId val="199633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337551"/>
        <c:crosses val="autoZero"/>
        <c:auto val="1"/>
        <c:lblAlgn val="ctr"/>
        <c:lblOffset val="100"/>
        <c:noMultiLvlLbl val="0"/>
      </c:catAx>
      <c:valAx>
        <c:axId val="199633755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336591"/>
        <c:crosses val="autoZero"/>
        <c:crossBetween val="between"/>
      </c:valAx>
      <c:valAx>
        <c:axId val="4639958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3999"/>
        <c:crosses val="max"/>
        <c:crossBetween val="between"/>
      </c:valAx>
      <c:catAx>
        <c:axId val="1995393999"/>
        <c:scaling>
          <c:orientation val="minMax"/>
        </c:scaling>
        <c:delete val="1"/>
        <c:axPos val="b"/>
        <c:numFmt formatCode="General" sourceLinked="1"/>
        <c:majorTickMark val="out"/>
        <c:minorTickMark val="none"/>
        <c:tickLblPos val="nextTo"/>
        <c:crossAx val="463995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EC-4BF4-A635-DCE40B6D8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EC-4BF4-A635-DCE40B6D8D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EC-4BF4-A635-DCE40B6D8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D7E-42EA-878A-58140B23CF45}"/>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94396452870581E-2"/>
          <c:y val="3.5502958579881658E-2"/>
          <c:w val="0.7342330479321153"/>
          <c:h val="0.86509559086179322"/>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950-4686-BA06-F1CEC3076E26}"/>
            </c:ext>
          </c:extLst>
        </c:ser>
        <c:dLbls>
          <c:showLegendKey val="0"/>
          <c:showVal val="0"/>
          <c:showCatName val="0"/>
          <c:showSerName val="0"/>
          <c:showPercent val="0"/>
          <c:showBubbleSize val="0"/>
        </c:dLbls>
        <c:gapWidth val="182"/>
        <c:axId val="2003338191"/>
        <c:axId val="2003331951"/>
      </c:barChart>
      <c:catAx>
        <c:axId val="2003338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331951"/>
        <c:crosses val="autoZero"/>
        <c:auto val="1"/>
        <c:lblAlgn val="ctr"/>
        <c:lblOffset val="100"/>
        <c:noMultiLvlLbl val="0"/>
      </c:catAx>
      <c:valAx>
        <c:axId val="2003331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33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5757575757576E-2"/>
          <c:y val="0.22448979591836735"/>
          <c:w val="0.88888888888888884"/>
          <c:h val="0.5510204081632652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822-4B54-9643-DCD3BC811FA9}"/>
            </c:ext>
          </c:extLst>
        </c:ser>
        <c:dLbls>
          <c:showLegendKey val="0"/>
          <c:showVal val="0"/>
          <c:showCatName val="0"/>
          <c:showSerName val="0"/>
          <c:showPercent val="0"/>
          <c:showBubbleSize val="0"/>
        </c:dLbls>
        <c:smooth val="0"/>
        <c:axId val="594051807"/>
        <c:axId val="1840541295"/>
      </c:lineChart>
      <c:catAx>
        <c:axId val="594051807"/>
        <c:scaling>
          <c:orientation val="minMax"/>
        </c:scaling>
        <c:delete val="1"/>
        <c:axPos val="b"/>
        <c:numFmt formatCode="General" sourceLinked="1"/>
        <c:majorTickMark val="none"/>
        <c:minorTickMark val="none"/>
        <c:tickLblPos val="nextTo"/>
        <c:crossAx val="1840541295"/>
        <c:crosses val="autoZero"/>
        <c:auto val="1"/>
        <c:lblAlgn val="ctr"/>
        <c:lblOffset val="100"/>
        <c:noMultiLvlLbl val="0"/>
      </c:catAx>
      <c:valAx>
        <c:axId val="1840541295"/>
        <c:scaling>
          <c:orientation val="minMax"/>
        </c:scaling>
        <c:delete val="1"/>
        <c:axPos val="l"/>
        <c:numFmt formatCode="General" sourceLinked="1"/>
        <c:majorTickMark val="none"/>
        <c:minorTickMark val="none"/>
        <c:tickLblPos val="nextTo"/>
        <c:crossAx val="59405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36140397704524E-2"/>
          <c:y val="0.16326011880093935"/>
          <c:w val="0.82329317269076308"/>
          <c:h val="0.6363636363636363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B6-4A6B-BF73-5223BBC90B19}"/>
            </c:ext>
          </c:extLst>
        </c:ser>
        <c:dLbls>
          <c:showLegendKey val="0"/>
          <c:showVal val="0"/>
          <c:showCatName val="0"/>
          <c:showSerName val="0"/>
          <c:showPercent val="0"/>
          <c:showBubbleSize val="0"/>
        </c:dLbls>
        <c:smooth val="0"/>
        <c:axId val="1830568479"/>
        <c:axId val="1830569919"/>
      </c:lineChart>
      <c:catAx>
        <c:axId val="1830568479"/>
        <c:scaling>
          <c:orientation val="minMax"/>
        </c:scaling>
        <c:delete val="1"/>
        <c:axPos val="b"/>
        <c:numFmt formatCode="General" sourceLinked="1"/>
        <c:majorTickMark val="none"/>
        <c:minorTickMark val="none"/>
        <c:tickLblPos val="nextTo"/>
        <c:crossAx val="1830569919"/>
        <c:crosses val="autoZero"/>
        <c:auto val="1"/>
        <c:lblAlgn val="ctr"/>
        <c:lblOffset val="100"/>
        <c:noMultiLvlLbl val="0"/>
      </c:catAx>
      <c:valAx>
        <c:axId val="1830569919"/>
        <c:scaling>
          <c:orientation val="minMax"/>
        </c:scaling>
        <c:delete val="1"/>
        <c:axPos val="l"/>
        <c:numFmt formatCode="General" sourceLinked="1"/>
        <c:majorTickMark val="none"/>
        <c:minorTickMark val="none"/>
        <c:tickLblPos val="nextTo"/>
        <c:crossAx val="183056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B3F-4116-9B97-79608C7E9058}"/>
            </c:ext>
          </c:extLst>
        </c:ser>
        <c:dLbls>
          <c:showLegendKey val="0"/>
          <c:showVal val="0"/>
          <c:showCatName val="0"/>
          <c:showSerName val="0"/>
          <c:showPercent val="0"/>
          <c:showBubbleSize val="0"/>
        </c:dLbls>
        <c:smooth val="0"/>
        <c:axId val="1499554671"/>
        <c:axId val="49944239"/>
      </c:lineChart>
      <c:catAx>
        <c:axId val="1499554671"/>
        <c:scaling>
          <c:orientation val="minMax"/>
        </c:scaling>
        <c:delete val="1"/>
        <c:axPos val="b"/>
        <c:numFmt formatCode="General" sourceLinked="1"/>
        <c:majorTickMark val="none"/>
        <c:minorTickMark val="none"/>
        <c:tickLblPos val="nextTo"/>
        <c:crossAx val="49944239"/>
        <c:crosses val="autoZero"/>
        <c:auto val="1"/>
        <c:lblAlgn val="ctr"/>
        <c:lblOffset val="100"/>
        <c:noMultiLvlLbl val="0"/>
      </c:catAx>
      <c:valAx>
        <c:axId val="49944239"/>
        <c:scaling>
          <c:orientation val="minMax"/>
        </c:scaling>
        <c:delete val="1"/>
        <c:axPos val="l"/>
        <c:numFmt formatCode="General" sourceLinked="1"/>
        <c:majorTickMark val="none"/>
        <c:minorTickMark val="none"/>
        <c:tickLblPos val="nextTo"/>
        <c:crossAx val="149955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42-4389-B08A-3576A87B1B91}"/>
            </c:ext>
          </c:extLst>
        </c:ser>
        <c:dLbls>
          <c:showLegendKey val="0"/>
          <c:showVal val="0"/>
          <c:showCatName val="0"/>
          <c:showSerName val="0"/>
          <c:showPercent val="0"/>
          <c:showBubbleSize val="0"/>
        </c:dLbls>
        <c:smooth val="0"/>
        <c:axId val="1846336383"/>
        <c:axId val="1846333983"/>
      </c:lineChart>
      <c:catAx>
        <c:axId val="1846336383"/>
        <c:scaling>
          <c:orientation val="minMax"/>
        </c:scaling>
        <c:delete val="1"/>
        <c:axPos val="b"/>
        <c:numFmt formatCode="General" sourceLinked="1"/>
        <c:majorTickMark val="none"/>
        <c:minorTickMark val="none"/>
        <c:tickLblPos val="nextTo"/>
        <c:crossAx val="1846333983"/>
        <c:crosses val="autoZero"/>
        <c:auto val="1"/>
        <c:lblAlgn val="ctr"/>
        <c:lblOffset val="100"/>
        <c:noMultiLvlLbl val="0"/>
      </c:catAx>
      <c:valAx>
        <c:axId val="1846333983"/>
        <c:scaling>
          <c:orientation val="minMax"/>
        </c:scaling>
        <c:delete val="1"/>
        <c:axPos val="l"/>
        <c:numFmt formatCode="General" sourceLinked="1"/>
        <c:majorTickMark val="none"/>
        <c:minorTickMark val="none"/>
        <c:tickLblPos val="nextTo"/>
        <c:crossAx val="184633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52-418D-BE14-2EEDDCFED823}"/>
            </c:ext>
          </c:extLst>
        </c:ser>
        <c:dLbls>
          <c:showLegendKey val="0"/>
          <c:showVal val="0"/>
          <c:showCatName val="0"/>
          <c:showSerName val="0"/>
          <c:showPercent val="0"/>
          <c:showBubbleSize val="0"/>
        </c:dLbls>
        <c:smooth val="0"/>
        <c:axId val="627895839"/>
        <c:axId val="627896319"/>
      </c:lineChart>
      <c:catAx>
        <c:axId val="627895839"/>
        <c:scaling>
          <c:orientation val="minMax"/>
        </c:scaling>
        <c:delete val="1"/>
        <c:axPos val="b"/>
        <c:numFmt formatCode="General" sourceLinked="1"/>
        <c:majorTickMark val="none"/>
        <c:minorTickMark val="none"/>
        <c:tickLblPos val="nextTo"/>
        <c:crossAx val="627896319"/>
        <c:crosses val="autoZero"/>
        <c:auto val="1"/>
        <c:lblAlgn val="ctr"/>
        <c:lblOffset val="100"/>
        <c:noMultiLvlLbl val="0"/>
      </c:catAx>
      <c:valAx>
        <c:axId val="627896319"/>
        <c:scaling>
          <c:orientation val="minMax"/>
        </c:scaling>
        <c:delete val="1"/>
        <c:axPos val="l"/>
        <c:numFmt formatCode="General" sourceLinked="1"/>
        <c:majorTickMark val="none"/>
        <c:minorTickMark val="none"/>
        <c:tickLblPos val="nextTo"/>
        <c:crossAx val="62789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34392796200742E-2"/>
          <c:y val="0.22448957038264955"/>
          <c:w val="0.88888888888888884"/>
          <c:h val="0.5510204081632652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72A-4217-A39F-1912A7850F26}"/>
            </c:ext>
          </c:extLst>
        </c:ser>
        <c:dLbls>
          <c:showLegendKey val="0"/>
          <c:showVal val="0"/>
          <c:showCatName val="0"/>
          <c:showSerName val="0"/>
          <c:showPercent val="0"/>
          <c:showBubbleSize val="0"/>
        </c:dLbls>
        <c:smooth val="0"/>
        <c:axId val="594051807"/>
        <c:axId val="1840541295"/>
      </c:lineChart>
      <c:catAx>
        <c:axId val="594051807"/>
        <c:scaling>
          <c:orientation val="minMax"/>
        </c:scaling>
        <c:delete val="1"/>
        <c:axPos val="b"/>
        <c:numFmt formatCode="General" sourceLinked="1"/>
        <c:majorTickMark val="none"/>
        <c:minorTickMark val="none"/>
        <c:tickLblPos val="nextTo"/>
        <c:crossAx val="1840541295"/>
        <c:crosses val="autoZero"/>
        <c:auto val="1"/>
        <c:lblAlgn val="ctr"/>
        <c:lblOffset val="100"/>
        <c:noMultiLvlLbl val="0"/>
      </c:catAx>
      <c:valAx>
        <c:axId val="1840541295"/>
        <c:scaling>
          <c:orientation val="minMax"/>
        </c:scaling>
        <c:delete val="1"/>
        <c:axPos val="l"/>
        <c:numFmt formatCode="General" sourceLinked="1"/>
        <c:majorTickMark val="none"/>
        <c:minorTickMark val="none"/>
        <c:tickLblPos val="nextTo"/>
        <c:crossAx val="59405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68551370837633E-3"/>
          <c:y val="2.2909241607956887E-2"/>
          <c:w val="0.95582345128545665"/>
          <c:h val="0.91706589307915454"/>
        </c:manualLayout>
      </c:layout>
      <c:lineChart>
        <c:grouping val="standard"/>
        <c:varyColors val="0"/>
        <c:ser>
          <c:idx val="0"/>
          <c:order val="0"/>
          <c:tx>
            <c:strRef>
              <c:f>KPI!$E$3</c:f>
              <c:strCache>
                <c:ptCount val="1"/>
                <c:pt idx="0">
                  <c:v>Total</c:v>
                </c:pt>
              </c:strCache>
            </c:strRef>
          </c:tx>
          <c:spPr>
            <a:ln w="31750"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3E-4053-8136-24477A9DF60C}"/>
            </c:ext>
          </c:extLst>
        </c:ser>
        <c:dLbls>
          <c:showLegendKey val="0"/>
          <c:showVal val="0"/>
          <c:showCatName val="0"/>
          <c:showSerName val="0"/>
          <c:showPercent val="0"/>
          <c:showBubbleSize val="0"/>
        </c:dLbls>
        <c:smooth val="0"/>
        <c:axId val="1830568479"/>
        <c:axId val="1830569919"/>
      </c:lineChart>
      <c:catAx>
        <c:axId val="1830568479"/>
        <c:scaling>
          <c:orientation val="minMax"/>
        </c:scaling>
        <c:delete val="1"/>
        <c:axPos val="b"/>
        <c:numFmt formatCode="General" sourceLinked="1"/>
        <c:majorTickMark val="none"/>
        <c:minorTickMark val="none"/>
        <c:tickLblPos val="nextTo"/>
        <c:crossAx val="1830569919"/>
        <c:crosses val="autoZero"/>
        <c:auto val="1"/>
        <c:lblAlgn val="ctr"/>
        <c:lblOffset val="100"/>
        <c:noMultiLvlLbl val="0"/>
      </c:catAx>
      <c:valAx>
        <c:axId val="1830569919"/>
        <c:scaling>
          <c:orientation val="minMax"/>
        </c:scaling>
        <c:delete val="1"/>
        <c:axPos val="l"/>
        <c:numFmt formatCode="General" sourceLinked="1"/>
        <c:majorTickMark val="none"/>
        <c:minorTickMark val="none"/>
        <c:tickLblPos val="nextTo"/>
        <c:crossAx val="183056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291066282420751E-2"/>
          <c:y val="0"/>
          <c:w val="0.9193083573487032"/>
          <c:h val="0.96551724137931039"/>
        </c:manualLayout>
      </c:layout>
      <c:lineChart>
        <c:grouping val="standard"/>
        <c:varyColors val="0"/>
        <c:ser>
          <c:idx val="0"/>
          <c:order val="0"/>
          <c:tx>
            <c:strRef>
              <c:f>KPI!$H$3</c:f>
              <c:strCache>
                <c:ptCount val="1"/>
                <c:pt idx="0">
                  <c:v>Total</c:v>
                </c:pt>
              </c:strCache>
            </c:strRef>
          </c:tx>
          <c:spPr>
            <a:ln w="31750"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36C-4EB2-B273-B0B45BAE5BCF}"/>
            </c:ext>
          </c:extLst>
        </c:ser>
        <c:dLbls>
          <c:showLegendKey val="0"/>
          <c:showVal val="0"/>
          <c:showCatName val="0"/>
          <c:showSerName val="0"/>
          <c:showPercent val="0"/>
          <c:showBubbleSize val="0"/>
        </c:dLbls>
        <c:smooth val="0"/>
        <c:axId val="1499554671"/>
        <c:axId val="49944239"/>
      </c:lineChart>
      <c:catAx>
        <c:axId val="1499554671"/>
        <c:scaling>
          <c:orientation val="minMax"/>
        </c:scaling>
        <c:delete val="1"/>
        <c:axPos val="b"/>
        <c:numFmt formatCode="General" sourceLinked="1"/>
        <c:majorTickMark val="none"/>
        <c:minorTickMark val="none"/>
        <c:tickLblPos val="nextTo"/>
        <c:crossAx val="49944239"/>
        <c:crosses val="autoZero"/>
        <c:auto val="1"/>
        <c:lblAlgn val="ctr"/>
        <c:lblOffset val="100"/>
        <c:noMultiLvlLbl val="0"/>
      </c:catAx>
      <c:valAx>
        <c:axId val="49944239"/>
        <c:scaling>
          <c:orientation val="minMax"/>
        </c:scaling>
        <c:delete val="1"/>
        <c:axPos val="l"/>
        <c:numFmt formatCode="General" sourceLinked="1"/>
        <c:majorTickMark val="none"/>
        <c:minorTickMark val="none"/>
        <c:tickLblPos val="nextTo"/>
        <c:crossAx val="149955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463687150838E-2"/>
          <c:y val="6.3492063492063489E-2"/>
          <c:w val="0.96648044692737434"/>
          <c:h val="0.93650793650793651"/>
        </c:manualLayout>
      </c:layout>
      <c:lineChart>
        <c:grouping val="standard"/>
        <c:varyColors val="0"/>
        <c:ser>
          <c:idx val="0"/>
          <c:order val="0"/>
          <c:tx>
            <c:strRef>
              <c:f>KPI!$K$3</c:f>
              <c:strCache>
                <c:ptCount val="1"/>
                <c:pt idx="0">
                  <c:v>Total</c:v>
                </c:pt>
              </c:strCache>
            </c:strRef>
          </c:tx>
          <c:spPr>
            <a:ln w="31750"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40B-4687-A7DA-A2247268BC7C}"/>
            </c:ext>
          </c:extLst>
        </c:ser>
        <c:dLbls>
          <c:showLegendKey val="0"/>
          <c:showVal val="0"/>
          <c:showCatName val="0"/>
          <c:showSerName val="0"/>
          <c:showPercent val="0"/>
          <c:showBubbleSize val="0"/>
        </c:dLbls>
        <c:smooth val="0"/>
        <c:axId val="1846336383"/>
        <c:axId val="1846333983"/>
      </c:lineChart>
      <c:catAx>
        <c:axId val="1846336383"/>
        <c:scaling>
          <c:orientation val="minMax"/>
        </c:scaling>
        <c:delete val="1"/>
        <c:axPos val="b"/>
        <c:numFmt formatCode="General" sourceLinked="1"/>
        <c:majorTickMark val="none"/>
        <c:minorTickMark val="none"/>
        <c:tickLblPos val="nextTo"/>
        <c:crossAx val="1846333983"/>
        <c:crosses val="autoZero"/>
        <c:auto val="1"/>
        <c:lblAlgn val="ctr"/>
        <c:lblOffset val="100"/>
        <c:noMultiLvlLbl val="0"/>
      </c:catAx>
      <c:valAx>
        <c:axId val="1846333983"/>
        <c:scaling>
          <c:orientation val="minMax"/>
        </c:scaling>
        <c:delete val="1"/>
        <c:axPos val="l"/>
        <c:numFmt formatCode="General" sourceLinked="1"/>
        <c:majorTickMark val="none"/>
        <c:minorTickMark val="none"/>
        <c:tickLblPos val="nextTo"/>
        <c:crossAx val="184633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901408450704224E-2"/>
          <c:y val="0"/>
          <c:w val="0.9830985915492958"/>
          <c:h val="0.94117647058823528"/>
        </c:manualLayout>
      </c:layout>
      <c:lineChart>
        <c:grouping val="standard"/>
        <c:varyColors val="0"/>
        <c:ser>
          <c:idx val="0"/>
          <c:order val="0"/>
          <c:tx>
            <c:strRef>
              <c:f>KPI!$N$3</c:f>
              <c:strCache>
                <c:ptCount val="1"/>
                <c:pt idx="0">
                  <c:v>Total</c:v>
                </c:pt>
              </c:strCache>
            </c:strRef>
          </c:tx>
          <c:spPr>
            <a:ln w="31750"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B2C-441F-89F2-7C922320A8D9}"/>
            </c:ext>
          </c:extLst>
        </c:ser>
        <c:dLbls>
          <c:showLegendKey val="0"/>
          <c:showVal val="0"/>
          <c:showCatName val="0"/>
          <c:showSerName val="0"/>
          <c:showPercent val="0"/>
          <c:showBubbleSize val="0"/>
        </c:dLbls>
        <c:smooth val="0"/>
        <c:axId val="627895839"/>
        <c:axId val="627896319"/>
      </c:lineChart>
      <c:catAx>
        <c:axId val="627895839"/>
        <c:scaling>
          <c:orientation val="minMax"/>
        </c:scaling>
        <c:delete val="1"/>
        <c:axPos val="b"/>
        <c:numFmt formatCode="General" sourceLinked="1"/>
        <c:majorTickMark val="none"/>
        <c:minorTickMark val="none"/>
        <c:tickLblPos val="nextTo"/>
        <c:crossAx val="627896319"/>
        <c:crosses val="autoZero"/>
        <c:auto val="1"/>
        <c:lblAlgn val="ctr"/>
        <c:lblOffset val="100"/>
        <c:noMultiLvlLbl val="0"/>
      </c:catAx>
      <c:valAx>
        <c:axId val="627896319"/>
        <c:scaling>
          <c:orientation val="minMax"/>
        </c:scaling>
        <c:delete val="1"/>
        <c:axPos val="l"/>
        <c:numFmt formatCode="General" sourceLinked="1"/>
        <c:majorTickMark val="none"/>
        <c:minorTickMark val="none"/>
        <c:tickLblPos val="nextTo"/>
        <c:crossAx val="62789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26996893564705"/>
          <c:y val="0.19926540064844836"/>
          <c:w val="0.72717877488198357"/>
          <c:h val="0.66427420101899026"/>
        </c:manualLayout>
      </c:layout>
      <c:areaChart>
        <c:grouping val="standard"/>
        <c:varyColors val="0"/>
        <c:ser>
          <c:idx val="1"/>
          <c:order val="1"/>
          <c:tx>
            <c:strRef>
              <c:f>'Cambo Chart'!$C$3</c:f>
              <c:strCache>
                <c:ptCount val="1"/>
                <c:pt idx="0">
                  <c:v>Sum of Profit</c:v>
                </c:pt>
              </c:strCache>
            </c:strRef>
          </c:tx>
          <c:spPr>
            <a:solidFill>
              <a:schemeClr val="accent1">
                <a:lumMod val="75000"/>
              </a:schemeClr>
            </a:solidFill>
            <a:ln>
              <a:noFill/>
            </a:ln>
            <a:effectLst/>
          </c:spPr>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D3B-4A33-BA47-D24FCF2A5343}"/>
            </c:ext>
          </c:extLst>
        </c:ser>
        <c:dLbls>
          <c:showLegendKey val="0"/>
          <c:showVal val="0"/>
          <c:showCatName val="0"/>
          <c:showSerName val="0"/>
          <c:showPercent val="0"/>
          <c:showBubbleSize val="0"/>
        </c:dLbls>
        <c:axId val="1995393999"/>
        <c:axId val="46399583"/>
      </c:areaChart>
      <c:barChart>
        <c:barDir val="col"/>
        <c:grouping val="clustered"/>
        <c:varyColors val="0"/>
        <c:ser>
          <c:idx val="0"/>
          <c:order val="0"/>
          <c:tx>
            <c:strRef>
              <c:f>'Cambo Chart'!$B$3</c:f>
              <c:strCache>
                <c:ptCount val="1"/>
                <c:pt idx="0">
                  <c:v>Sum of Sales</c:v>
                </c:pt>
              </c:strCache>
            </c:strRef>
          </c:tx>
          <c:spPr>
            <a:solidFill>
              <a:schemeClr val="bg2">
                <a:lumMod val="95000"/>
              </a:schemeClr>
            </a:solidFill>
            <a:ln>
              <a:noFill/>
            </a:ln>
            <a:effectLst/>
          </c:spPr>
          <c:invertIfNegative val="0"/>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D3B-4A33-BA47-D24FCF2A5343}"/>
            </c:ext>
          </c:extLst>
        </c:ser>
        <c:dLbls>
          <c:showLegendKey val="0"/>
          <c:showVal val="0"/>
          <c:showCatName val="0"/>
          <c:showSerName val="0"/>
          <c:showPercent val="0"/>
          <c:showBubbleSize val="0"/>
        </c:dLbls>
        <c:gapWidth val="114"/>
        <c:overlap val="-27"/>
        <c:axId val="1996336591"/>
        <c:axId val="1996337551"/>
      </c:barChart>
      <c:catAx>
        <c:axId val="199633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6337551"/>
        <c:crosses val="autoZero"/>
        <c:auto val="1"/>
        <c:lblAlgn val="ctr"/>
        <c:lblOffset val="100"/>
        <c:noMultiLvlLbl val="0"/>
      </c:catAx>
      <c:valAx>
        <c:axId val="199633755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layout>
            <c:manualLayout>
              <c:xMode val="edge"/>
              <c:yMode val="edge"/>
              <c:x val="1.4302741358760428E-2"/>
              <c:y val="0.4515789717461787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6336591"/>
        <c:crosses val="autoZero"/>
        <c:crossBetween val="between"/>
      </c:valAx>
      <c:valAx>
        <c:axId val="4639958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layout>
            <c:manualLayout>
              <c:xMode val="edge"/>
              <c:yMode val="edge"/>
              <c:x val="0.94230026371852504"/>
              <c:y val="0.4451227420101899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393999"/>
        <c:crosses val="max"/>
        <c:crossBetween val="between"/>
      </c:valAx>
      <c:catAx>
        <c:axId val="1995393999"/>
        <c:scaling>
          <c:orientation val="minMax"/>
        </c:scaling>
        <c:delete val="1"/>
        <c:axPos val="b"/>
        <c:numFmt formatCode="General" sourceLinked="1"/>
        <c:majorTickMark val="out"/>
        <c:minorTickMark val="none"/>
        <c:tickLblPos val="nextTo"/>
        <c:crossAx val="4639958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739704178768697"/>
          <c:y val="0.14279278905926235"/>
          <c:w val="0.56836290986014804"/>
          <c:h val="0.78170734523287222"/>
        </c:manualLayout>
      </c:layout>
      <c:doughnutChart>
        <c:varyColors val="1"/>
        <c:ser>
          <c:idx val="0"/>
          <c:order val="0"/>
          <c:tx>
            <c:strRef>
              <c:f>'Pie chart'!$B$1</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C35E-42C0-AAEF-7CAF87591F3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35E-42C0-AAEF-7CAF87591F3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C35E-42C0-AAEF-7CAF87591F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35E-42C0-AAEF-7CAF87591F3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6780883576239"/>
          <c:y val="5.3773270063096422E-2"/>
          <c:w val="0.7342330479321153"/>
          <c:h val="0.86509559086179322"/>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4CE-4A86-B3FB-33AED5FF2B63}"/>
            </c:ext>
          </c:extLst>
        </c:ser>
        <c:dLbls>
          <c:dLblPos val="outEnd"/>
          <c:showLegendKey val="0"/>
          <c:showVal val="1"/>
          <c:showCatName val="0"/>
          <c:showSerName val="0"/>
          <c:showPercent val="0"/>
          <c:showBubbleSize val="0"/>
        </c:dLbls>
        <c:gapWidth val="112"/>
        <c:axId val="2003338191"/>
        <c:axId val="2003331951"/>
      </c:barChart>
      <c:catAx>
        <c:axId val="2003338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3331951"/>
        <c:crosses val="autoZero"/>
        <c:auto val="1"/>
        <c:lblAlgn val="ctr"/>
        <c:lblOffset val="100"/>
        <c:noMultiLvlLbl val="0"/>
      </c:catAx>
      <c:valAx>
        <c:axId val="2003331951"/>
        <c:scaling>
          <c:orientation val="minMax"/>
        </c:scaling>
        <c:delete val="1"/>
        <c:axPos val="b"/>
        <c:numFmt formatCode="General" sourceLinked="1"/>
        <c:majorTickMark val="out"/>
        <c:minorTickMark val="none"/>
        <c:tickLblPos val="nextTo"/>
        <c:crossAx val="200333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97BC1FC-D9E5-4D91-ACA2-0D4A7B311CA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FB9ED1E-6939-41AC-BBB4-BD50059482E5}">
          <cx:tx>
            <cx:txData>
              <cx:f>_xlchart.v5.5</cx:f>
              <cx:v>Sales</cx:v>
            </cx:txData>
          </cx:tx>
          <cx:dataId val="0"/>
          <cx:layoutPr>
            <cx:geography cultureLanguage="en-US" cultureRegion="IN" attribution="Powered by Bing">
              <cx:geoCache provider="{E9337A44-BEBE-4D9F-B70C-5C5E7DAFC167}">
                <cx:binary>1H1rb9vGtvZfCfL5pTt3cjZOD7BJWbbj2EnjJG3zhVBsl3cO77dffx5acmKzSuyixgtILSJY0mjW
rGfWfc3of66H/1ynt5vq1ZClef2f6+HX12HTFP/55Zf6OrzNNvVRFl1XpjZ/NUfXJvvF/PVXdH37
y0216aM8+IURKn65DjdVczu8/t//wbcFt+atud40kcl/a2+r8cNt3aZN/ZP39r71anOTRfkqqpsq
um7or68/hObm9tVZnW7ym9evbvMmasaPY3H76+tHn3z96pfl9/1t7lcpyGvaG4wV9Egxh2np6O3D
ef0qNXmwe9uy6ZGkjkOUkNv3+f3cl5sM459L1R1Nm5ub6rausbS75+XoR+vAm2evX12bNm9mHgZg
56+vP+VRc3vz6qrZNLf161dRbbztBzzwBm9f3a3+l8co/O//LF4APxavPABqybyn3vobTv+tosnk
m3s2/XuIuDhimjPmULGFwH4MEaXAcMZHSUXmB72fewvRMwjaj863gQtg/vvlIIG5vO02Ny+Jiz7i
UgkhOdkrOpSqIyUld2zIzx5cnqZnPyz34xaoXH4+SFT+m26+brKXhIUd2RAHpoi+4zqBxnqo0Rx1
5AjCOSNsC5teiMvTBO3H5dtKFsD89+1hAlMlm7zeQM2+lK2BIoOVcQinO1uysDWaHQmuqZRyKy9E
3s99r8iepugH0HxbyxKbDweJjbdJo79MlUcvKTf2EZNCKU13cgMz8lBuKNVHitrMpoJuBecxOs+j
aT8+D8cuEPL+e5gImdRUmxtzz6MXcAOcIwiPlESwrV5b4kPkkRS2wxUU3lZkt2LjPYOUH8DybeQS
lHcHCkqe31430XXb3LPo3+MCD1rakkrO5V5cbNgj7sB7Ywt15plnUfMjaB4MXqLz8SDRuYjqev6/
KKKXQ4eD+4zABduZHA1r/1CrOVBqUjEI1U6q1P3cW+F5JlH7QXo0eAHSBWKVA4xuzqFZ2utkvOfS
v5cfbh9JZnMm1MIdcOQRc2ybCKG29kbcT7qF5jmk7Mfl+8gFKOd/HiQoZzeb8AUtjRBH3NHEZveG
fgEMpQJCozmgYY8heZKQ/Xjshi3AOFsdJBir23TTb6rbe868gIToIwIVphi/V2KPdZgtjyA8SnC6
S+IsDM1zKNoPzPeRC2xWxweJzfvbPK/HtNu8qOcsCOIaZRPq0L0Rp20fOdxxNHTZt0TBQwftuVTt
x+jx6AVO7w/Tez5L0yg30QvGnsCIQp8J+M/fMFj4AVQ4istvjsK9/G6NzXMo2o/P95ELbM4OMy9w
n5J+Zf56hdCizb6+aBSKKIcgiqEc1v4hQBAiQhXTCqbp7rHwBv4pWfvB2v8tC+BW3kEqv3fVbWDy
+239782S4EeaOzA8fOefLVxrysgRUjmUckSqD/Xd04TsB+d+3AKOd4eZwzkz/eaeLy8ABjsitlDS
FmKvDdL8aA5PFSW79xdxzlPU7EdkO2qBx9lh2pw1EjbRS9YHmHMktZSU8YVgOMhzOjYXzOHfsHoo
H8+gZD8c3wYuEFkfpqW5NFUTvlptEtO8pKTYR4goOYGJ2RqSBTrw4eBOzwW3XZoT7z9E57lU7Yfo
8egFTpeHGfFcRNdhFGxe0rSgUmALW8MP2O+tSeTUiLY1ktV3j4U2ew5F+/H5PnKBzcXZQRr9k1tT
BS/qoLEjJZDOdOxd+WxRjXY4xEtwW5BdEWeRjX4GQfuR+TZwAczJYZqbzxFwedEwdE6kUaaJo/e7
ALZzpBCDOuK+gLBIEzyHov3QfB+5wObzYWJzlt9Emxdt4dBHs6ay9S74/FsWWiHVSdFlo3c1hEVw
8wyC9iPzbeACmLPLg9RmFxGqHvXLugPqiAtNUXje6Sv6OO7U4ohqOGrwBx77Ac+iZT8qD4YucLk4
TFzOX7pTwIGHLGBhkDK7eyxBcZChRr6N3GdEYYQe+mhP07MfmPtxC1TOD7NWM5efTFtF97z591Em
B9+VjfYMsct0QiYeJmnmDg7bRgX6vp3wb37Z0xTtR+b7WhbYXBxmKfqtaaP6hY0MOdJzBtqRcLke
oUKRn6YOOgh35mdhXZ5Fy35YHgxd4PL2ME3/xSbKX7B0IySsy9yc+UBRPYRG6SNGFRXI3WwDmQU0
T5KzH5bdsAUkF4dZtLnYVOPLNj1Djem55iwXob+tjlDFQbOt3qGxiF2eQ8mPALlfwxKTAw35N3W9
uQ7b+rZp6pezL4IdocMMwSOi+312H93oikg0bzoLg3/xXHp+BM+j5SwxOkxV9hHFTnTb376gOuMS
vbOI+8muo5ks7D96a7ngaCO8771d+MzPImk/RA+GLuD5eJg+84XJmxcNMgUqZGhCoxq5l7vHwg2g
BL1OAikCNdfWHrrLzyBlPyjfBi4gufh4kOHl5e3XalMnm3vu/HuHeW4ORMcst+3t0YylwGh9BJdt
TqXtb3l+DkX7ofk+coHN5WF6AZe3/avTTVbUYfSSvTUoYipHKqrvuzcXQjOffwJ4SKvtuqIXGu3Z
ZP0IpUerWkJ1eqBi1L96c1vVt+MLChL6NzhAkHx/5GmjJQ1NnjiOt/Wj9ULFzTg9TdOPQbofu0To
zcEidHE7RNcv2DWI0x2CQdNRsVN1C0miRB1R4gBEB9mch+ZnxuZpan6Mzf3YJTYXB4vNn6ZK7nn0
AkaIoVFDMzGfedrnGKB/EB3QBFpwF/YssjYzPk9R9GN0tiOX2Px5kNj8voH5yYPmRdtoUI9Gj4y0
HZQz58eioLZto0HN7T7ptpCe59G0H5+HYxcI/X6YQc+2vu5tKoMOwhd05BD5SI6W52+HPRco2fqI
IvHmKLXTfksZuutleA5d+5FarmuB1qV3mPI0GhxyD15W1WmtmPrBEUP42uhJozi0S3a50Pu5t22e
vz9N0H58vg1cAPP7YSq6d2H0gq4Bmm8FjnWizrYr5yxcAzREoTUaRYMftNw8Rc1+SLajFni8O0yX
+l2S4ojHix6ThkJzODqhdhXn+daAh5lpDUGBt0aIvTNLyJU+dNqeQ9EPcPm2liU25wepxK5Miza1
56j2f3Y1B0d/LUEqmtFdyLOUmvnYAdpscP/D1nFYmJzn07Ufp+X4BVpXh2lytqt68aZCBD8c/jNy
BVssFu4BEDxinKDRQC0C0+fS8zOM7lezRGh1kPL08XZ40VsHKNo5uSMgJ9voZ6nocI0HIiO0Guwa
2nDa7aGie5Kc/cjshi0g+fjHQULyqdmE91z59/EoB8dR5EFWbWd7FlWEuwttbNSrmVqotKfo2A/F
dtQCiU+HmaL+fFtlKBy8HBg47ElsyfDfwrzg3LqCI60VUjZ3D3k/6dZVfgYl++H4NnCByOfDROT3
27p59b0Dcqs6XkBI0K0pGLICqEffPRYWxSG4jYPbSKd99w4eqq1nk7UfpMXwBVS/fz5INfZ7VF+b
vI5etlNdQT4kx3VD28djNxr3C+BsO46B6P1nPZ5F0g8g+r6aJTxnBwHP9U8vd3soSI8++Q9vuIO1
QceAtJHffAwNam9oIeRoZdsdq4aEPZSgxWVzP6ZnPzyL4Y+W8P/pJrsf33L37UrA1abZHN/dJfjg
orufv3u3XNxyuBi6491W8z1a7T1bz25+fc2EeIDf/BVP8/zbuNtN3fz62lLqSNuc47AbLrtB6y4B
sD208K+v0Txy3wPPJS4zcuDL5XPm7dfXKORxXI+D3sTdVSz1HLZhCHqB0LGAEIqiUKtxv9G3axzf
m3TEiclv3Nj9/Spvs/cmypv619ccRrPYfmymcp4R+VoNzcxsnCHCOQm8f735gCQXPk3/X0rjKqd9
Im8d6jetPmaFKKzUI0UXTZ+lbItkI6xK1uu8HOtRrBo2yHDwLOOTr0FeidzyDBsS+40O5diuEm3l
5Wmvs7S+SGVWWKNrkkEWX2XSxINZgVdpzL3AtgW9tQczth/ScLDTjePIwr/mGS/VZaCisuBuRqMa
pIhCVtm7kJKmz1dBKqukcE0vs+wttccSJAdZRsdzlvE8/suqO4MxDyDdwyTI1SMeoYzHhMbVeXq+
bQp3rzzmkU2zqA1V6Nz6vcnj8rTJRCpOU9HVlX061UET9d4UFbgCKyV+xPz1z6encC8fz48W1fnC
EQ7PBgci9fz+A4ymmDu1Iiq6iWnCk8hrDJc8dLVmVhmvq6EPqmZVhU0gQtcS1lTk73vBx5p5VEyq
528aFeZ14hpT8ope4m7NEu/9nMiZB9/3kRS4fwNHoEEodrgg+Psxjf04DVE1yeTUzq0qkZ6dZTb/
oqokrPLVP50K1+HhOI9Ca48Nr3wBR+azbGwDFZxiv1rNWScTw4k7sDLD08+ngmA+WJWw0Z/Cccpe
z6EyDkTYC84PYWSxsOLWjbKqjrBVMNmBXa5TRzSYK68apb4kkvgNDNy3a07fb/n2UCwXO26eV2j0
kyPgYGjmX85btKOxjcWdm2CEJCm3I0Va/xEKn+WB28dRG73LfVwL27hhaBCWPLFspMoWy7YRfuLU
lBbIcUIzPAYzkF1kkSHkN5ad2iX3ZE+U3GzZbabITi8jixp6wZNybK+SmpApdFGJSp8EAD77Y0ok
QyUJp7LnS4/g8i8AaFRE4jHJ/WtfT7msTkxZZP54bPlZrceT0akGoPJz3v998bh9SSHPiO7jOZ1F
Hi8+tEM/jUdS3QjVQ3etR6ommqxl1be1OI4cX6gvVQuul26tsD2/GDJ2lT7uIkOK/omNQBf6GV4A
rheA7EP94CIBHCJ4TE2gp1jqorG+os3EzqzToQlnMc8GE+Ky2baPxSS8KKtHVriDZhxUyYiE7VVW
qHj0cotW+ZXOwgxiWEpTsQ9ZF+X115/zbJbu79IvbNQDce0RQbMWbhaDtCxEsu19pyLlNHwdqqbC
JiBtQsAsMvRcWu5Q8c66KlhSzkLT9LO45lERtP+UWbjBFGfKOY4lOYILKOzHzHJKVjdjrczXPJUW
LFMMnTz1bjeSZpTn3JewZnXQ4vLFLJY57ERVZBWVp44VW13iliFsyGzPxhCj8mhKu3MxJIXJnlCW
dLnHkAHFuQSGDhA2+3nzTVIPNfrA+7zQ+cS/1j5TVnYcN3WRtu/LqYmK3OvLsQRxlp11eM+MZWbG
lZNMo3XVF4V/VusqjQMvmyYynmdhmTe+m2ui/MZrJbHSDyrTwZR5OOg9QNEzKx5p/oZMOsW3JpHf
l+UTCoMiJ/VoA6CAhStltIIRkLhqaXZdHy4IOzMvu7wrvtjSyFh6Bbr+sRV9v9W68uhkWzBY/rjV
nmkr8F57p70L6jt4a+gbrsp12/OnBVostTgaCNEPJTXF0fZZkSy2RTIkdeaHpvhSVJCi8pjXiSMu
GA35eM7rdgQ7tN+l0+csHMbRdtuw6svQg8Lv1YegnHzrtMpEPH2urLZWl06kZrdnEF2W6pOklTM8
puYaW2jsbNl9KKo4mT5PqUr6xCVpOpviCNwHQCbXIV7kI25l/uxkwwDsuIxHPNUTCRpnVcia12tl
tzN2yRBEcJvKu+m1E1hj7zpmiPEVBi4RKI+sfPZ4mkJmyWaoVV4Wa91VtLsS3EzN26pK/MpN06xi
mWcFfjacBgIuw5+5k/vic0c6ik1mOwG8p67MDRyvn+uGpQoH920UZebIxVZoh1psDe6PeUB1kX6Z
aFZXAQw1sYva7U1s0jPelj0Uxc9nXGojNl8qwSjsNnp79N9mrCtSh33G+z/51M6bsW/FrP5YbScw
3qorpfrix3zCJuxZ29TBhQ3Fgn36czLm+xIfCQXHvb7MhuFCmxcT8P0fC8XEu7a0tMo+ZyLPGu42
ppXWrSnDEtooTOqcHle+baL3Xe0E0DhFKE1wHDgN64yLm+b6tHMbFpTnqe+oq4FXqTO6dU9V96Fx
LBJ5pZwGc45NREI3JsKPClf4is7CHhLsQ9OF8C7O/DhpZsnvcOzjHbKYdjG6PKn40J38fMVLveag
0Z3MWVB2d60nIp3HK06UH+Z9WdufujYncM1lVTG45t0071sBJ0uchrQfsG2HRHM8Bc2dv26pYt7S
vI175l/5g5q3NCujKatOo4LxWUWWU03ouky7oo5OJjkmkDq/z+ZIgY5OBum0aQkx+vmS2EKzOfCA
HJhNaDUgiJT8QlWXPM8mE+fsk9OEHLLVFMFMQGPxdhbdOzlGs9II2vxwmEUcunJWKVVRwtBYIUVw
Qgc5v2TKBN28qY5tcRr16cyHcuyNuvTLAZ+KQj4vcQwyVa8Ty674unCqjtfeCHuB5T6xtIWXiaVp
+OyMQlTgscPfe4xWMyTUTlszfuJBN2uqpiqxtaZ0isx1Q5yE5e7YmHL6bLN8to+ZZSgAGVSWBuPx
lCnaBGvNrbb/BC+1Ajt6O+bYfbyboE3yyNLYYqJPi1m7tVCbpxEreqi1Bh4JJowan+AvRI4UrMgC
AVY0jR1ajSfTNoZIhJrF+GvLn1kVzs3QP/O0FzLqwF2Ad2Uz6SCYJn9zdWk/CTWq0vrYZbaBdti6
tyx0hi7xEC+HQf6UWliYo3lKge5dRmCW8DsFy3CSxAYuZDHYH+uWYoc0I46sRCew/eCPiAth5LHf
W2aoXZXyEQxPOz+HywKlBy711ZA2721VO3689hvhQBlAILsPFarlsACZBcFvhhyGagdbUPY5WDmk
Tg5ZgRTNcATJMANhxRHFkx5j3X0gJjOgRCYJbFOimjn6/jm3heaPdSIWPxsBKAlcyggvaBnZwB2s
rYAM48cwHFXqu02b8MLze+LHl4pNohqPy7BSheNqxnQculVVRuUbkrZ8kG4Bb8c6r4LMEhd+Ftrc
K3szBNckSslp77dCrRI7N+mNiNOp+pAZleF3MSaa9u9ER8kwrZw417LwSviPdbvue+l0l1UZ+oNx
VUYy+paTiupVnleaevHQtJXvmsEpp9gN864SgxcMSQdh6KaqH1N3sGQs4rVmtBVXKm1GEXhkoG3f
nhS6D6kP/80PmrMmtOGZefaU9tOEYB1bsTgbktFv3bIuYrXutB3wlcysYfrYK8Oiz61IA3/FRcOo
NyI+NaOrgqbWKx2xPvECmQanOJzUrEpD+unc1zkhJ7SnIVsHVu2E5LhITCY+jbILEuuTNmQYPg7N
wJsLq25y6wMsht3eyEqp6tNkd0Fu3MIYGta/6WFKkxM/Qs5mPRnhZMbViLJZ6NnVVJfOV5rFTn4T
ssJ0wwpbZSxvddv0PfGStK9pfNr4eSmdFeIAmaoTP7MSdampbSXJSacKVqfhbejkvAGXB8qdSlxM
3HTY0hOt6iL8DfnrRpHjPBdFYZ+12o/C9G0uh6QMjuMuaPrubS/9IIrWlhEmUh9kU1XmTMUiDJw1
9oriiVt0E4FZT2sn6rUbWEKVzSr0qykez/qgtsLopI8yWBsv0b2Agu2KqJV/GKtVsj7D5ugt3+s5
3BZ62RbwurTbjNwZ1LsUmQk8NdsXrShK8R5ahgSmm0wtyq9TW2rWvYlVVQTslA6WZdveGMuktU+G
PKZZ6krRzXaRSCvCcgIuYVQ2gz8ide/FMtQyeDf2RV/Y72Pfivt0bSfcYsVZ0o7a6d6pmMtIu6XW
c07CrhoZJp/twPet6VyItAanrLGEyr6A1i5DeW5xv7LTtzQqI5q+j+M+dvzjPoYiCI5NhHb2yoPK
mkkaOysl7JgE4RiVK1IkceWs8oZYMv+DBSzHfFmcav2pDZyy9CrEweAsc9oIFsSjKpy/BPTDZXHL
Us8+vQhrrN4rQppztY7DfuYYT5sET6YOG+sqz+xZ5YuuCRzb031jsAGmHP7GSaOrDJ8rtksNGzmB
fWWM7JANW1L7mC0NKYLMnEYzPLQQIZO/03SY+ZwLHSNDZrVWBSisPHFCcVuWCGjKdRVF8LS83qGj
XXqRE8rWAoKiLdvPTZy3UQ5+WeFkTsJ2EnS4cGJ7JjkC0sV0pbCzMAPHW+VX3xrmDaYqa0ZejhZe
S3U2s6brKD4KE+uUPWjoUPTBGnfrqSrOy69II4Z4TQ6FUVeJFL7mnug1EkBuYYcUvNjtHn+qNb7S
jq15cX4z3jGjxa6pvJ2Pq+Uk5794LZMLTqLKutqx2tp+/J7J288hU8CSC5sVGQiguRV2X5NIFVF1
EuV8xKJLNuHniNyA8SAiVwjAA6NduQXKTF2DrYbIu62Cs5zq0ZcuTcJuVO901hpwqWNZio+wAjm2
ykOaw++0m5BxdnqDTDK8mNoBKb/qLQdNAQmCXtuuKWQRYjSvMLnq6enYOnN0TrbQbreH8pMU/FEi
wohjaafz4gc1htinAa3maUIRKrw4mpLY4afJikTbvMFK+cze7Uaa2rEFlVjk/C00qmqMQ6GGY3fV
TTiTvmWoNfUT/jApN8I+tojMk/hsQm10KE4CgowWOe6j1kCmdRzMmY+6B75RZ7PyK1VBju1TS3is
WHzVwdl9VyNDP38h6+Yn0QUOntKczOKQTXKmP29VEPaf2jRIg2idBw6+Nyw5DfhpUo82bc75dq9E
ca0b+2THch13FcgZIp7gS2ABDCaPiyiBne9oOSnyCZ5b7HSrorSaPPJIHfiYXMYhfs5h1aQFcpsp
EgZI2QCmsD2zTTCLcwv7iteSsVWxs07gLA7jG67rdDCnjTAky7xUizTrXL8OkKWlmrb4fNiUNZ7g
NMr0Mitb/DtmPZJokvQUqaISFYr0sksaH0mBvooxOw0D031WuT8gCvDHad77vYYqj9cDLxk0jFOF
aescpxlMbHY8WLmv6zOpYaqGP4kaYuibIDUmSU53SfK4ScMqXrdhinj3ehQ1jiKcFnEIdpzwO5kp
jZOCYbXfJ/70mYeO6ZtPJe/DXp0226UPOqjBIl4MU4IVJUFfy2M1EQot11RiZh8dinnXIF81b/Ft
/tSpkx4coC2b19tEEcNThQ2Oz5cRUqGWG6UT8spotEty7SJlMarsghe0wifUSOcYtpNtjX21TbJM
VKaVv27zsvLZWeCXE75j2qbefITlyBqWUiTIl/o0QeibZYidcq9JkZiQ51miZnlqRB+htBAkTgNV
yZU/wubVIzRNvEZkOzOvjficKmCtk6DCEKd5gOE4Ro5V/tnDPfOtN71fV1V0qXk8JylNC3N3YSc+
V81vAmms0T8e/Ngaw7XqC5nWK6Qu0IDm2kgCqS8i4BQhOYyhBviTJSasSuXZbDYy6c/brWIVxebb
cjJuDDLRPCIR7970k8x8+7dkanvrqoIzjazCVJRafYG+xf6y+mICB2JB5jX4RW5B+SO8nLNUaQR/
FZ61zkxffFF6DEv6VQypSi+VKovRXwtm6sb6q49oPPjHsGg8lW6dIv9teU5K7eozMpJ90nwkQRkH
gefLkYfDh96Gb1Pe6C7qSvZn7TtITZxUSdtl2rPYVCefJ9EyYdwW1mFAsE+pgU9p21K3tMUuz2LN
vA4vWnbn2j3qbcNqt5ItlmURI0HsoZd5nJd1p27StJv1nx6DWZvA+5+FN6qz+RP5Xfbej9n8mqTE
wifGYJw/6HNkJ7JjRO5zbSNK/QKiHMBb9C+nZqTFcQxBnaVSZ/M7uy0LnxKaSKPPEG9t8+GzOrUC
rxrGitsuZRVx3rehHfTG7UmO7LkYJ1+zs77MZykPrGlOB9aofuFJwC1rzsqJYH8LgvrDJfKWM+VJ
hPrpl91EstIwaSW2inW1jdjyKJ7sxI3zohW/JVuFlWwTjSVOtGI3WGk5JyHrSlVCrLIgK43vhqVq
ras2kgXW3PSoTXZvIhbMblwoBsxhd+lMVnsncJZJYEdcX7azkBdsLp6u8n6Y96TtTyyJXBnWeZYd
h3EKaVxvGYI88Kz0EtxMi+8VNbXi85Dx1HaeSHwtAnrkcqAfsIMZlJuif0srhw1qCMhXs6vQGAWq
7SAYIA29gZotLTFLUNoh8RK6XVTOtD8R3T2O7ebpcXUIGrTnW0Qx/yLPWrWDsfraRqpqqxpj5IBB
BeIASNLPp1ok0CFNBK35mAspK/yr5rD+QUm0d5LS8eFK3u8RkgzGeGXhC/EO1zTOu1urcAa1jWIg
bEQlANlOOf6clscpBLQEYv84+D0VR6H6iX3OHtPid5whfRsHVzjoDjUWSTr743WNK1WPJwPX+Sk+
/31CtFghcaAczZBc1Iu8IkqqhKYZ8T+UQw5DESSw+Gf2mEDN7ST75wukc9rue3lnXiFyt0TaFL+8
iAt5l4nMIY1FkDcpgqytxujDaU7aj4qPUq4HUTvdOi78qfqt7fkYr7I2n/U5r6AarHoSsEdPUPR4
p4MihFLzHUHc1hKHY5ZlsVETq7dHXn5It0LVw6+DjA9t4kOvR04XAYJQtCMkU3MYB7gWVjgTEhe8
bCevKxHZr2XGjUTtGKpl9KDqS3wc8uHTy2jkjJdev61nFVs1+/NFLGEEcChkE1y1g5Qsxe8lPN43
sLtlwwaruwzrZNZM050jVNQyb38bLacVuCX3+akuiQIIblPAXeV3XcXzua/H89kDvBFcudRe7sze
EIRl7BIDzWrcqsaNqf9sPqT851/ihGCglUz8TR3w3kcmuoviy61ZgpM8o2EnKeQir8vZYPx8wkUV
CsEeOjQ0ytZz6xp+XXJZashJE/rxUOhrEiOhu9uATCWzU1XxbA68eqfLM49komK2a1cpagJuCqet
9hqeD/anuCdQF0/QtW0ReSBByPbd3T+KhB8ui3FwCflj3hOCyoodhfVJNTES1sdMDnM/QYtfLGnN
X/WUoyTtmTpAdlS7mT8h3nMbGTQ0O4e9RWtQ4JmkQO7mLRPIHpD3mS+DwJyOsO7SXPpDlNBh9HyG
otGfdVlmCGSqmIm8PM7SdmKNRwxRdbZyKolk2Vs+UMPVe72tyCUK4QR/5+cZLYeLJAg7jVaetlMR
RVYjRgvJKUIFO8pWqRUX0Gc7F8O2MCx0k61jAB/bgbpXd4poGywkd9zsw4xB+SK4mw153zELLqnB
la3pZc5asBtOkmrtS16nsztmbb2TAuVN4EYKh06Rm9RNRic3ryudRytV2GncuvdJixKGL3R3rsid
D4TaWA/+TqUzm2G77Hh5huggUey4cAymzBLEBd0bgnpDFHjpkOGHnk6QkU/j9BOH46r5pRobLYqz
WBFrDufrrkKmdNxGUrofa16uwqTNkDhFDsVGncCNw8Yxvme1JuhJ5pb4kQ3J3utSF3Z/HJQQz/Kj
HHU3mY+oGMw1KXhxhKlL09QoA3yMCuSLgxX2ORoC1mFVUhp7GYXb+NeI4LF23kg19OwLlcPYOJci
6/3it1zrOGHHcV5bBLEs7lQfGg8tZqiGH+dmBLarfmBTNbrEQm6h8+BcUel4oxj9/m2i66aeXBSU
+wjxsHYqVDajkNQngqRN/1WRLBnDlS/gMuduZudZ9UeO3InVus62aLbTJiUq2oF662TQvPE6D1PF
WvjBd54SUtezpzfmzWw2tlsjvfPncjtNEHRVGj0thdtVRGUUuigwNshgScLcPrE6/RFq2DhXRa6t
dJ1FMpBuGAT9lRwjGa/GqPdPItHx04jw6Syrhu4UuQjzwa4U8wYtw0s7alKCrG9XffSxqU9FIE3t
QvrCr3FVpH8EJDKrvCUkd/2wEmuEq0gKsVyeOwX5YhKIY94X6q3qo2JlizAEusSq1rE9iOPYRO27
KU4bcgy/ujl2RsJT7FiVXYdFe8WoKM4rYQXnWVc3x7JGEhmtJMFpZ1q9CnXv/GYXYYnKfBHdRHXp
r9KwCNxR5PlK+rp840wsW49+jjpuXkiBr3bG3BNxbq97fOWZg4jqazWY9gSdC/5NqZP0JBloOrmj
juU6jIm5KgSy626KJEvtWtwEn/phcjaplUsE4232sXdYdExYQ97grqQwco1l8bcCibZ11dS4tim2
/d+Q/ovQcdRwfUNRrEFEQgv6oWNxGK2LMbeOaZ01H+pOIGUAVbCqx6F9w+tqTFyZ9Y7n29oPnT+i
junxDD0E7XXNREyPTVs0CFSiLBzdDqcub51G2tnK8q3qTabRULAStIl/GzqeINLJzLmsG1p6vhOa
DYnr4u2AG4bOa0XnHerLuQoadP2bAQ7pBbGT7gz5a+tNlPCQrRxovxva9zx3p8mhIQLfwvqzL8r+
trSswWMRnTZ1HRuGnoACbY3TVGPnhmmRuuh5qtpVMfXJ8Ea1QRm4hBbR5UhtKGIERV7X8/9j7st6
5DbSLf/KYN4JcCcDGAwwJHOpqqx9sUovgSqVTDLIIIOxMYK/fk5KRrckd9voe1+u23BrqUxusZzv
LB/H5BLJ+FFcSrfIfSxMfJWN3FXgal+y1X8JDaU3aYTpY5XRDcjBsK9ax23RZH5OdmmhpxvRpfLV
CwdUFUKgblVlBrgYhrro20xUgUnSN2jLc5XE43SYUepXccj1vYum4V51Xg/1oHX7vHR++SSd4HG1
OONqGknBKobzg2ZagjXDxHPdVqeuXO9IrLqxnjbL3hgXWwWZhr/gpTdLJYSN7glkgAsRy7I2MqSX
aT+lb6rM3YmBsbcQDlKDg1JdURMsqClNe8rLYO6rMRrImwwAS5oSCItVGVPLXb7mwx4LfZ7XpN+K
o47m7g5OG7gz1k4+x/MkDta46MCEzd9kQp9XVLrP28K38rCI1Fds4e1Xjxty6HRhzA5Azj9qSTJa
yXSB5jq0ugo7ay9yMojDAiQZVW2hyDOZNHlPnEiemKTzu93s9tVggDe2mOPrFNaAQ4idolncoh+B
EIMqWyd7CqQaPm/hPB2SMaLwVoEQvul8mGIvc1iRQtaXYHSyIT/iTWS0FmpihyEz8hnurATnb+PL
KJySPcsT9QpmbbkjUyePkR/JI+dyu2oVW3auwJKLQpb3N1Ma6ktp0vVuUlQ+ybJMvySDxeIQL97e
pJ5j8oCVuo0Sba6cLNaLfnXJDOalnA4052mDAhfOTxAX5GILJD1RLG/3W1x2zyXIj9dlK/UTNvz2
iMlWXG9RoOFCyvv9SGh2gkYdJbXmZGzKzU8Jxruc9lsbzHcDSPS71s1iqeHtCPdyZcur0CZtUR5v
20mS1FzBajSgvufzU5tshGPN5m6XFEN5jKDa1VZs6W1p2wTcugw+AhrDRXbyWbr1pPbcAa02hQEp
XZ6GLLGF3oXoQzLqaiSCntZAtHfgScabIPXTy6jlGz7TgqrtoxfFgWCYKdiNIwwGykxE/SWZRfzZ
BNSs9dit4TXMOua5j61dDl08JmlNuqi4Suksyz0J+UQueVeKBkpsulUWinVTko0XFds0sRVP6HQz
B1Dsr3ywFLjXebhqeVqIhVQTORmtF1O68NvEpcF9MZFe1LmT3bzriJAPrO0t30G09d0V74e5bwI5
ZfA0UhoFh8IqtT34cpKmO5yhR9iQxeH1pwPu2ry2w+WAqlqOdVQAudQZN9Reg+9gqk5M1D6txTb7
eg7H/ATDHY2aNQJEvNIopfVL1qN+k1hHpNBZDuDUTjAGHa3Oi8ssduHEnrbE09hW3i0hMZcxFrvw
okzB6R+W0U+y6azKzCMJ2oHBQ9OORFYyoO041EFK3GOfwPdSxV063s8+CrbDmqMurMNiicPTSpib
6liCib8uRiynDSxuWzODm7pkse5rvNV3uNSBd4rdjj7IyZbg9k+h4w2YFj6cfVYizvit1ikrdeNz
lo8xKHI1Yz6UEChrE/mY79LIjN1p6KCvVnwCUVtv2i1TlXAP6aYwbDhOfZrNuxZS3/XQg+hsmOvd
MWnTqGzyMuwKkFpMRhdDKwUERZMVvopX6Ne5jvVNkBFX1JzRVFVFOiQg08C6vUQikB+WAJokUvj4
MM80Snat7WIT14BwXTDXUNdhJlurossffJDOBYCZKX0/1lhJNX5gDoMeHZGwCC1lvuvEKKqsXSJH
dgMvoqLbidjNWXYdBTY3z5BjOT2ypUzfWms/b1vXPred+NwSkbEKZQJ/XOHO2NGSykOIzSPEIpFL
CFjFdjX6eLyRSW/2tpOkFovYRFXAaCkqzjP+KKcxb6TMfWXKPsX6ajX/olu67Yt5hBDXOnoNjbAM
68ipdWk2bDbpHVFd8ljAAiSb3oKtwXjAgKngaFs/olkM92KZVLlTRdGe1DzNj2ZRut0Z11p6Ad63
LaqAO3LBZ7Y08bSM+2Gh2eM0hNGO6G6+GmgWXMeDS69iAdlxbhXkZ4KyqIljinfqmcIcNhfHY4VE
4cibkNhF7USUzzdwAK76QsiVVkStoauXoWV1misrKhJxChcoLI3mQuW4uJ0HTf24UbyOh0K5Xg4M
ClkjMSnXavODvMEuj82/z4ex6RnwBU6BPmDX6femIHltJtG9sL6NPoM7c3vYbshhDgnfF6JgdwEL
ZW153n0KJ/48Mni5WhRu+yKm7HVeYz1XWTLPr0lI5aWJE+oqKh0r6x705iUVMS66DcFR987WsMwn
twxlyaVdo/7L0CXF54G20achStaThfbaZGKZLxKQvi+gz+PhvKY5USUsXK5zShPgViyO50GYfkmH
s6XeT/y8a7tYvc+2DPrdmPeQMkEHz/nFlE39XCvZOw21aJtB9xUri+pkxDpS5UHPsutRqPi96zo9
VPGIc6jYWHRlPeB7axBYGBOdF9kFz01cNCjh7SiBtYb2kotZ/yZQtXX1IJIk/IyNd5UVCcrVHgM9
5I0WLDj2SxY/n5X/fbTZwVS9D8Rtljn2bmwpsD2g8tzPhsLPNNMsOUF8k1fCwxZSyRaQ5uSUEe9D
rF1fKxCFturt6L5o7TFXMClRpxkBHvLDQneyFTQ1u5uYTS5BM7cwPfVuA5iH8fMruvZbuudFp69S
j/qtCgBHdDPSJch2wcLh2g03m71oNY6vhbCuHlSimjEMlvDGrEX0CH2sJPD1AMNVuV678bACVF1i
9ZvWnVu6jgHKEUBP+DCC+Sbp1iioDT176TwPM7GTwiIjAE8JBlGddrxj6WD3rc0hhvChZgNAmtyd
y1hbU7/0MTB1MtHt06TMNNzGc7SqBlUFHbCkkXzeRC0j047+EIQxm9Lb3CS0rIZo6ZO3EcbPYKpt
UDpG95C8BhdeD92cz6RGte1SUZmt48rUBTbczDcdFKhyrAz82KlvJuspH658SUHp1Mo4Eom70SJj
klQORm1i9tKIpf/UtkM6t82KqQIhBCmhZJKVdcuc630LrDZdmM4E/He1KGezXQcHE5922QK17JGG
MdSTg4DVSU+N9GkQsjtmxIDnkAYwPBkGLzJYfAujOi7/Kw9IEeI+Kjb5hojOZZ8ymcXd43e6NRBn
yUCP5ExuxhF14gpBy7P4DsX/rGRgHm7FR5vS0OUHOKM3zLclUqR/NWLtgq6aSsRlAlS2lK05tggs
x/rFdCAUypMGoHQ3ISOhT2vTKrMMhw36FJ4Wtjw2s/ekNJPlTTZq46erxODytqqf4ZNQNWwrCaeP
ic5En+9yWE375DI0ZvEznES9BsZB7dAueyFKhvU40HMzwEd0HcOOBeguCFZMT3qAqDI99Lrg3gvw
qBZcaF/DFGXGNd21k0v7cSdWeGYIuINpLk8boF+5o8GYU+hYlhJhqihdSLor/JakByh3/EWUZnwO
4I/RVTyj716VGsydHfwi/COcBqAs+Nc7OezmXJGusRJOE1dt8QL5cMuN/+aTvyR9a+9Ad9ojmNz+
NIc0qYc4N9cs8p7vRMJht7IEUq4IxkdG3FpcLIBwRZVMwqeVm9ZhOkgdwofoSrFOiNfY4UNsIR2w
tKacVjn2UdPoZPMPqg9WB4AQjDsgUFSIlIksO8g81byhvHTvwUadF1XUrkv0UA79kDUr3gvyReKF
ULJSzKI0mLbAohqRLOp2gBNSHU2XDfajDdyZcQGijqd6G7p2j/yYpcGem6iEvSZeyFTTMJ3nXepD
dYzUXLyOdkxBWBY0bucahGKfoUItvLrhZR6aJg4zoz/BvADjQyUFfHI1XBmLBUCKYjiDQG7dtKi8
eZUuwOHXDpKZq9ZkKHbFkI+XQatmmNFNhngE3HGCw3wRe6OacsoIRKVAdwckD/BgCtcGVQJ33HER
48JqA8LsfYPlAGODknsThDOucxP7PBLuzuNhNymhJdkxuCO+BrAfgTxkoj0FWIbVZxSXa3dfMC7P
qCuJ+yMQTH4p0yLr37FEJv6Q2JQ9zGtCr2F0bD9aGeHOl+vmYDijBszItvWuEn24PpcuM3erHDtc
AuJ10HcLPmM1LTjiBkNGHiLQh0VD2LxeRCAt+maFu+W3NUmRb8wGlR6nlDEYDGX2uNB23ut4Cj/l
UkUVKeAk7OS4wWOvNl8hweRvkPWM+yY2yiKWNU6wuJPeEnvR5hL+MjVtMHS2dHU4XTKezQ2ohmsx
FT7eQ+OBUhomCDw2rU0slt4AiYW+0qKAQTBp1QJQMHl1nRhhTm0c2bIJs1YUe1gZxNPqCg3fsJ5w
ldDzi8+p7Mq24gDgt0twRrwK/UamCpja91U+UAJDybD0XYMNncE7BbrkbuNgAKotFyLfDRYWuSYJ
eb/bFofPtBkMcTB+cNHYRPy+qm7axVS5etWZfy2wWtgrpycpmnGx5YPKpDY4XJYtKAh6sEA8nq+T
kcZXZTcOBYw+1PNKRpRcBUEXv/uxHy5dINQd3HashosrfkOuxUxQCgri6z5TTNbFmva+Matnqhpl
qenOdH05Yv2VyXjFothne52v2UtAO+FuwFwNCciAmftqFDx67Qk8CxWHleJmhkck3BVr5lEUkBi5
hIWGGd/xiHVPQ+bkWmPfBKoDPm+6RC7l+b7lt2uygoZO4pnelCNPPi3wSbSVNeNrovj8Sep5rtCS
EdwjPJGwOrUWQ36Ur22whi2wlQvqAMjjWhoEdBR4l89Ta4ILyTCpG9kPxa02er7U2YK0hiyGE3iB
4hjQsHwBY9wXGAZt/i7iLdm5NFQPVvr4YsAriOKa2XI9o7WQw/wygeIplCqPKummvNlIAODEe+IO
Uxbb8QEp3r6RILcaiaGe1kuSmR3gS3Q1+bmDu2+NPnXUu0+E6qgSyoQIP2bDjpcj/R3G4LBJs1Q/
l4D7hyil0fsMD/mnEB/JqsDhxsG0/wmpmfLaQaY/CKsx60rzBouxvhMm9LQq9RxGmAfbHWmDAYgm
SvkB+4GcUGaopCkL2Evw6dO6xPI3BrKjKR0KlQVZ561yXTS/BOWYPrIuSXmdgtW/EGKKIGbBKzkk
yRdvwP7L3SDAB8l3bFADtw1UbOSQPqGinbl4kKma0+xWs27BKq/wUmy4i+SCXDZkfucZX6A1QDKc
b1MPM4w/rDHSFnGTzKHT3UVoOs62C1ixvX6mvVuzL9mUzsORzSXXaU1TGeqgKW2WrhKL1wA/CpKx
cDgwEvV52MA6F22AjWXo+1oOuQzdhfEOLGaVxy7bp+m0lp/zadJYVBYxjG7EOpZ1YdYA58Fp0AQ+
b1tYUlK4pGAoBoyHL8ojo41JAyN6msHM2Yn5a7gEvlANJElY7XZKrH7ooDn27QC/j2jp2QaOMbhA
BmlZu4XLvU1KjRKmT1wu5ctcrtSyBlJqiboPoZ/esRvGZmXmRq146260C0Vi1PJuhs1GvsK3iN7X
65wCklWb6LAyHCmCjozUYKzPV5LmbUjGQ9c6Wyy/maDd4qzqaTng7+BmL3J3FWiFgvmKeUXHvHYh
KQu7/2t57mcdFqphAUUbKVM0xYBIB03mZ22uzzxCPG1ffAyzOKeA+HeLBB/IiAcezJCl/kao/Fm9
Ph8RMW6IleeULcTRc4uBH90LIOdKHSJZ8JV/P6L97j9JsklCxFZFlxrYxWzoAoQjegZR8Psl/9E/
4e678vi9D8CXWSCD0nb6l9/+X7yf8NwYR/2f86f+8VPfmiX883dPM8e/f/kjeAOlnNX8u/71p376
Xhz9j7M791D46Td/aufwbxo2PHxVZtT/5i9/6ubwU3uRH7s5RGGIQMI/RPM/tXP4f+Pb+9s/uxae
WyR8/8gfnRxKvOcT3hPEyiDYR5gr0Oy/d3IISrwCDAYJ9JMuYxBUUL7/0coBvVjRljAr0DP//HId
+E/+9/+CZHvu5pCgzRqC/WjIAkEebT9I9J90cziPmx9U5nNI+OzUiBA3OyvNv45kFok4VUkaHEkQ
pKzqmd+OhqTq6Yd78sfg+TGd/vOEyb4dpgAiObdaCpEP/2XCbBEkHZDmwRHWjugJGQNABROWt3xF
XvVvpsrZBPHLJSG3iTg8wqqI+p+bPv04VfAs4Ge1CT36aCa3YS7tNYR/iCxb6O5Ezvu/MxEk0Z8v
D12K0JA1RCIKHYvOjSZ/PKQbVLbA0kePvZcUdPYy6xOEnxa0OqjsDJv6Sl5C+E7ifWgA11CKITB+
yMHVTIcla02dWZuulXETNj7WyyOZXdBDjJPh++T6M0WsyAGYkhzWTfYHnvu4hr91ugSY4PfjgFjp
GEj9HOl8ukSYU+wReO9vqNf9Tdoiutwk7dQd/IKtvm8VIjNa8fsYjsmvEFK3l25I5Ush2uvQ+H63
FuNUG5D0xy1Ohmu8bjMv644l5j5Whv++Jdt8uyUre47DnlVTSMd9tnQTQBi3tZmn9RjOFBnUbYkP
pQ3hFUFobRd1YI1GnairItLzDUoFmEix7b6FYxscx/xMA8pgPS4e+02VOkJzLPvx/EWVaN2Rb9xB
Uto6U4XLCqwqy3Qfqli+9kNA1qFxnSwUig2/wlf7SrI48+rUTYLti6lATbRSjPM67JC5B3Dm07uR
hXhlyCP8xsgQPxDsLF29hop8sBIBmwpG3ALyYOznAQ6D3u2lLYHIYH3q3oduLLMaitZ4G46gjGqo
8POpQIjnyoMZeCn9hvgk7SWIxbPAxzZIcimorVtYYh8614c1dcw/dPCb7lQUyleEyex+dqHelzYP
ssohifQhOe8O3dR98ZKJpoWZ76olJXTvaMs6vlO4Od1Ex+tl5NtvaAoQ3CcIoZ/CDcbRSrloACtq
w6AZekbDKpjhkMz77IIiYgZjy6R2ie+HU8ha89GqXL8PkWfjbmu3fNoFuieXuAUK+Zf8y6LHegWV
djONIWiPYvwIE7cC4aZXNNCuGob2mSjgtoWK8RCIEkgBXCwA6zrBpp6GNQI5eVUIfcUCmYKt0S0M
VGHJ3uDVovjh4nNCTdKACvJQtPLlga5jfMo7dZe5dY2qEu9TxtDG7HHAo+gkkcLCENmvjhfBPpOB
vkb8cHvXaBFT48lm7wL65y0APAxam9YPC8IyNfwEDzDj9juTbZ8CI5ObeOviXew3dRMU27ZbSb4+
ThMxdRsRu/c8vZ9W/luR0Dk+9uCAbVpp8PL+y5T3MBtQawBncgNzyFj5UsSs2lDAN0PLB5i7Y+OH
2o9Lvp3KdfTuYiQhOnTUHeSRsKIBAMzLoFYY+JFyNmptcSPmpTHeKvaUwmbf6rGChbi061Phdbcj
kSpaCL/gPOqAwohVZUuYV0SX03RYLTw3n1yQItAEd18MhrRcVdj0Y+DLvWKqX1LEJzTc7cO6tQ92
yM7RJ9Hb9iZfIBxVMywm610LhrVMKpEvqrsiNLAQZWFsz15jAd0NDrCJBt0OuUISvzDYp7M9GMas
+CgcyEXI/cjmXA4e7Rrk48DhEQLgJ2p4DTIxPBLL+4MMJyzDMy+yow31+FJQH5z9xDH11Wry5BJm
pzms1s2upsqCjhwynYA9jelyipzLjjEPwgJFuUd1xzcSPcXd3LJKLec/LmhOH70365c8nsA8TtEk
9tBakot5hFOlMilousGM6YVQ4XQJEE52mpttqvlCweiALJ6vljSFKlTYItpHuZqbUfbgBwXR9aTC
0lVwUKDeopR8hkLH60UH0+OmEEqssikwKHrtyu9dkoqvKZDkCSfSt/sB1m3wyIRvDdIZY7eTCPNe
QF0nt2PW528jR4mNjJNFNFgV/D5YhwLKPJIfU43EM/4uCzT/Harn+JKE2t2NA8sRUdz4/NjyDj6G
89spIyweQ24wb8fm2z7+H6HA/w7A+wk3/js4+T8QBSYZYMMPkOdPMPDH1wx8/dZs7IwE//jYH1AQ
vUbwjmR4N9EoBq3AsxSg7g8oGMUpmuhh/y/hxP4HCkzRvi1EOzGC5m456q4Ep/AHCsRbF2FkRsAO
AQf0LkAy9j9BgT/jF3BNwGXwJwGc4hUmMBf9Cs/mbTGBMvk9t9hI6ql35h5GR52jy8aiPv9wY/4F
Fjx/2T/x2beDnV9qD/cGIje43PhnsNRmLoWYo9N7RP7EK2rf+MmDfH0Zei1z1LCheG1RCr0Ry+Tx
v3Dos9UTfkqIkb/2HOkDWB71HKX3G0ECZUIiAE14PDIXu8Lk0ROs8FFcqVDGSa0oEl//ETI9X3kR
IzyP15eXBA/u18PHSd9OhI3J/Yhwaw9sg1q+DrXZxGU/nw/nzsaFv77kP3Uj+HZQDJUUFQaqjF+9
5pOYqGkFie+zeIqfJlhvL2Keb4h/wjL+InRWnlKI7z0SJUYqOGOM/sjP/QrGIMd9WPIZkLRomTsq
hCHpbtu29C0vYyyONLOwMlhBfdT0GxowVEpEvGvcOCVJ/dfX8XMB/P3eoS1IlsG+HqEo+sWKXK5l
YlzRxfeRCTBWzou3G7Hr7kvAnKex9/MVKFr18ddH/SU08O2J4Y3lBG13MDHw/z+P1Ry7CXOZjO4B
NKKnKdiAb4qp+z1kbrn30eYeslRENyjkOljnOtMf/vr4f56YRYJ6H07vkGDc/DpXLCEgXWHMu8+D
3D305wnjiXF3rV2iv8lH/GKF/naHEzQ0AMOAOrBAD4ufrxUUl0Yc3ET3KTi/h0B007C3fUQRGEXC
7cMNKSxkYX6eneesHgyqmCwB7Ix3bOiCv3nc/+rCQXNgtUR/qHMru59PJobMRpaQhvdGL5gkaUHH
+RRrDuzZTwP5L0ySAsse5iX+V2TxuUz+IRwSCRb2QWLjewkZq5lg3oPFDV6lK1OEaJciWXqRWAVQ
sPQY5WTcohtuCQxJnkXBCoC2zVdBbh16/2Su3cGhC11usGSHeszddZ1dVnwrwyzLysmtaH0YmvE7
Q4MtE50o/8W6+s2r/vPCigbfeH6oQjOUvr8mHBiy/7CDkOieUnB6+62Q8vht3DjNxauUPKjHcsW6
53EDAQzRBxENqyBge7IchecgVPshXcbDtm6jbCJ02viAvco9/PWY/rk+/zbOCrCIyOOc3wmMYMbP
9zoAzrU5TaP7DD2eehgvcZsjIcVrFNLoaRnl343s8w76046TI4gCCz1J4FI+R29+OSLXbczCwav7
FbTsVaZ59kaJO/8HqcPKoJC5k0kOzxftKZTu0LJuqtbVk8fewGILEdDrD/QawEgPsQKEQGKvPdIm
J/RznK++3SKFXSOvor4jJwVP4JWPkvIUIDN8ERe4oM2bGa+G+AfN9C8eN67g18s6E01oE4qRi34k
6G34843cyoEUS+/b+xmjBJ46v8mGFQG7XZLR6+NkO7vWrLAMOfsMMmsN+xjt9qRrUbSP+O6w9og+
1DGL7Q5m0GJvYdTTxy5XJoIA2PqkCmhGtwYeaYLCt1uDZxHwVjdhMc+yWlvfZTVIy041aF6CmcHU
anbYAnIBlW6cIXOJ6d5MursqFWenmJfzjWW0WJpylqGpRDwGnyJfDLfnGOOXcFBRMwIHwPnjN/gI
vLPdh89mn19q301Nr7F/XyJNxhN45Zm4W1DP89p1JKdVOqPUyeATWSoLk4F4MRM86k1Ci+KRkKUL
kf9vhxyRUAtpk2et3BD5Ih49DHRcvqOBGqyqE1d6OG5u03DAGpPKi3jxfXBB0f3wFLemE+gRQS8R
0CWPfrURfAoo3iSQehKlFcv0lNXolTl0Ne9aIe6Klo9IlpO0o+gkAhqo7Qy23QFjpPAGUy6fPdkt
sAqiS8WYkB24kQ1nB5/WmyIpYMJUYrUBBMRCbAV2AdV7fAzM/AiT/bn7XAmiGxp1BI/MqUS9YLAz
R10EUmKDP70Ql0mLlojXeTIvp8DhBev7Fu8I6uBN6115kbZ9h/g00V/KachnOIm68ABaRyIFxdsb
GadyL6Hvz8uM0C76Nn6K0BzjMrala5BagRAHAavO+kUdChLTPXSm+TMnCk0xENmullx0Hxgo7mtr
KNMVXGZTExo8nrqjGqJ6K7KGR/CyYWDxMAF7NjlXVj5AI9hy1h8pytvaZX0rnoIMDRGu7IRAdHo5
TWiU8FRYCl8UBsCI/pfwRvMyQMsEnyIcM1ToZoRmeQMCpWuMDi5Dih6U3dnrg3g0uuOhxdgn2LLy
BKc7MFgU/eJ5uQ/CM/jZMveACDPuNBoZzVdhiwwRVvsgfVvKFXEkNa7oicVbOj47BNZgfITqdQPz
Q2KgACLFX4Gr6g+9x6isuhI26z2iNfgOxATEK4Ex+Oxa3PBQezaDlgrRLmNF+xdRoc8uHj08u6+y
T9t7U5Sbrjefp280W9EAoA+BV/VYYjXia4buHxt5WeNYfaitSy9yk2PhSbEOFSknOy472PcXzNCy
5jzB1/slw8mh4kAhitYfLyaHMjx4eOSHaYifljA7/9A8kpPWFuszljNKqzElvG2iSONPWrQQU8iD
AvigjRX+ADHaediXGW4OMlK4JI0+Bwo59IjdIGOOJeZMQ5/ahZMTKWb3gKgVNvU+wIr6bY0EhitP
MAFjTrBFHulcqo+FnG8lkeCLlTL45bez5cagzE+W1N3NgJ0x7B+9v4OBDL9ER4dU3k58kMe2tei/
suGJ2BTI0Mdr9GSjDc2KY5BuBir7SzKy+InRGNuzdmJt/Bk9+hj3PkLuua8wJXEkNKVQH/2MwcDO
v4J2CpW+ZUCfIdxAbyVakuzIGR6JEbvtQtrllcEClyARo/zDN6CwDcvkL0EP5W+xA75nasSjXXAy
Li7ZR4pUL+4FgqIXM9iLm7DDlM7RLPlGyXGYTxhGeHbx+WynecHGo2Z5VBRnFLIQIBwtetE1LRrE
K9wM2M1B+wRyR9Go9S1XG5wpFoQa7EQK9iTYVhgQ1Dyv3p0WuId5/Q3gmDNUGTamP74XP8l5T0aD
J4b4VuZTdFQOBhj6CviY0msI4OWp41n6hm5Kcjxg28EJwlrKtqoMppXtIJzT9zHocPDp2xSKaIa2
QNbJMwzCzgPBdL1H/F19jEThGQkKgkTjt6SNsAFPaYa1bT6XKkMHtijyEYABmmNd5HjSN5NKigtc
znyV2CB/6L3xvgq6EWdrDbjzdcWOi7aYwOXTGN2ELcPONKQG38ws4GpaMm+uxdoG3ZF3FDVghF4R
sJidM6q7Ev+cYnoO++h0wD3TsNW8OMRDn9hQLuNOI39xQPtIjJGxG7O3jq+4p4hM4Pq/LQLDmLgH
j5apZT0OPTnlPksuYKXDhMvPh+erLmvooIBjOgIDHc3zFWnxVAH34YuhCZ5qH6sSxojkfB9WQFBE
2OhL0Hl352AXfoOTAfM1HJEbj/styJsWzX/QuFHhTL6NxNSxSF2hVdF5bACj7yI5YvGBkatVd8TR
eL0o5/MDYkuKpQnmhOX4/9k7s+04kXQLPxG1mIfLAzlLSo2WLN+wZNlmniKAAJ7+fKTt7rJPd9fp
+7ooV/dypURCEPEPe38/YNPgOeuXCWYR6ajcLm5PULQyeloUzEn1OOu582blOeU2jZp8FOSkIVhB
jCdlCW4ytmZjDNnnA2qhWdC+uknLi94ZaqJjzzfkJCJGRh9N+b6hj3FJeBd0+a+LYfGKJqSoGVs3
pT9S2qcBXMlTQ5fM2vZrlLbQUaYHvK7Oy7E503RWm7bUrKMFvWoMFwp017WJqSIfzGojhoFMZr1r
aBynYINEoQSltV5O6vItIJvab+1AaTGq0yS4Loua12qZrXjjWYu1G2Rp+KEjE7ajrODlMm2f3TGV
wrHClCU/sMDj6SHNYtfCpuh1B+xlZbWFxlA6D0hCahHVyi4WlBm682ZjZ8wQe8TBcz3ppK3ocY9F
12jNlvHZqjxVo8unyyE1u0eE64olEhfc6GU9XLClr3vfBN9u3yQGmzyhSLKm5DY62iitWBOXG/B9
L1oT9zE32RfWjVUkHifOZe3G8MgoN/ctYD4vmz8LjqH7y/rEWhrvcwoB+7HubEAcg88SwQAsDrZT
jKc0mYX/Y0FUqvK/td6IzLBC2HzQwKRtS1S5b4lLLeWyKlzUBUtYmLijAaDyIne1cc6dtdpQ0Cto
ImQKiHt7B11CNC+FFiH3pwghHHpSYbZ+IU1VrL5MOKB3UUTI/UwgJDAnmMYZl5w4sOSMJyell7Yx
yoQ3ywP992DStrd2oEmnuyFv2O2tzLh1PHO5J1NnUeuagdmwV2zalx3QLvqi2jQxUouoB53F8d3n
3CXLU7w26wEE2TCB6xOhS2FTaBI4PLtOA7uzrYf1avOh5zWzupnfm7Tz9FDNtnBDVMDBczDNBH5O
wvemsu+zuk0bkUduiwnvIrEQwCPDx0XQD2Od3hoS/92xZhs9o/TkKhy/5zckWcNq1w1c80+9MxCE
IIKhr6jabI9VYf2+XqDu4IN4j4M/Vbem5byneOKQuOfy4JQo+D1Mf1cK5fq3xEKz55kdREqXlDoa
GxyI1tqTyrOWEwmL5BL1TIqFXJXP7jNebO5zhq09bBzkc3ttyK2dXvvzGKKMweU3TvQW8b3fWAAr
jIhTszqS2U+H2mjrOSrbtr6JG6v5Fky4UnYuupg7cICsMGyyvb+dJomZsFs3/1MeJxQigzQlphrs
hgymrMsjmkeqMFTZhqgrIR4+JrnJ4xFVy58d+hh0VgBO76gAAr21FBuOWDf/biTGAYs0PXRgGh+w
eV2cu8iggQFeXRLlomSXVVbAqxrAR45RXnJ58eJRbDIb4gM7VlzpdDlM4EiwYzlZU3xtiDE5XYIW
ieJ6hkPqiJ+xTLCCLolhglWmPdHuxYIleva0xp28+Ip6mjh4aRNcZ0FiH1UbGOdkcoJnA/nKF3OZ
8ZLQ4TqSg/Fca9fk/BRrY3ioEnYr/Fbm08hvji77JnZeNseAA3M7dzXvRLnGm20c+IjBfEzYcUv5
SiGufkUPBNWpZ98THa8QWkCC1FgrTlrj7Nxk3ZkX5LZdRG6XHkw0X1/t0dXlldMOvHE9ku7QKbrg
WvseYXTUSDRO5qqoffvoeYvuHUnYpv4gyW9CfxhAsPeAE0vbNH1yld5504vFeGLMBCU7B8tDRJ2H
W+LlGsdGHONapr/NweLCA3vClo0WrfOsY+tMvA9Lsm4Hl5DZ0atvbmJOjDWoK52WVgUeBQu2Se9r
SJ9SzJwfppTOW2rP2Yd2SIoNWtiA3ZlsB5dqaQ70itwKVe+MpfNOaG6DWHcJan9rCWs6mImjvQ+t
5XzJg2H5WhJVfqODJAm3VZmExFUmlQupw3uTzb6kuPKRUSyu2ODYRK/ZdYx+2HbN1J0ca8rOmdf6
myR3s5eq7ZNHXHaI3oaqpBclHR00PZLQwGrjD6nmFe9NN/OTnFrPJJFyHSR3S62RsZZ6oozI61EG
hyIY3ddLWeHvDs+/nFf1z1YNhfmVPPqPCsz/6fD8Pg30+8iWy4d+9HeCdUKiQb3SpI5qWU5AQeZn
f0e3aOUg5OGI0dcGC3/1Y2qL5a1/gwYHI51J5eqnzMf6A0HJOsaAK1s/5/9XDR5nlaD8szhIyXxV
31DRN7gCQqnfq7tiLCg8ukZ34uCZNpZd7vp07Hco3/17B4VBgwI00TiLZbo420LgWPiQ9k7+pWTI
HbHwhPVvbZBWQRaz9WuWeIJAVl75SZDld6hOxKdRZN6rg3TglBpJedWrHJKKVogNAXNWncwpZtMv
gnHTj3l9nbed1rzWCA1vxnlol301G/uEjm+U0JFvd9WoRPA6QlXxD7jq1t2TN+LjqKbBv5tNx9vA
wU6vc7Pp7a3lIm2MgqT1s7ex19KPA+2r6tCIpkh2SFEL97rHJwB8WAODg6VBL7J0CiuFgU+dy9TG
1LYjuF/ac0MHlYx9ksKLPGq2dnwgCrbEtK0gxmjVqaYxhyGlMyFSObSRvQphr7ngEQ3jkvuJnWOu
BrW2RwJdbYaRFnJkpLGhvytVSrVsizRjPkZY1NJZMOhD9y2iahAgr0N3qIk0ah/gRTShjedsSf2l
s42NA+d3iQqXGBl/Der3FA6Jjyx+yb8sMVJTp4j6CsDaZkyaDEKaaY/JHq9bLM5e1WtHnWD0TkdB
HyLttUKEDIJ6XVofU00b97jEzcdCc4cstKSOedWo1T0UXA4FKotvXpsXW1UOJfklcIeME2I3+lVx
LbTM2oMvrY5N0w/7oh47ZKd148KNKoejzxbnDWmxq6q62Vhumtw6JmKcMS0nlKVsyXZPLJ2Dh0Qb
FsT3UDurl7jWeiqIcekjhxjb2zJ3PyAaS+6tpJN3Kh29+xI3zmuKmWKTBEZ8Ephu7lkPzW5GrPBc
yim+K81mfsHKiSRSDQPeJfxxBI6Zdw6CIn5G720dOB+0W22Kpz6UdAN3Iwjta+QDSFio1i8bVF3F
/Nx2voOqoHQ/dCADHqEUFAbcAFSoYA87a2KchvCmqKFmeayF6a56DFlt8Qj1R6gJYo+6OHm22sa6
ChaPDMJoHfXE/BhJjasVcQ71VpTfDGW7xGAegUrI1KZ6S+RBTkkP9Q72v3cUynnKO28j8wEBjW1N
3jVmhiQJiT9LMBRiGG+HJOFQmsCt0VdGUJ/PPOuhlOIevkb9LORU78fYaz8rM30xOjFC9fP9E0+6
2s4tbp9Ztv7Ngtj2PnZleqphmj0lhrV8HKylqnYBZJD3nOLtlQaCBmtZZ3knwOTBDhD11zHo4gNF
+G6bTgWRf+zlj0HhDx91Ny9f5mLJXizVZ+DnOr946TjWNqrgDXO1Ho+pZ5jbwFP9LmvdK2j/blT5
WbnPhTXf1kHtnNQkVx/CjAMk5LParZFjK1ycBeqz4+rZXQ3MZzUFTKAxE5T8o0HGlDo+6uCs1+TG
1rp526ihRQ2mEILQ44adV6bYafSIMQrqRDURrdzsmM+2B+Cm18SHbBGPeat5XyanQfGDJ1QHT6Fo
VkZmu+RPHu2hqwp9+rUOGiJ0c0n6mCVHZJTezaxEx6sxyMel9MuNI/Tm3R0wMrVqae4shtR8JgbF
92doJZFMpVpiw8TGiWs78KVK0w5V1c2bhQr8Dc3l4bV3NCiIJcjAotJxABnGAnYao2fWJm9o97Ov
pSJAlmN3TTqnto6rJtzXg/XRTOPsYGme6dPXV/O1ORGQ2IWrKHL0psYbZ6f62egmbScaA9sZhqvm
vsgl4WDbG6R34BXOI9MHKQjGGfk2tQ8awyYVNCw2QL3wlSrrcexj/3OhKiLvIcN/CvCQMhkcgfnB
1ij1NGPtvA2OoKzhxuRIc78Wty99mMSoYxyAfiqpONj6jYfU8wk/uDx7STAgER8s8jwLfGUos/TY
VP6Yhe1sUPM0TEy6mSxYog5maX167zjzHgzlzsdEi2XED02iJI8hfRZtsO8pIl5rvZlFgd/67+A3
nW+NZn/J2s5kUBjglWgFUIIOyLcdaQQvuVbcqCn1bwKrKK5TvXFBYyzvkLnxsOpru2OaPjS6eJwA
5kS+IbBRxSQNMGbTXWYYDnX1JbjvDNFsaa6n1GOkkgfqUOeyGJMd3rZ4I2phvOBPtfd54ug73vf3
fKn9BybVqCjtSsgIQFRCIxXtSVFr3AoRO+WN0xhJ5Mh6vGlqPTngQFt9O5Xb720Qkfes3GpT66SH
dMrFl24C/ROarVES9tj+c0JD7sQVzhtTMU6mcVqgIWXhVFCjUHeVaCCPRo1jRJf6tJmlnsG2wG1N
/t7s+2EaNvYw9a+mEOmm9Bv8cV7xqZfG5xwHQrRwPF4jh0qG0JUqpQDXVXCZGjSbVUrwbU3ym4HV
YTsYDIfKddfZooYV2ybxqZr7jY/jUYsfs9GQZ1f3+j24z46ryMTtmDA+YJsvAXYcm/YSdZZUO6LC
pHaeRk6tPgvdLj91kxp2CQzAL/CKjS11I56r739K/fKrKDJ5tHDOABsoik3n8L9iOvohpDr3MGa9
ftQp+G7oheO7AhVxveAMfQ9gFbJ3ptqe8oUW2jRh7rFWWSdT5sBt+ryDQZ6026Erg4NFF2DnTURe
GmjFfWGm41VWNdDsy6ntNr2haRt9ps4/gVuCdyHr995RZEZ2+ZQNiRENc+oe1GhRGXRuFlu1WM1g
fugIO3aN4bx3ens/4BJgBlGNKz1f9mzRWjhjqTEy0CdpCqEjYyAQEwJ03Fp6c/Zace9BbQpkR8e3
QlZbFZQX0vrBxyh9ypsl2WHP8sGFk/NRIzBDKEYnuZTJLrbLGyix2kOAvnNfugN8pDlPNouFZq2o
7/AXpDu69fQGGty+bjnfB+NgoEMFNCT7ttn0S1tv0MxSXksHY1+P1sIm7Fm3iEkBMwSa99Tb+PmW
PG5oHxhfu9jVtg7+GupCQxWaWetwkBUp54E13CvTCN4zfIdbT2P5NVI7uNNYo5sYmQvQM2xsBCwV
6UE7HKdKBIe8xohI/9s/Vf18D1rqE2j7D3/nUhdt21/kUuQ3PoKNf59LHesv2Vv99ovP4vtnfqRS
uCaA68BqtPEl2Jyk/8ikME2gnwJmCTiTCYKXlOlHJmUbf4C5RVcG7Ra/xSXJ+plNeX94q+CMj6Hw
IDn4r7Ipe1Xq/TmbWlX+VP1pDjsW0ncKF7+23gfAR9nC7JZjbC1kU11Zvjl5jPR/wHhNgXgZVxSK
xCkoB40ufIEBEymzqG4WdtopAnNYbGM9G794g1HdYgeuPwU0aWm/goWm6YY1fTM1cb+r6qX+BMvY
OiLeM29Fptw+zEdhQd4pfRKCnLbpVgaMTMhc/5FwtXwQE4GgPr5VjRAUq9PiGWeQeAXbOEKqH8t6
2Rd6y4j6soczlUnshRC+EqLjKaitKbR6Lym2rdsVn1OtoCVriYo4ajYFsynMOTsWEwcI2U4w3NDZ
jSmU6/FiE9yYvr0F5MWUDWEFuRHmPmSkjpIrVr40Tq8t5AgUV2YPW6IGIgQbtlY0761s29em15fz
IGcdw3kp0blL9e5XY/1qEzCW0egnzLtRBbqrNk/ezNQ0qQOZTQgTfDcOFRL8AbDFlPnqTADd3DnW
3ASh8qFqATpQHqy+rDgDt57u7dJa4I/BgZENNSs14OUs6NvWgwhde7XsZd6d0cnAhMJVvU+0ASiN
Vv4dRpL2GPd5/0gpWG4yKeXWVrN1iBfOUlrFRX1y+sTb4KMZrvxJZfFxkWTd41LScNcTkuwwczoa
9XqFf1vganu2qnZ4xGpIOjYwXQZy12h8zIBgf+yJZI+tcjqmWgS4GhfU5SDX3bBZ8PorWr/XS2IM
LyVi6y5ygkpcq1h0V6nvj98CwSTAMJl7jbpXaae3o11jwccenkMgDrD4UssYb0ptEviTUbC/dav4
P5FT5+xBqzVssrmSn/Ic7DfxctcRIHZWclf7QW0cKD5kD2lbWC9mUmX3wRqFh5buiUc8RZDSu9S+
Msx8hOA+NOlBs1Yo2dy0G7MfmfdKo+ghSasycqt8etXqRJwwDwdflVCe2MEQTOzQsJSPGaXrgocA
mbOKZJ802sc8gUOZghNjpIofU7MI5FK822RXAT08s9gm+lJtAqc3oq4y6ieeY/FBGTK986Zc3khj
Tk8eIhD6fo3qrtO4tpkyywylDcu1efKtTr9NsOXKjQYr89poEvumG+0BDBMG0DMQvSZjGlnFW/5x
qg2GuWCHDgA/hgUdXb3FpJDp/KtBQoMHcwrGOXcfZMNQCwaS6PpUAzOAWb0cKrUWDRg5Ej+gJbHm
U+qk+aFT7p3h58Wmtb0lonOxkv1E8AhU1xu3csI5jOx8Do0S7gm4KzuQwE7MZtWuOI/D4OAPmTOj
j3obQ3FaZ/rZbquJCoib7u0uh0PeSNwpxZxsmWJXbJFWshR5Xx7wZ6Ofz8YRVUOsLFw3Qw/7wss4
9YON3S6D/mgvUlUw9D23ds6m0WkHNYhnGwQMR78fENQJSx0tMZ4oVbg3TduKfdUX5gb/5rJvh2q+
h5VvHgeA12HjO8nRn2V5r4QlHkrSCVzUBFCxFZRbr+VBMj6WXFtmodGl57XJOlQ4g/U+ux7zU6sy
fpKldfuBvs+WOTevTBTDFJFrpzxHHsCkmxBjnuTHaCqaoDo8p7ZlH8HON5HBbdnRXpS3mW6/BkML
MGRBg9NgS7uBUhcfknW3ngf9pTaoSMQJyUkxfxFyvOoX7mHc61d5ZvZzZASFjh0p/TDhng7LvHn2
vdnDf9G+Ozwx5imYD/osgk2M3SGxxK2rcupmXf3RppeP3OmKVpy+qwAvjplVMa7T6zEjYXnXVTEC
MwLDHQ4kbHQNDCwlbk3GNMrOQ1Hj3jCeRZ4EzqqexslunfWyN63R3lBgKCCkM1Jy4wVFeiJmtzO+
Xru8UuGSN8GkbMj6RmiyjK5cnva1nghyXG2oH3RoKXvmt2h78OusprlZzvjbciZzNbR5fSyo9908
Bw/WwtDeTQIw877QJnULG/6L16T6qYBgdAUloNtqUvloRinhr9tsh+nPZ/k9ebrAzIIBe9Nh6tku
MOc3zOmdz+W0xNiQDcYMFdjjNMeWZzPI7vH5dLwSyKvEOMpzJYqK9k9ZPY5lHCNxjm0IIVTGHUas
biweUxBTgytMK30rp/gtlbiUTaSrd+YUTFeZkNaDi0XocVDIyHrLPeG6qKNpYOnkmv7iyJTpqBp/
pGD8IwjCkKIK711NoyRMDrxoGaZ5ZzFjgkmUXvnNlSDeFrWVwzJcqx5xB5MapH1mj9Gu8z7zUJWl
VfdAj6vcICUuriyvYVxubLb7YJLpu12WvFsBVcgIJdcDi7A8M4eJ4TvO6vCuXW+buXjwmTt359ly
Ha+di2O1WNZd6VsBI2tmSEbK+OQwxmPbGVrxiLqJnk3vmS99Y4MZV2ZhsDLSAqEOgt7IsL16N2em
gFpouXu0mNkVhLAAgK2aDzV9yaPbc0RS0XGPWmm4xubvOPn/Eyc7ToDg/N+HydEbA8BBIGW/RMrf
P/UjUDYM+w+kpMhoXdOkW+DwA3/2HPCU2Dr6WkzH/jrYkpbAz0jZ/EM3kMD5us1UePPSDfgZKZt/
OBY/EPmwT/wNMf2/6Tv8JioHqYMt1jTw8nsWon3TXqW5fxJW94gB2w4Vxrmmt7odFZSNsCEKxNTk
qZH0zJlPOYlasdX1on9lgY4fCpsQJJRB3b386e79C8ms8VvYfuGZ64GJmx7x8Wq6/vVqsH21RZAO
49lchQhJsVDIGrwGWNg09gSLo7KHV29s6dOLyl+VK7mg/c74JM/GxOvVX4K+12/5GSnQnLI0PoCJ
94397DrxV4PpTdNfaLovwvM/tW0uV4xVhZwF/xzO6d+ky3aGnBWJan+2JujdG5cpax9GG0HMrvfm
xmFQMbrPTebhcls8l5LPXOjWvkKnZoCbQz65bvP04jVUlmAuG0hL1SqU8YRTMLioydO7YoBaKQM0
vGsG9cyOd8VENmfakhi4N5lIx+ovXA3/9zF4NpEgDwKzEaan34TL3qwBR2pLeWYMcfBMlQfxnk1N
BGltjblBTQQ7bWyUH//z41/X2p/vpWd4mOw9KzBZi/yxXtaf1iIgvcRuZVKfL4pa5k0NSMkEE7zi
9Pk//6ZfldkOhWrPC1A8o9l2cTr5v62ztubA7OB2nv1WRzBKfbfcx70/o1Fs063eMQopsvTZbyIg
v6r6q0WzLopfvygLBWMVcQxSG+v3X+95VobKFvu31xUOg6sH560o12tgCJrcAhdqwlnn0dOW6BQH
UtF4X3uUeEfmQdnXE80uPcLdDTk09wAMWgJ5xSb15/lrSzdmo2sgTck2mJBx4MBYhr+wSf1up+f2
YXhh2yCyQ9gO9eLXB6W7g1M7TqzdGENcvWVAeRLK40Vf26E1Mxv4pNKs+MzIKzjOS8dooMaGwwfi
yPvW4+FtojlNPPAu+fg1E5b3ZXTa1Dv950dMT+/3u0xhgkWE0Ju9lbfzN86Ai7BCF2lv3eQ2U0QC
f9OT5+7XaYnBrscVHEGi0e/HanYGym+pFwmj3uNXb/el3TKnueyqh7Z0yMC9UiUvKq+a4yxJGFqn
az+gDvA3MUIU/PR5ntG+sMAuxbmsz6rVJJAmeD4JHuU8hCaGfMoc0+qArrZ8MPPkLoG9O4Xl4HXn
Pu6eevyy1sYdTW5kNpvsDfawLISWfn5d0h95jXXIkCkuQRLKaQyIPFMIOWuOd9R8QRSqZp9umKL3
sOQTCTuc40HXPKhUq3Eglt1wtGPTfOpSQzEH0tMMan9pEX/GlQHsOSPm+zSgz960rQQ/BKz5aHRB
+SVD0857b1XFYxbEkxeOnZ2cBL2saOY+QAoyg9tOQQGmItztDGMyxm3peFS7R8UowWikq7GtpIXq
og1ukXMmOsFR0x84akwVMRLNhRvklR+nSk+vTBG0j47VO/shyDVzJ91qefPdRmwpbOfLjjY5PWKA
PW9gO9U3xiu0TsQwBLwKdWJSo5/6vOHlUGo7J+Pg0yiJKXn3VnWo+U/Jo22BHXyEzk1zNadr4MUK
lQkK4iVEphdHFkbhChgcaarNsJH71TdAIUFA4s9ZSbTkexXI/WR507ULnKyMGZHS9VVFTreCdL9Q
RzHN5VUqbfIAkwWCrbx5N+cq7y0RDv0wtPq5L3rmFQC+65Y9oxn6GMZ9hnImN8vmUaezdcxRFg0I
oAKK0GAhgonHhf1wU8cx5yFcBtVtmUae6JFAphrfpp3uQi0vZk+lm3kqg/7alb3FilJxY9CbGDgL
d66W5vHtyKvjJlFHX4UFZxWy2tVlJoIQoA84t+0E+RTvNC5RWEOxXttRI2OUd2kwqHinSg8RpIyJ
CnZOverA/MVhx6xNRLzYKlal6ShnhKwy01DANknmf9OG0cv0jd6YPWB/f/DPDnTh+FRbXu85eVRP
slvmg0SKIdJtm6Qew6/kiA8SLX6d7ebSreaDLiWFJMcELhZ5kzOXe8HoS43A3zZftLZajA2oSVop
/KNr9KV1DdJ6X9cvOcqIiqw36Ev6+737sKyy0l2+StauUpVKUBLYF9N+H4uxpYfcw1mEmmQWu6Hl
CrZNXybL1jemBdhRPrfqpvJh828pZ7eCqQ/GQILnOOUmia1k2HjMSUEI5Unik3rJLeRJhRW4sFl7
uLXWzNjbo6Fn9gFMUeFGDEboLNr2NJiWIS4gbinRBkwJVbkdWYx2WoCc5Yt2BcuDWQZtDJ3cSwOv
3VItWZpjmhkYVApsLAwd578LjYC0ieWT0JKgzAVQEhaq9knAApuZR8d7ZJ6NBRhFFvqjrVlP89qV
PLttMDM2AWbWjTPUHEkJ41T4QIBm3trFWWrUSIHLOj3hxSgnkhVnya6MPumf7Nx03pxpbaj5Bot3
NzB9BSOGuyD7A364itUtxmVHiIS3GSNLX0uFTDTMk3x8lHRBP7citQ6jp5DM+oVDU6P2sTbunLJB
XVcLLANwbS37Ho2a8WRcpG7KZS5u1GNRmrajWeXZQUwm4unag4d4m2nIA2sd3UhU5/nqgCklvIpp
ttGh6h06yzBVNRfWwHM3rjjBUKLi9l+hcQphDKbsqTn2EpvKXS4g9j+Yfh3gbLVzNdzgdVqDz1W+
7KDMmMjbK3510yzYTSaz6pe9Xnjrl18vXbE/cV2raNR2ar7F0DHfLkyxZiBpLKhfRW2ZFNl9zURX
JJfUid4S/o491ewRnXaGPcNRs1r6msdUUUO+qbQUqWumDx0IYqZroS4cO1rL/H86wnwjNhAArGuc
3NfVM0jW4EQ/NvNDhqIWrItVqq7qVeE5CYSlVj8hJEwIc/OrpmW6z6PPabGXtW6cL9YJugEuqbad
ZuapQVk0XMVgHcbNLLwOcLI3W/vW5LZGYMHn94IG5d00SJCRnT6PxYtyq0Qe6FhW30jI1z0k6xDQ
kwcgjMzMOZU7+D/Bi6bH1Y5Oe9KB4Gabm4VKHzJUilfwbnNn45jCZBpdiYM/hMAdPNP9HZNtada8
JotGaepo143Rfa3YkOeTb7CktlD0WSO5A7x1B86VLh4dvO7KEIPpRnFQ9iMnrUU51BNd/gnlXvCk
zYTppyXohfGFkRmzDKu1JAuR3+RHTZWxDlpQ1EOOLY9FRah9XYYrj2N/M80eoFLqP6HvyYNdAUw7
LGodoFLohqTMhnWkuandyabFDQx0i6a1Gq+SWbVp5DuySp+IROQX1A5sI2ydcsTrQjc6DNTod5wC
c/dYJp2RfTSaxfKR1hOBzR/a3sIvgacIM0XKbObkpMWt+pwmujYykVW6xTELdOOe/nK87MXQyWyb
LQOLlCpZbt1NBc6qc+W2KwS8pfpwYxvpWmIjupFb7E88NeXXlDzF4lXsHVKWW2OyJrEZS7AX+4XB
2lyqPVFkn2MAp1Hcgtx+wZViPOV0WGJehwyHXZlU8g7ViMEGa7YBMymxJapwGl4xNCjfgFgzeh8w
xaOpVsxNshnjUPrjQxdLNN1zworetpnF0yRxwC6TWT1uHA+hkUXxSC/dIxPAA77XNGnJTSE0NMKV
BB2Mga0a+puyBMCEQhMBmkx96mNq0vXjjKweoxlKQZyvcerdXKLSv9Wbf9VxDNbKwr+vpPwP+qjm
t4bj5SM/yyg6qA2KJUzb9oi38E//s4xChcWnnagTU5qXjuM/yigX6Saf+l4o+d6L/FlGMf4A5uHD
6yX9cgLjv+o3Mqb+t1wj8MkvjIC2qk7Fh+Dp14yo6jwpJ4Q6KI1bRk4R0aq+QvLlO26js5eOvllF
SEX6BQkeo5Mr/YXBSQAWCw4E+WRWdo/ScCULmttS5KJVeeRRh239x8wFPOv20ZDXGcXZFpV4vbMt
RUpB02k+5JpSGkIWxzSr8QjOuZIj0FdAq317U5dzXoO6ycBNoaKpr51VgAX0bNSPeebON7Mdx0+5
1bVMinI/arIZ96oZvXXiPVPp0TRe5xV2S3pAgxE6DgZEhAroTLMUrNAqh+IE9AWtGmV1vKgl+u8G
CQM22GX13+mtCa+n7uV4k0ESFVsCLIhBAh8Y3l7cRuW+nsZyP42i9DekrNmRM6JbFYCIUHG+Y+Vi
iA8JsUs7cN+LYhxCrdRK3DR2cWhjoXb5IrwFhnHND4bvG0/gHuPx1nTi+rWnj/Wg3LQeEbnjs06l
hOSE/QO6v0zmJZRFhSnb6caPvbDn53hpPBf1Zkdfb2qYvIloz+GLQv4ezI9xmXfMqDeQSJiuYBZF
MW5xUHVGKA06e01jrJOkGAxGEEuxJCuUc3Rj6T0HORuUeckbsksOgUOJfGJcUwvNWrOMjnzDvGQe
1pqEuJd8BGc4zZ5LluJcMhb/kr2QCjoh4xGqA/NOoXlc8hxzTXnUmvwwFI88aL7kROhQyY+MNVXy
EIS9LY4B5Mjhbdyt8LMtof38Vq01SMLsiqSrmdpHoxbpVUGm+rFZk7NYHw1sNVrSH8qRg2RjCu+W
icMkdGtqRxkFNwosUDI+/ZL9JUnZIfNMJk4gEdxOa5rYrQnjsKaO6SWLbNaE0i0tZEzoS4CVEYgf
GblpHvs1CXUdL/7E20BmWudG8DmuRvJVsu+x2Cd9Zz7FZTYclai8HfMHyHKDOpaPIIvf9TUFHtdk
OL7kxbwB2bHxSGCj+ZI5J2sSXbmlfSrWxHqF/u1HmeJPd+RioONdk3B5ycclmTnDucS58/XlM834
eENAPT+j5KvoKK9ZvabpZPjtmuyPa9o/N1N9xsFLLaC/1AXMMYvRfVEsQGLcfHAT5LdKC+oj02OS
lx4wHPjoPi4firXoQKOUIUl9te8bpgcKL7bBa9mFjgS8I+G+1C6a2jZxzzixEV9doO+D07e3HKwB
2bJefuVEnbEzygbXNabQEW9TWMf9OwgNm8RDqQibtn3IyyCIGtt8m9T8gl7PieoiCaZNMJqIFDad
RT2zJJno0nZw7xTxAvFrWDhA28X3gtLfp+JfnIqmSW34Px2L56+fBVbyX9oLPz7042AMnD/W8xAy
MxZtnaGmf+ov6PYfHIr0F3y8DheNzs/2wmp2oDZG1R9yqe+spJIf5yLcnp841h8F+++Q2X+NOGF4
7G8H4drpQNwD9kK3XIcL+/UgLC0I8XOcjtcW1LcxvVkKYa4Wf4u+9lxf/y9757EcN5Z221e58c9R
AXsADO7gJoB0zEwyaURKEwRJSfAeB+7p7wKl6lbVH21qXhEdiq5SJU0mcPCZvdemkDXnGhvaEMbf
Yqk4zQbJ2fhoOa04dEsfPuSFExIKyY9/brVU3GI3FKeJ0GywfjlQAsY+8bDRERxuSReSL2ZXFJfW
sZvUJ4RObgHtJRd83ChXrJa4sHpYdAJiYhKVsPle+qiwEJqDX1GRx5N5pZZ3/TjKe3f1cOEMiLJP
MN/Go6m0jqQtEuULjSI2fDVWGMU6lXufx05x3+r9J+Fky6FjJLBj4BzdicZa7snxbe+nyAi3CGwE
yqF+CmBP9EckrQudOIF3g9CYlsWmTe+WNfkjecbTq20XzR6bEholc4FJg5qju2PzED83RSZnwj4B
TBrRwEEd29qDDc/z3ppEGgwqPoKNopbTqY1G/eQ03VMBo4PBDmiydkOIIrJQo14ega/TmWnTWzZN
bbdZofR72oLk1KBJ5CmNvvoLHG5017Rr4RPouuLijEO8JR5gObaFSbMez0bkA9S0vbTMHGeThkpy
p7tdulfy6HbMUmie6ZT5S8xMp2M2u1fHajxNcSlPJTPHS6wVwmHJMc4Pc48yKJtcfBEi02+ddur2
M5ufs92o48mk4dpD7DVeU9OojtC1e6KN9JzHO5qkoNRr8lTaWHcORW1K1FaNum00G+11mJdXmirj
Ac5E/5lNQ/4dboD6qFN1MBiaylt0GAox8/YWBW//wntVzx5RIO4dUS3Fi9EmwxY8B0Hgva4GY5mR
dqVaSoCpZvrajF13i9igOqXMkj3XIHgbgf+MzN9VXPfdMFJQz02LGoLJr1Hm3oS0KDBFGV/LbpWm
C6YrATEpDAZUmKIOjp6NAw4ATZpzU8oh2Zk8Fy8mGHqChlQeMvoiPcTRdPma4jLoUNz0VC+muc9x
1OxVTMnf0Eumd8hNS66paLnNKN2YJjKkf3cw6hdIIzqSX5GuoGKHsCRvkCnZnF8oRhO8DRuGAKmP
F9N6STSqU+KIGG+imQhis5NnrHGIIFgVDtcWJObnJie6hEKsnm5q0B+PgFCsWwd4ZevU0Q5HTXmX
qF1/z9BbD0h668mZGpas4JosbZb/5DVvEKVbPiNKbDLdWEJpwlgeHnCvhwfd1doDWlIw3Q5zjwVw
e4OXW7Rh8YljpL6by3zZlzA6CbcvrID1GVJ0ZlPjTg51jUs5cShM5uYW8V1028am7osGkEie5C7c
EaWdnju6O3bmjpwfhEBER3BDrgQLcR5M6cPiKBcsS5tCscfQG5TGGrZEjai3aYjFDL1DmRUX5DTR
J1ujTEdsU4W1ZzZNyEmS1IsP8fFrrqkYCaQoprNBtzzz0VhJhvZsUD5FQ9dhSaU3Cb1ciRApJhrF
25ICIdlOCNSLTe3U01XPVe25RbUA8LRmJNBsc4pDdTprtD1TwgcXFXLStwwto8L1onEWThRMKmOX
h5Cp1iyeIhs/431vsFjdV+QIJ+VxqRE4YR920mKqfXPQs/GhTacImX2UhZCCYzunknoqhnRs7MCp
LSXbKlL26dfZrmst27GYblseXPR8f9cB/6EOoD9lA/mvu2P/W/46vrbfftXj/njNzyrABkduuuxs
0QVoAor3P6sA/spmW4dPkS3YH+S4hvsbLSZaW9cwKRMAVf6jCjAgn5v4HXBEWrqzgsf/SlWAufKP
VQGATEtoGkQxRLlri/6nLXmWDnEK3QX6gpjjFxqxsiaEwaBhm7hPvMlui35bN/NdXunICHnCA9yx
XdwZar1NBx5PG5jW2kuYSDYqJRwkjynW+G3qxRrFEKceg2JSv6Me8aNCMrjMv6wPcCDmSb0tkaru
ZkMlP3tySbzjTUz2YWFZD2k/lqdp6pdLDhmKolqqy95meEbOA5k1R6GpmS8r8tkUTEibfs3/Yojf
3qBZTXFvoB5SJivdjfxwOipcUR/sBUlpBer7HkuweSSE/UtqN8pLAlPyMWpKsTF50rDd0iO2HDUQ
X6erb0mSwQA/ddfBib5yr/FLEvKDiUS/mvqMZQZxmE/9AjcjKvudGmXf69ZIRsxO5D2V6kIIcU1T
pzd9vW0WvnsMLE8Yk8oKoj/3VYPJTNevieY8QkQ+k9JS4qEsH8Zm0U7TCE0btgZ1Fc97/ihO1Vyc
gIO9hAWmkkXrJ3jB0RfsQCBeECnkhnHN5uwLxyLYmap6mFJlwbteqn5txLGfObVEdDwPXpKUHpfg
42SEAW4zgedMrD8CqeIWX9ptJmNnL7Z6a2SKwl42A5SLWvpTNUvzE4NFolnLvPZIZTO2zIknhgk4
OGOs5d1S36GtWUigUI6rlPK1MrX2EQIwvqeEYbdn1DnDSp0AstHah87C3Nvqm1vSM9oXM3MeRZdU
u2qCc4IOj3DbkLwkgALa3m0Ez4/cecJwqqDPM8Ynwr+io1lUHa7TaEWzu6F8V9SmLXnaqMa1ByN+
KRLWqz7OPQBZVdwsQR6XDwayE/zqNNW+Xhn3iLpp1JwQF5sRM3nmzqF8GBI/zhnRDsXUuLu2Mers
ENUa8bb4gTY8JqiZ4I5XCDoneROBgZPbsVWsJwbkyY1ZCPWLyS/udwDlvQLddUIjy4iZOoZdLeLo
Wb0ZQUv1hypVkV9aaT9/Jyp6UXYOeoPw+4yx75zrLSkpUWlmQW4nbCshdniAc7SHvw/6/0ZQxr70
3x70/6/NXsvutfv1oP/xmp8HveP+JkwaPQpn0r3Xo/Qfc1Dc7UITrsCPDoUVodkvFnbxG0c5ch4O
4t/tGr/PQWkFOZktjmX858wv/9Ig1Ppz/4eqkf8Z6ywWczw/6Z/6vyZpdOYYUHMs7FuetJTh0pb9
sFvCeDqyr2ALolQpObbjOH+F4WSfLJCWzBA1bbzHhqluZFcrr2yYSR2k6b0gATMeBQoLSHy1KP2o
M+1LnCPvnHkwPFLJk4xOzXwoIqF9qSBVBciw0yPqsqCfya4B1J7uJ0QSaDRSpEt4N+rlXa2B2SRh
RJp8OGX6A+d0diRiqbwJbSPfSYP+iPSrc2Wt/kNWBb6SFvFRGzp2eEnBLryAquHrSmQfMTgQJR7m
021VOzmrHcc9zV20noxi0q+TIl3S6jP1rM2Jep6NWRmAfhnNVrcZJWqVHr2s29oLC5w7bRLyHEJR
wQFX+ZogKwzSj6uQqVAb31HXrIKOmdwFbSh1lLVtf+fOgA1hSBkBz3lsHy2jsZ2Vq/XXkaHsFlJG
tmkSVrmlrLKnxkxZ4U25me4QV6d7F0WLP5ojWar2rLFJ1eVz5SQhoVUIxvsqWd7deZxfylYa1yhz
5j2xv+1FGOl0BZiABY6MtC0prvKGcMTmrTDk5JNXaW/rIR9ojDN+jWiaEJCV+X4oP/RMpvyquMZK
DZo9w61v9DJCnaJMgUxydYP5rfQ7KzwXGaMCxVEO5ItlPhAbMhSGttk1zWB9j4h5I4qvT4hANscd
gF76hiIu7rTFXuiSlTQ7xmQMKYGxpPKmxv/2KZoT97PdiCJg+F2TtCrGh3oYm0c3NJPzQuFyBsc/
gcji4foc9mZ3SqWaP5iVWe8KFIv4VRCs760px1oNR8y4LnhlzlFkLtsZozL1QO3Y93QACLDLvnFQ
jhjDSYyJeocF0j5WUS9CL13M/F1OU30Jhcj38ySNG9HX+a6oBZmSjp28NDVonTKqrSv5XAs++JkM
SWUwbnTcs/tWVtFtj2nxMUUP701Flx8KRR6ASa/5t6XlIKGsdRDaGuLzyGTrp+X1HqsIGYEFebDb
0Yyt27web/R4NLkcGwhRak/6WtS/xpLwKpKiMy3Q69B+bYzxm9VAD4rmGvTlXFig8EJza6Mf8We7
1D8ZZvY+j0YdeUpk6p9tp3yscAx+6rp6JlmwVK9VLES5moyUo0XCNhNbFu2XeNAszRsV0byyscTI
EDEQ4XlrYBYMnRjbIS+KliR/QsxVeAM2UPCvWXGTRnyIo2GwL5AkGTsmEnPb6Po3wyFdZdNn2mNf
lQdGluKIiWRXlsxTF4F4fJPkaXalicvvrTDfi3nsjyJcygNZYuRe1RIZP4clUlc3Odis6JFe42a1
O0I0QF+m93Wnmt8WtPeekaWxt8Qzybm1lb3YqjI92WWtXGudqpYP1FaZUOCsgEpQ39F0Ip0RzQ2m
fif1XHdr9WmxCztyy4Hj5uRwX4cwHF6UcCTDUxjaNVUjAzqTwxY1B2J3KdWhfaeZ5icxVX9UJ3tH
uCsDgRzqNtN2w3lBdko7WqtLnhArNldBuczR7YKZd6dQ6DJEny2kbsMk1syuEUNbOAeyXDp2RhUO
Vd91h6cI+9JaEbqE/7EM4Zjr6DRzWSw3lTI155nCPNA0rD56BnAsihh/01nbG04AgkTaUtDTJs+Z
M6qHXCWVj0VCg1spq95yES83YRW7V4tsy0PXWVOxWbG2VwAAmW/blIssvF4FULwdpYpzp6IB66lC
DPUyOBW+bSYnOUVqLoLCAB3m8tS4LFhfn0mcSU7FMnxxl17seSIuEEG74dJFJgSuYUxPXSpKr58V
+MrSbO9wYzTnVB0b4gWTnAjpog7QSkVbzSWbdkHxGlhdYzzjldf3ArF00IZOtY2nVP+22JGEtejW
r6bRrA8XuZgvGKaSp17XhhxDbuZujdSNduTlkn86RwgEtDC+06AQb4gdRhwcNdMDnXq3KWNr8ee5
r7EP6c6Nw7Q3BdNexbeGnY5caGxgXMW0Gj5ZuewgnckdKQD9IXOX+imHCpfAyA6yOVzuMtRdQT0M
xOjMWPbI8FQQZlpMj9bS/aINkX50tSj7MjZkRY/4JzeDxuMW29t002F02KP/nCq8ZPBdMiESvyhH
9SUPyU/iZIrx1+n+rAvrbpGp8o4JSj3WvUPAaWQzGUvggFlgBLbQQ7prPo/OE8bucKupjfoQ47zi
29kwz2Zi4LcGG6JLOzdvZbfM7+oiOf5l2y+EQU5mhMhu1PAsE3XCuOIG1pJO5GpJMnWzkdVoFcic
IOgmnGiJel3XRTz70zR6lBaFCG49ku290nD7axM1+b6KuaUBQeIiJwMG9h/IEKf57hIDfxjyGI3z
NCqnhJT5mej1uwF92x6O22ertRjKQlSJaRBH+Zb14rOVxK9qKL/b+fLZgZhaaoQ/KstY8/2a4tAS
Ahq0TfKoN1F9RN1qPw51pgNpG8t3OsjpuQ154VAiX3oVycxi81gj/lHlsW66Zuh3rFCbRZwptUiH
3CBDUxlzfbB04AbGp2kF7MgP1k7zwd3pRPhdfsB48mHkgyP+BEiPgtDFg8C7kz8QPivNB34CYJ+a
A5TaC9qPtnJ/Gtq74gict/W7lQtEkZfdQJguj7JdqUFoPb8AAWPGGMLyvbFji1YLIGccguJFM4In
B3IOYJ5oZRI5qNqVJ6sJJ4tUqSHE8K0kGZBTmgq/ZEOwa92q3A6ieyYtZ9y0U5Tjr+eT7CPzmYy8
cS+S2vbmope4a8pp6+Y25STguaQ1TzTP6BZViGibLOIpQxg0dnI9eSqXOA9iodtHniDKQ6wk0Yko
JM2LSm2+sLxsLi2f5nGh1+/jZHw1M3c+tq5QNp2pyJ1WTjOZumu5ZSy63GAvbm8S/LThNkO97w84
fvdODoUla5xk15H/5s2heS0W1Plpo0SHxYz6A3gxiDeFnhx7lbZSw56JprrGySiwtEZ280UaIveI
s513STMkRL4yC0QYyzY1yatgDM2aaWuM47RHPeNhUHP2kl06KxC92Fnw2L6DS6WMrjMY0QmrfUP7
KpxSOM+dKku7e5fmqi1/ChtCtnsPmVVS/Iw8/Hta9x+mdYaBdv/fjesev5Xlt6779od53c9X/d7H
ab+xwrZX0NjHYu6nJchV2eZZaNbJmeFhzZ//1LKI31hMs8szdUxBgPL/ubMzzN/4gGkJaeAsPGTA
y/7CDo/g0z9N6yhjcQW5TOsMqmaawj/u8Oy5NZR4tMqDwoZIYx+93vcDSeAjxTvQCLRZDCH18dTr
8+wVHfQbrVvHOFFo75vCTDZA6cErcURpl64xxeOUqVkgEpX2LRKd5eElDejXppeCSTekEMMyXl3u
0YNeq7knXWv0mjgiaDy0v8qy7g+D0UU7Kylx2DgIFzW4Et6CxmU3D8R0rRPOCmrW1G3ZkxdeXjp4
53Drv5h147wSwVkc5BQtWzURMGNt21cx1nkDTeWtxhN9XyLdJqGKVQ7CZZPVGVSB6iXWZLPTB2U5
dkNOeHkEOOotdOwas3xRY44t2ig6Vy1BsVnaO2wpF/Vejq0OQ9m+DlJzzyrSGt8pouhLjs+fmjcb
9ostiR9LAHsSA9HuWPKX+zHhSGmN+VrVFRypUi9RamfzZpGDdks63jEqMx9qY3an4KjmuaVDTefR
GuRrsrfMGuuhVY0yGBuC3FQ2Qyc3nbqD7BZlHyqLdjSJADnmXVnDrGpg0Srp4q8U03MjYjsOGqam
6YY96CMCJjPQodSdIkakO9JTCqaKhsVX7ZZrPejd2U6UcJNJ/VFMxfQ+Z1IEPDNI17Wz7rpkJGyx
hMi3AjGJj0EeqFCS2m8SYQ6Y0S8kUHc7rTbSvaQSWUHN4afBSaotix/x1UlENp/lrKfnyAKgkrMD
wf1FQkbgFPngJ1jn951o223Dge/PKkgqx7L0TeQQxNZi4H1zSEj7zh7E3dJ4TI7XhAXBYKRsXs15
7PLTnNZPIE3SJ4qc+VVhxmug0LbUs1Jlw42zAjSrQuVDTlzqvzpCOiX00PHjJXOOoSrKW0MbqnM+
ak8xKKseNIPZ7B2a6+tUNcrRKQ3URzBMbswmEUSX02vjYtKUwt5LhWf0Frg8GkkXpADsHUncCJKq
bVrqg7tZptbYxmYNUVxrIjaxlV7sST1GIL+4lCG6KdXSy3WJhhwWn85TB6FlpyFlnPSluFMUa+9a
TYapv2zOrdBfq7yxwxOk6im+gYHwLJLWvie+YBfijFMOXSLxhexwSKQZalp3LN33hWFqEtAYLLfL
MHV3nWQk/A56Ap6BWTKRcHr5ZIFnu2NHHrcyoD9/NMMuDdxWakGUl+5xrGy92LhhBz6zJm/ivp4U
Iqi9BGHQnpoxa5/0HPLy5FtqRgCFj3O2so8g95xO8Qsr1RkJ24L3vRjqZRuKtERyVUWh+nkh2bn3
VBRJl2a2C/uZLkFvcIggMb2WkyvDr9T1PDaBOW044TaxZipmoMrqgSvXgsrnwv/DmIGAC2NhjsBW
7d30zSbBXNk7BDICW6xyZF8VeNTMH+SHyXCKJXB1lmyfihmKcqahR9xgY9aigxb3ePZQqk53ZW+b
X2cTMepOD6eBYnrGRuxD6mfxiE8jdIPSWkNLwPS0Ahs5mGkjWnA305UD8figBXP2oavrMzClG5br
RDYVZIKAS0PTX93aGNUqgeu9iY3+wwuo+lU1gMuxJ4KgIQSJ22kQ09ZCnByo5F9CIrV4jz2hhfNj
zkj8pqXwbDcZYDMQZYU77liyizPa9uYAEp37frJC34I91Xu6NOyd1HS6ceAgu4pkw7tSzzEiEZWw
aTGHs9634puwJry+Gnuw17mJzW+zOiCISixRDvap0I+O3e4shV0O9yp6Ay0SSdBGpFBsVawhD3ZO
ByP0btHw71jKRihlebGBU9w7gy0uvWiGz0Bc9Bn1h3sDdtLArtLCLFo7hf6jaVg+Gohi7SUamgqe
UeukyhTbce04GLLTfOhrHxLBDkAynzpP1tqlmGu/oq6dS772MNXazRDJqB4HslPfl7XXmUPN72yk
3hyd4b7gS71ktpb4XeE6nweYbBW1Gr0TWsLphoXGcjZZrUFeRgxBMnf6JdYN7WitHRh89C1SPyJB
PtozFrMaq/q1a0vX/k24aRrEmbvr8rJ+WuyqP8xioDht4cKgA6QJTDVUXEvHvmBce0TmvrSLGB+c
m8TgiMdbSZh4C6hyXDtMwk2sjb52nSBk4rt67USHtSc11+4Uwb0DgjOjZYVvGHM00scaHy3tsHa3
SFf7s2Yv2rdB6hUzC7rgTAu1vVg7Y2Xi++lrt1yvfTNo6jpg4JtfsrWrlmt/TT/X3lmW5p4cduXM
S8r0lJGwumuMeLhklbVg6MnFPqdxb9YOfl57+XDt6sNQc/kinaASWJt+ufb/1ToJ6CZw6l6yzges
dVLgIsh8dRgeNEjcfYN4mGv7MVow1ykDcSfuNVsnD9o6gxg7nAU1fjMa5ko9xGr0HK4zCw1MMcWD
DftGmVdHwjrcUBlzTOu8Y4yr5oxIZL4xPsYhPP0bf1IM9udI5FMCXvonRZfkU0mA9KTJ4hFw1wlL
9zFsabCleovr4AHGCdKDPnHw327UTGgRwxWsfjS63NTt0MM5T6xXREzUFGaMp8FWU06Cts1cuGwD
O1T7AXD2R/YobJcofuzEXCfXv5c0/82ShuBBaut/vY3HVVm1r1+rX5c0P17zs7gH/M86nkEj7SH2
3o8q/nfP/6pjZysCh4g0MwpgauvfRXkamxhuzLX0/n1T//uSRvyGh1V30etZdAewgv9Sgf9n+7Fj
E8WLK9Z2+HbIBv5U36tFXKsUhcoNutMmdRl2cVXKl3ZwzbI9pmphMzzJ6AvidMfYk0DiE7CXYgx4
9qEk6NHvwONmG+qGTmacSwU/N2t1VGLkGNUbhyTWbicpiadwl0EhSZKTFY0D45OFfxvKfYhFxDWf
VIvR+4IcW6JgiU8aRxsZAxChbAWoLjQYIBcMYo5QyDAyZcZIiuCGANhB/ayXbdh7lejben5I2WFr
BIOY0WhfGT3I2L1Nkh419Aefl/tMKTzcbJyH+Q+KLw53kL4ROiSn/lvL+gPC/R+6Yt3kU/53t81t
nPzhlvn5gt8bYvU3bglXXU35PAo+olR/3jOw5uiG2Sfaa5O73hq/3jMuOG/hGho980p7+1XCsopQ
EZ3Qq/Fyuti/0BT/2fJucr9oDgAPe7XrkyLyp70mWQZkSmN6PwyTWoe+ni7ZfZzX4REN7OAZs9U9
E1YHtGyV1jOSD49O3pMjxTbpySqd+rMJdvaZFq17jiZMHr+8kz91uP+nlMVdleCV+L//8yer+/rT
6Sq/Pj+gboAUWFW5v5ATXMmSX2OkfEgHs3q1MGzdEbxWnkprTalv8CXv3FodvK6uMvPHBf8vYw3R
Df95XgBLfXXgsJeGWcLB98fvjt05r4VMmgN+3hcSmg2PKWninjO3rQQ6H3pJXWU4xdsk7JvJdJMn
LW2TL9NSLvD1GHf6NZkux4hmNiAXOd/1OWZL5qeVuMLXQJw5SZtUdKzsJzpHsqLV2twsrSQeZypc
zTOHrriN9VlF+qcNYCSdpiGoGgqEL+WC8I42BR2H0dOODZSinyOy1IBQ0rQunUOqVWcuQVvl8j4u
u3LL8YYWRukN8KZR45I674ZojIzEVJ+VtlVwp9qPEm40wUtLQ6Vui7q8tHjeAiVWUNC0lTHsZ6UI
wect0LOZVNDLA1RpWLfg3q4BunuFPrFWTZ0CIWXnaidrTENfME14xiC7aoNVdj6UHzH7SD4AsXeM
bN6OMSRBcr0TT8EG0G2QfDX3rlTSK7FoieaniCI/5xWhDFUJvcnnPMScI9G0bgdjctAgcivdT6ET
sURqGnjWrE76Rw0GXEDvMsoDUoE88hlB9PdTAunX04yxA5JLo7wttAySCW6CzMC4IWpNCUyWPzfl
1JLoEUXJahHAJb5J28XkYyWPbY+hQldoCQSBhJb1YqezE8SWKO+yko0YpZiOK95CA2u2fcq2T520
rZqmpNr1I3V3riu7hXnv1ybWh22mJki8h8HnTnUPTHqL+0WfBwO3hUyPC4A4H42PTfRVX++XQl0C
N697Un/aatn2eh9RTKWIIj2M7lPvDU3Z7ehGtBu6Yez4jhZ+MlJd7p0xHiHs2lb8zWTzRvyhNllQ
EuziGzKLrNroS0PEISMpmlwtatirDYtlbITdinSFtD7EkZIaF/IpJR6XNCxYNWttkUz1hn6wYipv
hE0EGDosNRjjffa1TME/I/Np052uVuNX/I+FthlI2BoIEioxY567xm0B6Cc5u1y3HEz9tuva8LjI
xWDPZqTDi5gScpLAY1evC0g/ibNVAtu2wcD17yQNp7mPBb6hFQTlkwS9bEslqEJnBvKvEQLTge/V
AsnQK3mYjWqe9z8sxQpml3BTlS0pc+TQRzVyoxHZcIaGCMDfbBGkFI2Zul+YWvAo6MtTG49J7Teq
Ub0S60HySjvnXOoT3fWcddk9QQ3rYRjz+8MdL2/TRdoXXRKXhuDZ5bu16++GxZ7ZVrhoY9BYXQj5
fzC75z4RKWLjZOCnx2m64ISaln0COO0z0WvV53GgbWZ8P9SDH4/cyAFz8UmBYT3JNxUrt3omrMVS
Ly4UPUx1el29tl3u0jYp+bL9OMpdfvMYVK/Ugz51OEczpR8ucOIW8PVEJFVehu4vAwUR6iGxVTwJ
tPnVIlAFtiA26xUxiKNm5Q7mDAnoECptGYeXMppy+IRMaspXOfdMbuZ26W6qdhGXhnnrwJphqJTt
KHtyQJEx4p5C9347lyT4EEdJ9Bh+M+QXMon0W7OquLFYlue3ZDAx/GRdVFm+Mw8DDja7hxU39HFx
KgAoM5jjJ+DaRTF/KJEF0Ys2KL0RV1qh9IHt2F8UJBozgjR6DQ/gQan5OJFmtnLx7AArbezxM+jx
6hKL2SWkUSDCCMFYsWmfUHqPXfXW0QcZ0ygOg+um1k7r3fEqsXrlvgJKftg58SoU14i9QWpYIX82
6eq3GpEPZyawYbM2X+Upzsf2Uc/kJOAcSOvdYleGmcnQYmYMWQBYFP1yrlnTyQTmhw99iE/SJupu
g+oiP0xUdlbggM6kW8v7gwuSA+E5cpDHjOcMNnHDnX3Thde90ZrC1j1hdR1i7UrHBjL3JEvsQGLN
nH6DIGuTcxx8d2SZW7Zl+MMKo3v+u936r9ottha/VDv/K9fFI0jh23ufvMv+Dx3Xx8t+Vo+2hsjZ
Vdetg4FfjwrtH7I42/jNps9SVVhppvZDGv17x0WbZiHaWWsWvhr/5x/Vo6myUoEWiHOKBwlCu79E
Wfthe/qF+LSOu/CZqBSOnGprkfvHEglgCcq9KkF/X0aar8cJa8qldD2r719mkb05ZBpv6goZL4At
F2iwINFlmjPYBVntqb3z6AwOGVB5n52hVZ4Gx+ywvApUPi1jMBXIqp2CBZqlib0DOcfWNArVZ/lM
Dp7TuNuaOEQoKdL1wH5da3ooHlLsZVPTyQKtsadNpPE92UEOXqqRYKIyJvPTrHth9cE+Pak2TV2t
d0n6JnBb+HnBf55prJexC7eHemhfNLL3vMXiYZwuuGWK0P6kjOp9amhvAzEkvLZ+ySuIelFvbDib
QLgI/arFDNj1kt9H1FMfqG3zIrSUiMMWIsuo8OsRuKojcUJbPCgsR1rngAa6hw7DW0PGVhD1hbFZ
0uy7Dt1yIwRvZeW0RB43fNF84C1gmvrEr8DboGIXggrsA3nhNGHu6A21iXQm5FCFTVvtU7Ott6Q3
5D6GEf42M6+jI/tgfSVZMw5bAcmBqa+6pJm3oM4NtNe9tlyjKr+6cw79qONbcsZYN5ZJkcAxogey
4QcyamZT6hI9ZR04n9Be1TZV+X0uGwgZRquDmZxRZGQzDlRqsPcwVxidtu4jfVMffOigOyojvM90
GiBMEBmrAyrA1O0eiTTLTg0CbZy6PMHqBSX76PDuGetAbLTsA9P+x4+LJGlIL5vNpvNrm+sAVsu1
YAPjtar7CHhhAEbDH4VqXYeEHypKyTlDeMWgIJWdX0XFdLTdXsfwul5FPf8tNvtL0mm4RqtOD+xV
kC9Cau0FTgYhHiB7UNtfuJ6/4/ZCzIEzf5OPyRupS3z2y4ePDH/RoCmlT/gmaM2h4jUF7xIPRMfX
Ac2e1aZzPWqCl4/Pu6CE3wyojLx+5PeNYi4Z20WVXzUMGqRw8qOqRd+5ybmqGSOAPOHqdGwulWq9
F/Dhzk95zD8KJ32jv+TzJ3t5g0wjuUjeLozcj0CiGSM03CdAqMMjiNTlHKPw8ly7e7GJrvGEzSfs
SC4mh7vx480oa26KUeE/rbPirahGHZK43RxzsmsDM+SizbOOwgZt3n3RpVgacftvxhaxvNHX9XYp
dD1os0r1i9bkLeX5HYxR3BHRrUy7CGTfyWjCBKYLzkZyqgloGI1TMlI7o/DkKiv5ywnX2hnpu+pD
bVZXjwTYoznKA5X7hI1Ach1i6/Jxe9G2LntVo8yZTEz4Etv7hmK6Im+Aj9uM3ewYxWq5m5CEBMQO
cRtmkPE+Plul4NenNjyJAZNEpHEJlBCsGeDz3nxc5YudLduqbhlns9QIgAa5W9zxuT/iHvM+LoD1
CucWvybmgtp/5hhzB+5vc3EhMK8fcy9HCvyWywipbh8MqRa+1oml7C0qZm9R+F4sGdh0YsbzUit5
QwfDR6Bl35ETGmxduXsIhUcYb/TEqZfkEamtLE9sHaaLNVk7Z0zfFJT22DwwhIQZjGr0JgnILFXZ
Rxb3aYVz/jRDXNragousLIzyRNfGdyftmrO3QNfN4QBRCeCIuXPjnNaM4fiJvnwgRsQQHpFwht+2
FnHPetceRoHlwy4JPpySQt2rlWUEeCg5FCONw23koyNmzt2FUr/GLP13C/X5Dr4LdlZzGDwMoLUX
DvwIo9S4i+y62jPq4g87N36cTbpLTfZx08LzIsA7woGi9fGd1XJJtJZ51ed03glaH/Cz1frYGbmY
mqnedshvvKzKVR+sGBYZYU4XaWffmf/x1uDAo6/gLWYkkfkZuOc7qfG5miUUA9oqwNwOvVC+6tXs
XAnvdNRRvqiafOeEzffG5l8XMg3SkNYIkvmE2zZPtlrbvv9/9s5ku27kyqK/4h+AF5pAN33Aa9k3
oihOsCSRRI8AEOi/vjaozCqJkqWyxx5kLtkpPvChCdy495x9PF2ztxhF40A27kMpIePkWnKtjf0l
gxAA5qMXn+aUmEfch2DfQ+zo+hb7GhjpatKcPlyK5Sm3C4pLh4rA2bKnUxqZiW32xcyYSKOT820m
B+a9HedFqDzMLxfAyvpTOupcQkunjYFd0hD9NtMx0Ccy7a6ZyDlYc9HyoGxu1QScYs47fYu5viWI
VyS1QRoQ09866j9rJK4/K3/4KlJd9pvYmvJXr7G0BS6ItiwqYPkfD13Vyh1Ao8mvN1CTraDOWp75
TAxaGPMqCk3Diy78kajfXWFVo7oEwem5gAPwPB+6eem0xzmm+5T08VCcR4lvdcwI4P8GDVTp9NIe
HHPexmYVabdVT/mQuM79d6XY/6PxRF0jHCZt8HCQpvjWu8ZT4WNNJZinP7jpjKhrSV7TnJeLVXn3
PU0QbiueOpFyp//+uLT86nf1FAESCF9RJ+qupb+rp8BgmrPf1f3BGN8WO55BK2ULPZIuP9X56++P
hrrn56O5uCtMYfi677072kIStQB60h+KmRtkrQTIJ9NId1X6t+/1X03VH7rHvvH75jEy+a5Nv3b/
kK//YP7Sl19+ZC5/+/m/dwOMS3Q8kJ7wvm0GuJ5/9ZJd958QuiAB69b7XjKeR/bijDpoJntYAB3u
ub/nL94/IQWhRGECY7vwCpx/q5e8PhTf37xUazbzIcMGt8x2Zf3m33dr6bPkBnJ+/ZBPK63ltYi1
q2mOjtlKdxyrQ5nqJ4UWEIfZo5Fj+bPUHx4f//3zs/4Ka6OYXYkPoBP80Q+/grQdp/a8WCeBcdYv
eyhDOFAYzyiCxDHfYwQHTyOK6KKuY4ZApkBaZH7CJ8z4ljc8QC0dxmAqvV2HrKFG59WsBBVhDxvW
1xAaGwkA9VeBtjuVlGMVXvj8KaM4XP84Cyjw6fxBLXKflnQztO1sk1AkaUxtYrIgqXkqGqY6Tb2N
BgPeCnXiP2arepg9TP/cDYcJ2XJJ9AljibMYtDvmnuVGdHwBj1TC1NMu8LixmneW2qr8HHXnDU0a
5E9xvzE1JMGO/8mwtK2K3c+I39muZGvKBpFfjhuUjb/Rk2TbyyIcJgj2fX47aYCSGlKvoGVuh65+
QoWq79Oiv46Ve8ae6csCCB9hQ9A4Y7F3iJPbjB2iJKuqvpaT0Pd5Rvt11sevlYih6PfqvFKjze6t
DmpHcbCFBCjrKi6zOHhbwP67rPxhWVm9aDx9/3qWu2OUmz5//r6x8NfP/N9cio8AaQKiXazzWhSZ
f8+l3H+yvDgw4kEhr/GtLDN/dRYsZrk6CkqWEsxwJi/J/11LgL6vMxraDTr0jnVm9e+sJetz+sNS
4jDBtQReO0Tjlv5+8BPDrFu8WvYH0+zR+eLYwJkmzMQ/F71FB9S12+qckUpahX5Cqfndubr+dpzv
x07v3osQONfuCRNuHWIEfPt3q0jTxDBelom8t94ctu5cOlsjNQssQWl5+A8OhbwV27cQnLp3h2rp
bRtGaa9pedh1C9MY2dgiz2Na1/wH34pT6VsOU0NaQ+va+d0wbTGmvGaFQoI/IVKZIAyGbdcBKZnc
/vj7b4Ut//vL93YCLb6T0C1uCoANPx4KqH2fFzYnkNBe6PazCfyzd14Rb4UxUZmBizhqnXjnAZxy
+W1R+JeDO+7BXxx8DTZeJ6Tgg348eIcXK7LqrttrUjgbGsoMgAzRnP/+K/58j9gm9yWSAwyrFiSC
H4+iYo+UjybqUfwzAeLerBQCgqkhKSerSwhavz/cO3Q9Z9SmLKYuBGfAbfKePwTIjSgRA2EwzRki
7/P2xbXMVy8mLMkoyjMnQqDw+yP+fBoh65loOejtIcx23r3No4Rdk2fJfjUrwdCCJMrF8uX290d5
98J++15MzKlAXJ1NlrWe5u9uStT+VA1kYO2tdJg3lqadU31ezYZJZ0xngvj7o/3qLH5/tHcXzRF6
3MR20e+9YTQ2kUw38VDCUspy0iFA823aPP/y+0OaLKTvbkf0cMyPbbBUqLXeL2VzkjveOPLYGYkj
GGsIYnj0Ht6AXDA/kBYLe+3WhewWNIVQz06ne6fatg593Mr90PvDFgwKVpLRrb9Ok6UhmhP+xoy6
5m5pSZN0kzgw8mb5w8Jk/OL6WzoeJ4NusWv+dMd5io6M7HiM0hFBL/OaER3tNNnDVtMs8AvKgI7n
yTFEYItUDl/Tk764Eztmr74ECGnBdYn9K9iPf731/+UDbv/yV2N9Xp9wm3/W//7dTZP5BYByu+iA
3idbpH92SFrEFDSe021VE6sPU2plgT46fhFKPDynqcrac0jfQw6MAozCoFegXBUpwnOlbyyw02FU
eey0TbLe4t5sL01n0Y4L2+8Q0xJGYteG1UBD56GHOf3Qkf8FISltglZo7s6yTAT2VutR60ynLm9J
6dIKiiaSuLEk22eJyD/AfmWnK2aLcMwl37UgPOgVdVfSX8d8KajHmXi4zRQV5Pkm8zqRb4Y9NCoN
lsL8ms/WbeeBhvLxkh46J+mu+ORq9/u79ecHBFE5hQFPvfChqFFkfH9mJ0VTyKa626cqAQPUJ6RU
6Ecjne77JSJTtGdy+x8cEaAxlqJ1C+K/O6LfToPnL3m3b6PoaChi/IwYSbY4R+aJd8B3Hn9/vJ/X
bZCmrDaI0XCDYDr58Ruq2Ge2WvTdPpsLNgXkvR5jOaKyMts5/P2hfr5Nsa2Yzqpg8dd92bvbNO5t
KENkoeyJxbIxmDbGkQho9w8n8JdHERDCANogWHl/yUokb2U3cgI1p9VbhvC+doDm6F3//ssYP69j
fBtwBaiFoL7xOvrxxOWg1g2nhjgzTYYMcZNmO3wSGFdURQAxNFBKCm58uhrEKHgfIVnvpcjTPy1L
70Q5vDCAOiA/RJmDmArV1I+/RtNIsaSDq1ByFy49bL/YwZLvdmLsUo++6yKOuN38bavLl0KO7m3e
ZSMp8/pwUS6LdSKzIPrDFXgvFPr2O7kYm7Ar+dSs714rsdA0LUosta/ivjrqrb31dYT4C0b5ywjn
NdSpvv5UAFMPikabr/o6nQNsQ2boe6TTu1XxUhgTmmFS5ZdlfMJ+agZN2tV3c9UTM00O5cGOk/FU
zcUlbvY/FRe//gI+YkKLkp7nf7323y2okdH65eyNnFSisuPWrXf9KOIPCatYUDduFkbK0IPSdTre
WG2JeIHwitS9V63jH/s6ioIJWO4Wgrt/I1F233tieVkA1Z4sj9YyxPOZ8U+m8a7oih3RBvUfyiNj
vezfbRi+XYLvvsG7u3Ps8FzEcoaHpGXxKVr86tTZU7Vu+MMubVnke6ScWaYfEX+sgjF4Ab9/QKxf
3pk00dDBeiZio3ePO8oEEjntXu0zLSGzry88+wtl1bUL8Y8wb/1ZFsP00TWN5CvpPx0uoSCTJkyh
NbhviNXO1JUMW0e4mzE1xnLjmuTFJxxwD4tpDVeOjZcZeQNLpQsUIN/aekbmh+Z/rL2sPRiDrZ9r
tlEcFik/MwG7c2YOFIs3urKPPe33X/jn0s1z2A2i/lgVcuyWfrxp1qoHTxQLQpMVH6to7w6IcLQF
BAJDBesPdeIvlm2HGpidpyAm3tXf7ShUkTu0lQ21r+Pq1Sc6ibc2wylBasUfjrR+0rs7iSOtwVeC
loj+vrBvoriv3cjmTmrj+9yw4o9ZsaBSL2d2E/acw8LQHQ3HlGMkf7iFfvH2dXRhkllm8WKi8P7x
jHYxlBm8c4iM3fkTuU3Xk9vc6iJ6LdzuC1teJ/z9FXyrPX/6rjYCbMNkww0T7ccD+oOmpjTllmUb
Xt0iprs058gKV0VOYA3LC3kF9zItpjCea4obwehoUHELUmX5w1f/5c2EgJw3C7Lnn4QEad8NdjLw
/I6e7EK9xkEgCJzZIEdCn5Jkr7//5r94aQIbQlFBixB/wvsVGytKvuIFuchzy+yxNiIMa17yhz3i
L8+vQSeDO4nT+5O6NlNGLA2yv/bskdvAG6YEhEzmM0QG/jKSHRTEg+hDbW4AekUxKHWIBaTUaGfL
4vxpjfx5U04oGLtCNuWk7Nnvn9dx7m3s3Oi6rIEBTxK7BAS0y8U8zHEQl4YW1Kqs9ggMcX/lvf6H
x+q90nhdoVkXkdKuPmBwuu/utS4eQJdVGENnQyRfahfIF8PhuLtSqWGT8+RIxwlkzwdstJlJ9mZw
msIOUd6TIgmIPskZPs/jxZBYzLHMriNWHeGSev79nfGLhYbZueOwxuBjhjr44yORaF6K6M9p9s4U
tbteEKghkCduqeXTP5ySXxwKbQ8iZ0zyusfZ+fFQaWaoumndZt8tUfkqSKe+WaqkbJnr6//B16IG
tRGZry21n1Y1ZJZLV3ui2cN9am/AeTmogd3oLGu7z78/gb9YxDgSbRFKRDLU3ncqzAVTtew5UgqZ
kNTZqr6DfG9uebsR/DWVtMhlMv9h+fjlqWR/LRhmGQKvyY+nMo71ihQ0u9kTDoPEw56grmalGba6
qf5wqDfx/fs3BJUGDvIVMo2C4t2d7OVC9hjtuEVEC3DZgW+CDzYRI1rJMgKM67QKLis1eRE01jBq
O3aO/bRdJtcqwR7ZPFwp3kifMGBiuE2AUknYgh3uQ+JJHGARUZN8hgOiXeSWZytEIKuDUlWr1a3i
K1kIjCRDFX+wR2M3Wro1nxEW6+9TAmuWLfl4CWbEPDHund4kOqrA9WjuMqOcnC1YqsR89EcjLV+c
jGZJvKnZwSRnU9JaUdgCzU0+qEIa87Go6K7tSWAqxVbTa+NULtOk7RU54erSLhm9XggE4NGNo0hO
2vG/tZF4G1zAiGOEn8MZJv4nvsC+tkI9bEsSz203xR2cXweQRKXJg9HmZGHOcYtY2k/Sh1LhayQs
hRC9IwSNGGlLL2W+m3NIxNuyJojsPBvYTiK78mvmEUqNa/TzYM9TKAdCvc5KjTQU+g5lbYZ1aa/F
VYpI7rMLiWnGYg7cePEY7t5B+NUADXUqm69Rpg93VYpUeztrje/e6rKEN9vj6u2PFLHTrvEmP0UK
EBMbh0toWQKlMn9foQCT2yJa2386+l6YZMr2PmRJswKSSzJ2lYAGBUmpttEx9Df0eXf9YNcfo9os
HgvN02+7yiFijyyKg7YmoVuNf9UX865q1G5ClnMbuTRRRUIOFsFWe1PkJAv7ebmL++FkDfOI0kZ9
znIHGk5vwvLPJmtHrtWzsLRxy8SJwbxo3b0DkWnri9TZC3+RCJUAEGfQPM8UWI4vbkfOhehnRCDu
8HlpHPuAsH5ZOfsbOy0e4LFvHYBW12vc+9bQq/Qa69ISwKkxzvCwJxfWyPVgt5BuVBo9TIhvscUa
N2lKZgRzwegYgVMOpizvKSrgTRa8JUKl3OUmL6Zj04luky4zavQlv8rpLk2jaE8wvc1w0fNmO3Xo
stGSD0S4QsoarSTE+epdR564JTFq2hqjl+wQREBHAiMZ4qg19wul620UF/UTehb9vEpcJGJd44ST
3rWvjtZUAernOvRoWO8BftrHtiBcx62i6WjpZHyr2QWZOQ0nAJU7kqcNYibmx5JsqscqjQ6uLe7S
fn4kH4xRou7TqOsxizha3PIElt5x6Ak5hrNM/pmNRtf3opOKLHjdsfQQLQkcBJjFNlhWlzBh33Cb
ttpw3cStd6t6xoyjpc67OXIBB62QKw1CRzPWeCa6FKx6Sfxf6Q2vQnU9OX0459GtDGm3zMQ3NhUp
uAwS9ZbgMZn63X0uPfwIJjfPxxI47hS6DfsIXqYsEhnTxk+wVvPLZuQuw7KLtiw3jnofz4TBdRJM
6eKd8Qe5nXggthG2nVmde/MYj+rTnLSuajYzSdgjmHRltp80w8LwEIO00QjPqveuZsqvk0sUxMHK
sfqHpde6w2aWTLbPNc1BBpO7XhsjKx9s7UR7Vlc0aRuyz1rOFL7xqggXrxzuE7r612aRkZdRVnl6
HDM89Dahg5fGaHo7BKnjsoFkNp2SVOlfHD2inqS/W2/dRS/Oal6yXzvlxQ6an5gw1NFOLXi5yrkT
Qx69+jT3e3BdDhr2N0npMnvTB+ZM5WtbQ87fzKUynkiBa0O2aPaVD7T9Exb2MSSFbd53VCz3HqSx
T4Pic2atIEKtM5vTItlPp1MljqZAZ00XbgXfgknfdUPPnYAcqnlMCJf82tQi3+WT1jy6jZkeMlyB
xRFwY74jrF19xOBHNKYLbDJ0Irvswn5RPBxYSmxyuBDXxY5jB3jKrSNpbNDHaCFj4en8dpezbyoP
ZU0s66ZL4+GhicY1/89ODW/jx6vsROoCqVvJaBDuXlKs96A2nuASJnd4LIuNdNueBEtOp/aAaIev
6K7xxmexufCrOvnwMJhTP17EURRfpR6wQKmjc8R97p0TD8CnWnW6F0BL7obOtJcNlUhzckC2XxHG
VT/RujO3NM7sq7jlUd1Wslx2Sz/lu1FOoty7rhtfYRUZ3KC2of3xEDU8VFxdmvDNKcfNeeWiivzS
DnF7I5bWuFcp5zvNcqB9JKch1eekaq2YzzRuzZvabusv9rrDDCpnwaiQN1mKfsxOD1Dc+FiNdGCj
Fc2pRsF7vgyq/tLNdfs4JJzXxXWbr9KIYSgvUCPIF8NScorpRux7v1PP/qjsK/xUkOAH6cdXE87R
mnqXqJlnAhQFssTaHC3BRH2EY3Bu8Fquw9FnWq6hccZaVSWEHYFswCUCpdG4r43ZvkptGX2onSS+
dOxePjkxcljYlkuCDGCJMNhA13u2e2R1cec1p7nVozAmrfJsBTgdyKOaPnhaxroYR+nhTcFb61p8
1cMIhmHv2VTgFVzuKyhwxbHN1/hDHA85oc85klFc6vwFZHoe7qix6MJsqRE1LDzntLFwA4Ljm189
d1DPbiyIpojmAqdMt97lPckrzFxM+y4tk+EBeUTvBqPklyxgZtx6XVt/trLEudP8BWpiXY3J1eyU
+GkURt7Holmma89R/YNeT/ltul5uE9rNuY1+8rYRAwfKtXnnuy7IE4qM5EoozpqXJfO1Hmvzq77I
FGogcYWwrb3olnxFcXwzFjrWyCdKTJCU7NMHX2cig7cFEPOC+TfZamUyv7o1bb4g6sm92dBvgTcB
7mysAkeTSLtFtpQwGTQnuhUYPJZNjRNwPpbD4CR8d+6kRcOcEtJA4k5jzUquSKSQRlAai7zWLNg5
TEwLrrWuvGQ4Opb0qgCc6asEZgNcTy+zoCnH5hXgrPEgYvLfhlEZL+jDCf/l0WtuWC2WV2lmdRs4
ZjXnSKnt/sX0iErlmkEJ1+qa0+LwJld7fcyNdoNDFTirWWi3fqezmrnO8DLVXnPTRZAQ+sasL7th
rj9NoA9ujM6LryKnSfcdHk1ETh65ripZ8+vwrR4rMpU+NhCydVIVPMUaL/OVrTlLTp5nuRfsiaNd
3UctixheN/qmndUzELa8J3yL3WVUrmkLRTEchFNyaXhtnluIhgkNcuP02hGq3hF2rT609YCfCnle
F0v+L1XXdRgNtfXF9mN7J2oCMmsBcNa0JviLg+XsDc7XhommCHOUWfWGBN351ijb6ZoiZHwL2now
i1gAepR3GK0voEQhO9b1lL1M24Yj+b2XDf0fvU+GU1bWLYfNnSt9JACTcFfWDWthvK6n2sWEo+Cq
mu3ozolMefSxHUI/SQnIMCqGjQ2g+qOddqdhnosw5dm80OOxPQcyWyFNRilEqU8J6DP+o4X62QcC
dczdarrNgZA+D0Q9NalusKQRBb9YqtlW8DiDqRNn05SJj9TbOrqcSX7xx3XOJLtdQmf52ETSZVqW
UJAOmZw/etMY3+pVMu7cqT44gHVCfwQxt0nR73vj8pn+X/kpL6F/8M7hJJmaiFno2eEE7gzVIsjy
XB1zTYfkEmnk1JcCqW3f22dlBDVXFGZ5wx9cmvL4lPpGc1jq/Pi2VxyktyP3uicPckNjGh0R2VCf
/dR3HojQKA5p6j5MWPf3tEsT6kBKuU25osNlOiYXKb7GQBrmMQJU/yXRo3E3ADraQ6pcQi/trXAc
eBhVnRBOldMqjOfZOaO4EB8zYe+xEcsdjxMLsMzYncYOjHKf/KjXAQzUx6kWxqVf+guqhVLc1+Ax
g4kadgfEZ/1qqnjA3O3eYNME0DWoqdm51IWbtmuJuIeC+7IwajKDOu7Sy4bMkjtILHGKVbCCq1zX
MI9FmalgQiBLKjEYrQVyfO86FPQizj4TroZEHeFcBzw229hCO++XySI81/vckUC841HckRSJQJ6p
HgWZ21+Wwl4TbiRlhsBVyhKI/8br0ltPb5cwLy3vTM2g6yM9waxa5Jvcau2rsralDJLRNxhaFMtx
nuVw4dgar50SdiIPnFPBcZwykoetBMtMRjw0mlyyWTaFBhxlwwxtuPCjLnssTeHsscJXvHImyRtr
qWlp9Kk2XfuR1ZzPNLNXw8KQAqRtgRn7QIRvbZdMAYAnh2jAveqp/AIogjxTFQo4JWTBcHQEkTkq
nNJDNm8cknmMSfMffWam7HM+t5IkkRLcaNAQIbcGyCeYHobOeCQVtz1K0/1iLM5L1MrmiYq1eCoU
uecZCrkPbkGAtDX08bZz+/JmdqhYirk1GHr73RLEU4QivdSnA0G8Q3rSLDmKcHB15R7c3ACWVAlH
XmljjIGuml15RfsG2bbpZWQG9kXBIiQNO3sqy6y6MRuvvIGMCcgthUa1z7BxPhfK1EGFZslzE+kL
zgmND2xQAZzsNpN3qIK98bGl4uG6pWxySBQteEtA6j4WtccbxZ/qT7wt6Z0thUEYK6pu6whtxbyn
PmZnmpeJOMX5pJ7LXHbPqlc0EdTcl6+5qOgqKCKqnnSVGV/ytyhTKQj/Vc0UPcGKYRMuolTzg3qJ
1LNm11qJuWXwCRXI7equaCYWBpVMo9y5cTfInfBHOhqwL7g9ErNffRcV8d+J0xMA7ccyerINm5/x
66loQzfzczsUlc5tVFlzB5hK8VtuM9jvCEdRablsYqBs4d4UlTpLF7tj36hXg5EEYz2m8Y7ilU9e
sDrLoxhpP4aJ8Gdtr81rCdAxIY1wwZT+eZboogqdFpp3UERkWBJlxKsuKKY+ehraIUGnicUfExOU
tlez7zlq31gz4QfC8p++nUx70OIe67plYJNQOso011jgJLGfkHsLmllgNY7KA3pBnHrLENWdjX6s
2hdpRrsHZUHKBjOfyHk06AJdmY2NNbyzMVbNbSfvMMxjpgG9jeJ9jBq+X+7a9EPaWs+zM4WKYdiX
M8KPC/wkw+vg0Bvd9KZdJxeOZiT3+TyYQNEJBycB0b3JXb/BPVV7+j3uFTUjMRXkqoueL30wB+KM
aLULfuu0irh4zjxVGvM/aRcB14Rnl95/Mof0ZTiLg9bx95fKVM8pu5d0wy+LL1sN6iUld77Y+31L
HnXvk9VASnRKHmWh8/xsRi4n0Ub0/05jqjRo6LKjooPpUGdH3WlporTMVrDnNKnd8qgLNty8hHl/
BWWvr2mb+P/KwFympbhKBksPmrWELMB0d1gyzAT4AgAKjK/6iZl0exjLHgNY7E1YCPL0YVmS8cNo
4it463f+V4P6Bw0qSrR1hPCvNaiXL+M/Ll6m9OuPeJRvP/aXDBUZKYpSEBsWZiUH/RWN2x+QQpA6
iV+zffQh/Ke/ZaguP8Ss2l/nrMzd1x7z35L2Nf8W+Dt9WcTwJjSif0eG+l5pRI+XwxM6IeB4IWn9
SW2QiQKXBGCv1gRw+Bn1FjanSrgd2L3E1yqfQqYds/mQWlKVGq8Zqqo28G23Okjea3twdPNza4EC
Cmih2nS/4CmcTUABX5q2cMMUMW27NIeqY/+mSJEpxlncafQEPGpFyGS09p65x9lW6nPsuTY9wCUD
BER92bk3gwSkaW3rb8Ag640e5IzMdz4V37BCiwDdFZBlqgMcQj0+MqkHQ2T+xSTCzJmDKHK+RfIm
prtIEnp1kNMYrL6F92bVmuRLhU+qrwdNr9A/pt8Cf0E3eMT/sgJW+hnB93m/XfTmawKBb+c29XwN
/qyCDTaPGT/qzNryVFdYU/+bPf3/IhMZJk/O7x7A/Yts4x/9JH/9zP+JwNfsKh+V3/qkvBFu/haB
2/+EIElv0EVktwqGGU79/fQxfPn7aYPrS2XGk4FGkOfE/HceNqwnTGm+G0fTc8DdwofpzHAYHznr
lOc7GYpvysqLpFccLC/+NMLS23SKQoAp/SMpznctNOxqbbx6pfFIlqWx6915h2ft1K1NWrbV5tEi
ReQI8IKoTYOUYn9t62IFIb94bfV2g9++zhEyZLk2guXaEtbW5jCaDv1We2sYr61jq6CxXXtpuou0
atr2sXtLKIt3PS4pEVBdeVaN6cin9WvPpmm2SjNBx6/tarrKIFjKq1mRI1ivLe2M3na7NrmBNNih
dEc3gHDb35uAM4N4bYsna4Nc0Ckf15a56uKPjijTjbm20921sd6tLfZsbbbra9vdcBTdzrUVz156
K+jN9/To+7VZP69t+5L+veyNlSoxjGG7NvfTtc2frw1/a239A/mlRl/HAe06GBjXEcEoaFOS/PHc
reMDsQ4S0nWkwK7iszkwZKBPfqJUK3ekQeGkWUcRS1fFW67qZlzHFCXzio65BW3Oq2gdZPRaMx1q
i6b45Erj1l8HHt06+kAYtwPOeUMAV3mbIzs7Twuvha6DpCSns1JctLUVj1vTA2fcVE3+2NOyuUEp
g2NbaV1gWRX70Doe2rvG0qI7DG72mchnikqttNsDaSQNr/06vYR+ND5GPvUKSnH/YSqtHGq77Omc
StrOyeCXWzXiBG8Q7Ny440ihUVhU8oU52AcIK/UnF8yvw45iKB6qvML9XjBq083CuBTVW8ltFEyo
Yr1uz+nWemGdWgYnzzd7g4YPDTxl1hWJaREE4YWF+NRoC9vExqvchtSOHCCrIcsUl7WUZzNvtp05
utmTa1Lgh1MUQ/k1GahkJjW0Z0XldipTeUcAjXFpOZM8E2sJxn4ze6prYkvh9rjUjGm+GLsyI3ym
o9N/PdsD/u8uj6tNH4tpq1Liz5exbA9WNyJvsdFfhy2cys+NbhUPM33mL20P3kazrD4LYnxsBxTJ
/J1kmK45gVrAZGhNO0cjdE+zFpVtx0ciWpr7UK/i+dqE//hg93j/D7Ya+PLNHM+3JCDxO5ZSp40B
SvlMYdrKQWhxHUgZ4gMJZUsa0uLTajsP5RzCSK4/JTx/+9Rhso0GmZZTNKW8Ld2kKx5qo0ovZ5gI
zyn8vb3RW/WLPdHQiXpZX739ZhnyeG8HuZqPL0zTvYmXhB6d3drAu6LEuxErk1JoXflarDsl2D/9
vcrECIpvRpYAZWkO3zpFiCi6D+5U8heLNdXbHlhEQnTy81b3FXrdUWRPb3daZnccDZgsye7GTMMg
nUYfmJ8vr8baZ6PB7oghAx3OB/ZL5keiQqmBu1K4N+QyiKPMo+nWYFOFt5q2gBn3rjiQ+suq14vq
hA+fq2bip94V8MOeOzdJyVGRzpVnOPNZExnmbQQI9nZstHKbcEcSDuHb0ZNv0qge7TKhvxtNfNDg
cUR3rvJdESfanVyQHS/wb+4Il/D3kli37dvVKscS0HA8Ky9QeVR1gYEMOpC4+zCQC/vcaJSIoA6Q
csh0i4/vR5QlbrFyeBb+xRD2k0fPPTAbmQYqWy5VlVwOpCP2mrofGjbLgy2fKlhRcenMge9dmF1P
Yy2+TtZ42aJLDmXWvtqjf+ZbtAQ6tqSV6d5OymL7nuw7Z3mIiVWGvDx55w4TNqY3FEzYpM16loFn
VvK24z2GU87C2GCkhnPL9uMD1CHj0gHnFeaGF4eOW1uB4SI/Tsv5Mp38cJyyUEXyZFVudG102nRl
TGa282TMuHT0nGTvyBxUgj+I7QwdYeMi7DgMAySADq57Emqt8QwfCS6X+dJUgzxrkrQ+gwylCPwt
jSM696+t0R0qz77hNVkE+dBbbAzj6JMWm49K877OPV6PpVLlrhiKDjlahRK/tOaQzhV9HLM1h6B2
HHnXUy8HoCqW53Kw2S8xAF+FP7u6m+6qrK9PvpvvEWImgW0vXGAAaLupWZlz45xjqjI+wEUygU7Q
bJzm8qiD2zyMLMKh7vX1dqryiHhGAj3ihSAOKT81es/IvpL6+Zzr7qnlxmd86OihPUSfdKNsAnAK
m96YX625vq1Tz31JTZrQYmz0J5eueWjk+X2Hovgz4SnWlmcdSpzVeAGZD0wAmTSdYHKKZjMsC+uB
NRSHmHwodo8QmoKF9q4f3TWlek7mLtrqlTdfomYYcVHFzEKDNe2Y+Au4elvI4tW5NJzLgjX/htuK
2CUnMq4tgoG2o9lXGFdhzh3yKgd/qwg0U4ZZvygbcgL8iuNcSjK/6/pzT6Jn2HjKDzNjeNQj0Bi6
5G3vs5lHid1/xRv1CY71Xp+b6MNo1JhbgORvbAYMAbsI7aIVxFhgPwgcHkNaG1X86GW8hytlhR16
oXPwLPGWIsF7JhhvuHVpcnzIiTqkhiAYgJG+M5/GLsJpOYBxn5CSZR8yl5gnoUT5ogilfKFhXZz8
tnRX1kyEPkKjJ+iIcZcrfjYurS1ue/3SjTJ5YwnmwXHSUFlZqzSrbr3LeqjHp0qfi6fRNKxLh2Su
wKbC2rSQ3cOCp4iVvEsZ38CQbIKIgTdk8imLzwdmlcZJmZExbRK1APTxCcX24gYSMcODB4iF2pVj
tB78UyYWXEQIyFEba9shz/pzxI6CO6YCTSAbuybCZhl5DU69vJSgiE4Coc02auwSWk4TPfiIpW9p
8KbZdlEN8cadX2lkonv2kUoh3xu6bLbpVBBJPNpSbJN2eq3AkVwZZdx9GNt0PJBl03x0mg5dBGth
SF+G5pI7gnwQNWFw7nLMS6owxjjaSZcsYLVhNgeJUDT4H/bOZDlyI83W73LXFzLHDCzuBog5gmQw
yCST3MCYyUyMjhmO4en7Q0rVJZXZrW7ta6E0mUnMCMbg/g/nfKeG78eydY5YPOseT6tAh2QV39wO
qyyst/EhdzRx10ZlC/CgaveNgb5yGPMopGa4m5DFoCDfx0bMIMpb3rK2repNVioUJGPThoue60Ga
EG4mLQEdts2t/VItd1OawCZgpxwYAymidtGp65JT4+Wq6ri5lPcwj8htmqwbEQzk2pvZ+/dAkLof
owsKt3HmfufXTrwbiqgG909eYdum6QaYLF9xXC3rEvHGDVo9lC451bUP7rETo/1i1tN+Gqd405nL
0+yY7sqPg+njedkeifKeYDiivXTA9qqKfzTTvDd7rjzVVMVWpdlAkPM0nVKldyEY7OgIi+aSxs3N
imx7Q3pRdpwXZzpHGfJxdotaQmQbe5Wbn3O66md3gHqyGu2SghyPXI5Z/Gg6WbPhK9yNMTv1cQ2P
9zUyvV/iuCFLI/dFPDOpG4t5Ok7Uv8vFplTJwyyWub2du0xtJq8GkmYP+ZQVAff2UG2kkyI/JPQw
mb8n5H4pK3DMqDIO3IavDLMeNeGrnSz9deY6jE+RuyxbfV66+zizyX5QtnXHZO9rs5jpdqmdW+pX
Gjl5PUm2yAY2oPmyh8at7W8dqQ1hZpTLN73T+7tRutou1dWPNp7ZhtuGuvOUMjeEIlsnAp3GdXbW
XZm0Ghcmns0tplTZGhE7j1lz3/GaRkEDjORj7OOZdWRrQWwivkdqqRPEmRBE/XRlqFQ6hREDPq5K
cvrYHaV74UFm0oiFI8LyvIC8C5jLfboGAFCrkZDniRcoKut7AvmHpVjqn+Z4cUpCv9eiP2aG+U0w
rf90czu7jGPZUcd31sEEuHyE6fQkcLUJsFtq0RCr9PlxWSJAFwvxDBcL+ctjXcjltWhFcdcl8jsN
aCy3lUEaJcbzdUhaRtUmLZPvjZTc+lojP13lrGdW1Pe7oSTlvtVF+0b54mwNVn+3PiIyjRroZqaZ
/QAYKO4CnWDbk4CUt3HnhW/aUI4vzjAO56aGgbMUysPxNffFQ142ro1kzEy+ocgSMfEm6bSTesJV
IPyV5kVrWFEHFL73CXuAg0PFtn5j2ee9Qvuq3xZT4qJnBlOzHzMtjSPf9ctwEGP5XK56GntV1kSr
xqbjYNx6+nJMV/1NvSpxiKrM79NVnaOvOh3nl2THLhPAVlm2Ug958IcmpijJfsl7ylXpw9R8Vf0Q
kPxLBET1vGqCpt8VQuQJDgFjWvUzWRVE7qolaldV0YS8KF91Rt2qOGKtdcnbgcD2GDWSI4W6xqtC
ifA3VkmramlZ9Uv2qmRqV01TtqqbeGJfaPyijesn1Y50Ue9Y/JJD/Wfs+r/BCqIX1nGe/P/HrsfP
j+QvE9c/fuIfE1cdDz/Wesz15KozcsXr84+Jq+7+ZpjwO/DjOowS/3viYwF3F4JGznBYJOI1Yxj0
xwTI0qGLoLdlE23bjDX/XqI6OJK/joDwAAIW4GmtyV4WTOp/sXcRwNAMths59ywGtGNMMGVzJnOO
I5BUFxIe42AyZG7SbEJKKZ6WtLb9b9i0fySYTp6IXyHRR69I1nX06TV3tfSMHH1iQUCuYoSUxPHg
2i6dX200ar7+xn42JnY7HsfmiygbMohI9yhMec79tNtTwWfZvQt3gJapKbwdGpDyKKMZBW42NKGE
f7opZWFt8M3ZO6SyIM4yf3jMa79vg0yM0aWgXLx0g9HvZ0c1J8Nvx89FJ8dd9lR2gLTfCjJl9qJO
6/dW5gJsqHRQfXQfRCHo/L4sX0jcNdrkvMzJdBB1Ze14o7T7MtMidCSu2iXCI+8pbH2DiQhqrEGX
ameTyE2nA0DtQUsS41XNMEVpjjfYOeuwSxNxm/Hu3fqhIcelF6+FnfpfJnuaH6aS2Kva8F+nyXO2
SsxQfZV8tDKtOVhDa9y3UrbHgWFEKDIw+FJV49F2kvTO14oPv29osZCcb23AgOdGQvsqKk1963I3
Os6Rbe7yUi9+kCnZbkEb6z9W03sTel1bHSBA/xgGo92yFp6+2ro3AiRMs5j7wovDRhbeu2EA0bZd
INeTV73KVL42Gg9dNjUC82RUWGeAbVH4VVsMiG5o12s8qjuWtBXws2wdppJPrOoy4ehhEV4f10/k
l0Z1zg5BAetQJlD5gUkG+GMiDiEmwIIk34/7dy8QkZD8g1ZkCJxcj29WrufXee6Wh2hMRJgsoAYS
k2RRQNeTzaOYFSMy19pbWYH+WGpm+jQ65DXZqJkvCcXTHa5YzJRJNF7Html3ZddN33uiX8uA/Ukf
DrlW//RRG4PcGi19L4nOvFCipYfJLrtLTwJ8RULpGH9CLMdiWCPsgBVQxgHhiO5ZZ9pQBWnvinsG
fSJwWp/IEbK4CFxqHLKZSIIaXkhSx7LIqtNAIpg33BVM6jdGnKidSgxkhZokSauShn9WkoDloK8t
VFBUdO3OH6dL2vCkiCCuT90yd19i7kUJ5NlIflbM7raeV/jAtGDgtLb26Sw2jrwkyaCdkVWNCksj
gm1acMCYKwfdzYT/ykAqD1TrnuuIoaf02HsX+Di/KWBlO4Pe/XveRMtpmeBIh45KnP0aHB/QRo9f
/coyr1oekYjmktE5QIGLwzIf53M1amT/eMyZT56Tj/VGRlqyndHJX9HyVtul4WZ2HKyD/WQi/2X/
fSvQC+29YhxekBtWCJpLDAxZBMLI9eP0rNXoVmziZmTokXEDypjqKzAKv8MyOaIKbNW8hSiaUV4R
SpuSiPJFTQ1cyLHRd4ktWFcD2EQ3YkV3iVe2V8dpNnrktc9prjk33xwObWkuDyMVQ1hN7ske+Foz
WTamYxpJivvRqa74HTQ00ETWwd325idyl+o72Snj2TCa7B2lULPRHJr3gZXVkbyWJDqWEC6fpqwx
Qp+WwZxqcUfdSQtdjY+x1bRrqFhGLBeRxuh5ypAxXxKWMjU5FBp/E5ujOC6N/sms3bmvraY84r8w
jrIbHIDsnQyRuhDpxpu8bzHqb6K0ftbcekbyb5j9E03W/EOKGryq5oLkziioyZVi+N0Sr7mhA4FT
nNr5HgFrvUkjDnJhLP05TYbpS1kIa9fUZRw6nnLuBGtrBrscRD5W2U2EZuzNrERymLEJhNpU4Am2
iMhlXmI7b1yCywFqlvZDzxotmMbEDAErDD+zCAi0BVT11pFujHpMgmBvxEe8yHjbEHm5MSoF7Fl1
WhvWGDXejCXuL60sbh1T0VPik8Rrti3h30XcX5eSLmCcvOUq9NR/6AiZaoJ+iBb48k67lxadJBWq
t+lyT20GN7F+EE6qtqM7fScWFK07ZyYh7PmYhC2KnEuiMQepant8rfEjhJZeLzcAEz7jycp5w8PG
d8N0atTm0KLZyU13ZTJoHFgxIjI7td7zQqEXcuHo6VFZ7hdR6R+jjC3mrMsX2ocoNMbZgG7v1BJH
A5Ry8PvThuRlELN+cVuEfqR6EIHfmrqzzcXMG1yywt24qXoc6zwmPMnGyjZAwJqdMrlmRTeXgdbE
44uInebkm417ioHqepygkX/g3ESj1YtL52rmbVmG6xCnyOMKpNoIavPQ5rP3nM2GXDXh4ModUo99
HTjnEidH39NuOdNjeuW2AoxlRnGIS8M7pJMz7GLi87aosCVLzeiCriLfV043HNfRKCMhVH1jjcKQ
L1SyGySy0LgHg2vQICJyj+QltluO7zEaP5JU1HtNCee8qM79rhOK/q3tau3e7trHzpT2E66SL2K2
oDz4UUPjYwL17bVl7w3usG1sV30h8Ww4Iab7yJasPyYZFrwmT1fMBzPyYSlQqU9a3J1S+jgWO7F1
6+Kyui6rhhvdu61wMD+iYDTe0JuOF/RUIPQZ7apXPU21NWnKvsg6zU5Gau8qM2tCnJZMH6yXSSMN
XWDT2KbE3QUuZMVn34vrPblOzQMKMZ2g2xq9fhP98FgShExwkz3zLXouJg+HDo7GJbGs8VzbefxV
+R0alk5VJFwgF2TBv/zE2fOcyLIEs5u5TzlRT7tez9nVIGoOnMy8U5yqW+Lf36OOtgEGJnrvuroQ
SDcjlZwuRJFZX4omZ0GCLHoLIV7tAXv4u3TKo/d2mCdM/2n7TpdCC+sPPtMFQx3dMRt2hdO9jzrn
ii+kvotpVfO1ayyG5EMbbLYWM8wS18uWk+9jAoKVfp76s1tBiMCPJgHGFxhNMVsjgxNu8SXTnPKJ
oio/l43HVW/rNETpmHvZQ1X1+h4KR32PTHQnHbPee5No75Bw43iabG2fZJbcicSILy7+mm1rZMMh
pmtkUodT4cpAazomVsHY1RvazZxlJIda4ztI4CxEXG/Xe9r75aFmCxTmdqufqqUtd7Y3Th+DBxE/
6Bpk3hF6AYKCi7gpA4f9Bzmay/S9hN777mBxF5S5HzL2ow1P5KccZLPLmFNU4Vxq7XHuhBfKLAcD
u7Q5ENcml1mgW3l5V08G+5gcxOioJEkBiD0/kb4aSLSWkSvNQZ1j++v6Js8eqHvDnkSP3YiuaSei
mht0jPTTwjnAnJNqM/E8cYhMTfz0cKUGPSTpYOhZa5ByFG+xobUBpQcph0X+aGMOMZkwzYx+om5d
/RmIg3ir39f08oMxRdHWLYeaOOa5y1mpDV3IzqLbNGPBDJpASPdrk4gV6UywCkYi8ejWXEgBm4gM
b0ivf59qt3jAx8aBoIyC7U9u7KJywev25E3kSECCUV5SfU8Hqdh+yrLw5bM7JXlunSLbS/NzP3l+
9TzOilcNLd0E1j/wSyplwkGwyMDuK3RXhSWKpw2elNzdzElcbrQ+ynp8/vP0o8br8DmSABRQI9hf
+ZnqXcN6sZsNVR8ZJE5toCtgECjA09OgvOauqfm/q86p3ky+eQSmtDseEYOgzwBjYES0T0HUkHpf
T+VnGwn9rkonjyARfeEbTDN37w7O84IrImjYen1aRU32CXF+9RlIzbhlE9De2pV6nDmyZbtUy0cx
JgmyLxLeyWweh4NV9KD/cLhsqPqMTWVRwhhjJ9d8lPzgtAXBtoVtnEXZIeYUpECmSHq3LIQIw3Rm
kNSuxuOJvK4g9CjrFbI2dOwurRlQd7pmBI0o8lDwyt1GjI9hWvTz22hHD3EGRSgQhU/oH8Lhjcri
NAr7YRF3cx0bYdaDPm+JAmXXSqLMgHyv9h48bmGW4Ow20Hkirg+6GhHMJLPsOSbF6K2n9KRn6tT9
XC7xk7SXbuetL3YkSQiDpUj3ZRsSEE6kxhYN46S2zlCL45x1zVMUSdFvoEBm+4HF2jHv2vLWxz6+
r0ZvXtqk1b/qCOi/llX8EklXXCyA2MAoS9jLplHjgSh9JkKDEmfXl/UTZpKu3ERRXbp3aCetxzJp
PlzCeABRLhPgSS0RS+hhMkvDdIktZOxIGB/yYi5eM8Eay8vGaE8IMpDhedCNPa0QCb7tMH4qrFiE
gVhY/WRcb3hG5S5rGR5tJsIXmeb3NjP9Bjl+T8C8sQGpNH4jnAbxcKWheGqrab42rpcDyfSL9NbG
yNdFs7BJxHRgbDtP07eIh/wjm/T0mCBRumDnT4+SLKt75LU0sJPDh0lo3wqvWr6AHY7swNEdfjmW
QtVW2Pn8mnNUGHzyR7I7M3d50OaKLQN8EQTdqriVa51kLnyu2oVVi94ISB9GziieyjdMmaweyizS
UaNju6f/XAtZ3W4vtklxjRlhFZku6BXmZnSRvGIQbr5W/ejJBz3POhMvmEMz1ujcAjh1uoRg9sRh
3I3y2lk+Ce8Q41X32Q45Cau4tFTa/NqXUz09L6PG4pdkJRre/jqIznQhgg6u4dZQuttpPPOStB7O
tBieaGh2esWe5v9KS3WJxTrxfokncmvd5rko5PTyp/HP9Xf9zJ9phr+gp3+S1QgPLCuBkTajYdAu
9iqk+7Ospm6mMStMfbwHrWZvNN9IGH4q3hF51HARR/G7Ic29yoyTmds7zWpJm0aw5UJJHZZtVxHe
oLS9v2T4otL9v39y/2Lc/v25OZD0YG2ASfpXlJfUSSoSkTHe13V779bUitEhVfd//0FQFEE9YJ4r
3H99Aeysn2h61XifGoDL+MfRil3pVrtfD/MfJej/oATVaWeZCP6bkWRRpCWW3r/gSH//oX8o0dzf
WGsbUC1t1ClMH/n7/phK+vpv9orUWelKPuypP2XHWwb/Cc0HASiOy9+3ThP/mEuasJId14Wq4BM6
7wvnb0nTEKL+dS4JAxHaKco0NHErwMJf55Z/kqalTsr4Ru+S09SgrmE7WtmBzZL7XDcuo5550i3M
0yw36rzBs7bSIpiNKc9mp9rRQB5aXYJJ8qrCOS2La0XbQlXLGPRCTI9s7KW11zPiGx9zP2tfGxwF
doiPKQbHHhU4zsknV1TK0muCIqJbCQYywBBnAcwgEp2I6aAb2+W46EtvBWVW+Vu6CbMl1yAjZ9wc
K2zHXVSzwfG05pufze73X0KN3vPxqiwE+AVJXfRdOHu2YW90Bk3GxTfIr+586dyNFsIbqYZbh8d0
53ZgcQIKOcD/tqOnT3WWzY9TIvr7NjbkbVUdlVt3qjSsQd4U20Fpi5huL6tvhV2j0YnHholINR9i
IH0ng3TBM8funiVii0GwIjXdLtHmGF2CT6IfCe7YENzc7KzeNV4Ln5VcarbFk25ANPAT6z3GmvZA
fKe/Yd1hXgcja4+KuLtNohvXxFm6DW5ed6vNLL8mgkSupqsV92Y53mxBTWsXBQLbenKT7zi16r0F
oDRkgpWfdSmxZjlTc1MthzpZKml8R9lp3Y9JafLchmW4CDK8jKq6j+pW/syU4+8UoL9dZ0MkYxDW
3QzH/25HbK3IF45CR0saDCz8gV3l1Uf5F7RMKMO6sE9qJDHbxUv8lLWdeTMnfzqbtTte005gVM2T
bxkg0A+7csYNl8aZ0dS8sfHRBGS5kxzm1Bqi4Ek+FW1OZlZedPeGmSdhzytCtkH+2BZZf69NYKdT
vrFf2PaAt+6M6X7GTb6pAUVsdZtnqmEK2wgVxc8LgmFJYH2DkDgrKzrtkhS7LVMbMqiIUTjNYvgs
+P8f4sEqHl1VYv5A1+jfXPzyjx6Se0ZgUcb4HWrCvUV8W5jV3Cg51rT9og3lTRh8ol1n6C9Gblln
svGCujWtHaV7d1eBqn1jDgh/Rev75GRlib7BH100NPvK2jR5Pu4p3OOd1gxnBzzwSSTOnVJdgx3G
KTHkVuTMe9lE3VUWKqdGxHk5CSzUQ4SY0Fn6F40bAZ3CDfqL2EXu2VJrRktTooYYsmtitg8aUjN9
bv2NX1g3ao9iS/zl96523aPMqpd5pXixEH2XblvsMD70cyhTg6gcpk9If87F/KnFrNkrHTjYMohX
a/ARBM1+dKhHpd2N5O5uo6GON5mw3jgMuwejltMONXUFADm2jzMCqxcLqykqcrdjcNliX2FJ72Ta
yaVkC/D7vGFXbLaDK9t9gRiRwve09OmlJ8siIFglmNHKlREtBKJeEOSWBIiZye041ukuH7MptCiF
bl5kFo+1Z8dHmF6Y+unKjtAUp0c5Fcu+7HPIGlzY+yWfnDurVVi9zPHYzqTAbBhAjo+j1b8g+NEO
WjPb9wytk1XBXnXWKNAgaVbhbxqdvpj48dGUF8wm97L1vlVNZW8dZ/GfM6rCHVDdHCtyGl1JRU8f
2Hd/lFbNtKZBT7Sk+odTKxsabiv6967lV14jgDdtXRjnuChpwQ2bj7SIi1BJq6C+S4rrzLEbJNOa
mVu1mN7ccn5fBiDxKuJ8ZuffX9J5mt/9mcRBrIaieWpahFPCwYhNau9DhUAQHIdPXXqN7QjtVk1P
xLbEotgrbCUwU2XVsc4V9uCUyPBNVZf+rc/cn3XF/DY2MPuMiVcwVPB0ZBiADwhfcEpZERmXymGi
cR5shv116mg7fQEP4Bm93M0JfiwOd8aZ0/CSFHOnW6QYlv0J/X0ycLdozfdcw9EZENsNY2ZKaMof
8tarUNZWk3fIBwYgRG+3zuPEhf1kthFfkXzko8ekStlfOz1tTwnBoqTNoUX+1vPpT0MdnCRzWC1y
LWzrtXtroJbQJLBjP1UGuNpmjjSA+VkZE4FMqjtwm4ekGIonDOamG6DbdvcJyRJj6C9j8gaHqNsq
w5IHnYzvD4+q3w9gQcC4i+feusRmqzNdsmrGYcsIKlfVdLqjqRSBodOCPoCj/WeZW5TmgNTGu151
3XWeDJK9XOxLbUCkTI0KBPf7FICIG14FzsOPphXpG3cyEli8QXdIV+RDpGz/p5gIh98kRWTeNMxV
r1peLPdSkJVEg/JDStP5tEvfThHhmM2AY1UhcwCkcrQrdZSctmFH/TBv5qJd14sRryKDusR7GdRs
XxhNFZ9aRtT5SQ4GPCKnTsfHqLGcF+4Rf1uz99gNrDg1hj9uHUHz1ZP42KbT9D2nq7E4jGI0Tnmp
ViAcAgQ5J9o1zZw11cCU7RusjvzeLOoYx0jUW25IzOSC9r3JP62+yW/ICJ5wontsp/hYnlhYSSR3
CV/WmmiCh6Uhdynsxs6bAwN0i9zOhi/u6iIZ3+xxHn9EXtK8exaG0tRkfxlEPnOlYGpm7dTqmbqC
92GKY3at9t0SM/hmjKEA+rB+H1Do1+3B1cb63Y+nkiD4JRqOtd6bSMjTjDRb35XZa+OllhV4ldnf
CCNDVq9NZoPerC6OfOewkg2GIC53tujweeb+1nRb8Rb5fWRty1TkxN8ozd4PhZXeIiKB9yyyXMKT
hhLVsWchSjITBr62rtgw5YZ7mce+OelJv+b4WmIzKyKhCoMPnFvUSwjN0to2AkkbLAZi0BIwF4He
1Y/60PWbjk34pdAUyggX0cZmcrP62LlWWwayKNu3vM16hoXx0OkhjLnqK8FndbntsSQ2cA+a5QfA
JPMuEmyfTMP5ZsWJ/8VNSvlRxV21I0RKFRuO+EgSvpojF4JwxInIYlYcU1e4d/5iue/KbgtUazUa
WyO2yWeazdn85o7siftIN198BFdp4ElzYjDWsvosK0KUsMPxrzmB5d4BK+988/KoUeFkJPqH8snB
qEu7fqc77x9tHxUdQa6GeBtI1ySPTowDnyXRDQHSdf3Tb9grbUmAjbUTGpToK8KT8guKQqfbmWUy
nYdumOkrNQ3ndtuxLgc2c8zi/CqWIf3alO59PCusGFJh+dW2CB5ZLs29T96FT3oHup9N7JPazhit
Nh6wvGqBp8fungA7ApbsVlnfgCcboAKrOn4prdllLSdHhsu6ZupzqHc4sAici++73li2I2yyo5EV
yJstu98stVnsBiGGi84G0Bla+SPJjAGU14A7yyEqFMEaEuVNjrvqS4wq4ZtjVdFOVQSGBbybBB7V
rTXcJcaUkxNq5mhVI5uRTtrGmQX+x8o+a+RhJcke/FFrScHRYo53FWuj1yKaimcGZMlerJFfrR4N
l5adDlNYiOHnvJV+GAtqRDnGJw+mRLcr24YE39QnTQRSdf6181zIDeyN2QIkqY32ta4NZ8tWdDnn
ml6fRuQfF37D4mJYafo9WtIe90bfH2TdqF3sm+WxKWJzY+TLaz2z0g51Q28/YhY0V7NpWI6JtP09
G+A/XfL/2CVDnf63XXI1gtr73fp1/Px//0e3fv3AHx2yL37TgQnQa1u/Ejn+0R07v7GiYFBmQLR2
Se34p0vSMtfuWEcPSOu8wif/6ZIkBhRTl488mk7b+uWt/Bsh8jid/9odQwICLWg6hsl4hT75Fxr3
T93xLPtelW4KFKOR01nLOvg1uZHfJtPOP2WpliPSPO4lxsPcUfmv6+rXxfXrDiMUXLvyveZm4zhT
V8vso5d8oZ85N+slmJAXHB+rX7dUVA6mFuI458rUIwpmKNAvs90TxYtliEklQXzQaTKv+FTr5aua
wXtJkNhSFPy6nftfN3W5XtrcQcdkvcZZrBXb7Nfd7vy654nBcz7xURQ/8CseYxz895k/qdc+bawb
hQzVwqDq6Ge/lhCxpu5yFk2cwGWavS1rqWFFsXqdUDuHxtwlP/HQUI+AJMEM1E7uFUIBIcPTbHbX
zI6nu8VtCf7wMUf8dKWmPVYl4PDAVTK+V5pBVsCvWiimymD0UJnWxUiyHJ9mtujcwyNLrgUu7qFw
om6L6D55I/sSt4HpSW/frfOMgCa+eJp1EEuDPVC3EDxwSMci3iN09k4kOqm9qKba3CxSOk8yiWGY
AKMs3GCeOd/oWoyBuhndDoInq/I/Z/g4NdOC1qWqKBSNl9/2oRHlzWmIcjLwOh2OEF0xmuZm8s8t
aLJfE5MS0WTt3UNlAacHjGa4KVc2h3hOqgMIke5bokVeH/qpLKrQAoP61BRjf4IRRn0EBuCx8gv8
D1pdFg86Cx+B737JHlJnrtDgsmX9WgzI/Z3B6j2GChWj3mSZp9XS7/onJHFRD85jzIgzLdsHluMc
+BPRoQFbczaZ44RYRqRdf+ozaSaBk0zx1evrn1hy5+Eg+qVJiQE0q5/wHgoL/99SAJu0FmLIW9Mh
rJEF3Qu0k+yozLLZLv6crRwtR33Uuu9dnbHlyuOW3fma2bqEYDXmTq98BioT1OeHpe/i7KURuH/U
I0SDFMW0vtD47l1dpbeRrMYrIpxZLz55d43RIjWVvHDi4aySTdhFEApR4SVzXBndxx0iDalXDNWt
XrFKIb3am3XjS+zxGEjnN7CNn6xuirdjyeg47HVdlQei21dnB/UHnb5DFq3hnijM8x1cBsnXG27t
XKF+iPMxcEuuIMtHOdOJWoZNr0e7LMnXyEmiVDHPoDSNTbkpcv1s9D57KaHj4aqsG7PaQzEK+7LU
VhTOoqVjEeV8YNjC6z7AT0FAZM3RpvRaPoFW2Yh7jRmPs+m6wURjEbEZRkl9MmQrtykjLQhp/ngZ
4O9sRlRne2RoQ49maWnOTtcMJ/aw8jbrpUWYZeXYeycrUQD63eOS8MXMq+wnKt8vuoayq/DyT6+t
rA2YG4DWadY9a4NR3Bfj5IZdyQ2cTrb+BJOIU8tjSxj41PKBcGihWSkmmGliDxgTewo15FdWwy++
1RZhDE0q0CrzkPXxzUEdgbdKz8II00KYpULZwYRr4NAuDoKG3Flf7Wp8RoufMIyZ/aML/p6wDQcF
ipEZNwe41IbjiQBSq7WPKJgkEDSfrVpsdcOd7edi20wZu3W2W69mYVlfXWlnGwJkCgZhSXJyh959
dl17ONejU0wcUh1nCvMvOpnUjrTvArQF/MY8Xh4EiDRa2ji7LoqzMWfJdqgWyzoMmo/SW9f8aRt3
8bSLjIX0i1LIEPYZdOE0b+7lgIPPbeVa2hgfwmENj8xDkTsOD8n2m36LVgmbl8mL8gg/JN9GC+Ma
hAgFr7ZhZnxRPc33v6eQQHnNTUXvnE7QPBNMupeU6cBD1nksuwQhzarMl73E+LMVXg0G3nKHXdt5
8iuzIO+a9DHdRMzb/zVDt2nYAzKOfCofdEUqx1zE4hlNXvGzm63+zSXj/sltpvKRBN54OzP72RWI
3+7U0pOdLKwOb1quIUkkzZ5DN0mHp9Qy0ZclnflhdnykTbMZL/Sn5Z2n1x0ya1t/6DobGGaPK6aT
4/wU63JNftP0FM6W31+EH6lLZ7MOEYmdhSrrcjauHkdmET/oPvibFK8nGrfB9TB8eC69sxmvgH3D
CKI+WU6iqJOdzDPJ2qOIviRs75MA0k/3PqcG8J1FU+nFUHl3wKbToL/Xp2+S4KZwMevl2VQmzUCU
uS3q/7SPA7fpviDhMS4LBeeFhgCDReGIjM9bk9xsZ9CfUJ8auH+zGi90w/wLf0nyWjd1h7/Kma5J
V61Ro+tpz40+fSRgjZ7NxFojipHrMoQy2f4a1oLXduhPUEAe+wFjBhhAU+/7r6Jx1snv7JCAK77O
GLeBLABhTF8t21gNiX3lDNxEuUClsVQJe/8S5c920JHTzaaacJiKafn0euVso3wuQ9wuHMEJWmmF
82WMgjiZh/0o5PM4TRCM8xEELKvmI29lsYGoUjya9dwzTHZPQ6zVmwZwyX94Iv8rnIFh6vq/rY9X
nsjpR9v9mP9cJf/xY39Uya5JRCYAfdj9lKS/Z9f9USm79m/05SR1wTRgDWr8Sd4OMwQyukuyCTeZ
+xecCOGZ/HWsT30DEghhSH+HcACi5K+FMuXxSpv3uOg9w7XIef3rGsloWkrLAYM66P3UDKkY4A3H
OLrOcG3tMzKiRj3FkAJOlUDkeFQMEB+TWvsv9s5kO24ji7b/8ubwQqANDN4k+0xmsklSlKgJFiWX
0HeBPr7+bdD2K4l2yeV5TVhVq0QiEwhEc+85+wwFKYtiAfmpASBnjDp97SPWQ6lM6d+qqRlGUegk
D8HQmns/K0lKDpp0rdF93UbUk+wN4qjwabJK95NXDq85x2M0YMXT0KDw67JKP7TEVXOORu5Z1pmz
qryFQegK3k6FY+bSjw68RIlc+4oMhdzqujM/BZlIvZVhJNa1LMfs1CpCvSEnQ2eu+cXRowfvuP50
W0wkeAtDiGuokakWrRF8ay0FgKmubBxGQ6HVEQcjdSSHnLpXeyAsGrlRsNYOOU1vNyrTgLmUH3/h
+Sdrw1ggW6MY1NHNlJZ7Nvaom9KiP+osdda+3fOLrTvC4rbKGg29VwBz+zikukELnEuTpbDTF2rI
wdq1lkxuJodDN7a0jgzy0bWQI0DAFJRkm5CvPSYVkMIYiKpLymeC6hGCvz6oVPbFxqoj46XvbfdR
sm8s2H7a4qzQz5n7kUiOZ3hfACeASYtPLIEY4LPJ5K/hNp/uZJ0b36ATBWuKXuEJ7kX8KyHQ020N
GWH/9vkozqkjIxsBecrPo5V3PIyywHbqe3457kxyv/c9uOp1JWvyNituMvU8Wvd66OOV3yXWOZKi
ZzMDBCAbz7SL4vgQ5iLTB0h7ykaI7GfJ3kaMVCFu1jghjCo7EYN8HBDOgtFKh34HMtb6VBum9HZ4
WqW5Z6joQ98VjAVZZ6e0R4nD1ROIlfS/tnRT3Ud2YPmzMuz8Ma7V/KmpY7DBpU1NSw9yF9sWyRaU
9G189310Q2U0/pjONUHbweyiruZhSw+89SrrXAIolvyWFJgymiWrLfcuLdtV5jbduPKCjvZeWusX
XY5QXp0W40Fu2d9GuJ5Ee+NaqFbC1sQwRFaaZLsgNbv4NstxYOmgz+sdIQTWaK0d+koJLQFV+em2
i7L2GhbBfEk05l27ypINrtnwUngF5rkhGuVesLPdqTy2n3MCqfeFnIxqlXkxAWQTwEe5z4TZPnaV
88nt8v5cuObHUk4z3d2hYVVOe21onK/5pYhC3a05O3m7RGoaAr5VYxRDExnBuabt2Ut1p3Ve3bee
Lh5aw/Z24zwX90h7BWsSRCJ8qZDSfc85aAJ7tuSc6FPsNDRSM2u012Pu2h8m4ZlI1sEar0Ll8aJy
iKQNiGavtPDPYZMMs13ZDdOWDDjItGaYQvoeW2OPO6699HaQ3k1YSm9KY3TvOzeytkM8EApr+q2J
TYFDOHZ4I3DOOd7cHgO96X/C75dcQkG+10ytn0WjomXEo9c1BPcSDA2SdoGeasWJCRG1ye+8Isfn
pTdSNZUHwg5pxqCZSlEmingLgNOGppiVGtcKaek6beLbwa7VSWOSeTY8d95bDeybrT0DsOYcUpvG
tpy1oJ+ed87GivEm2n2JI4R9Ko7KnvPIZvDgJ4woGR/iSbcfA76/fXRCEAbHuqhovCE7VhxyU6SR
s8epOBtlhiG/hJKOKAoGq47BndBZAr+qcit+8vwI5Rasu2xtqSK9GUjTndeDwmliphbAf46eLUq0
YdrHJtrbcaYUrM1mq5LZAuPX+LfV3EMPB5BGz9KiI4TlIsWEVOYd2nmp1b2SWXbyS7JQK5LVHyyP
8vSm9frw5W1mabIOrvVUZKe84g1FFkig09tbVBNd8jjhSHpWyAuIEzKZVgdE7swaMyuMqrxyP6ES
5RCbWw6vw2hdhbtcqMNHvQEFxyehraovozkOHBVGIyhvWe3n21ZlgDOqSpPL15f6otB/3PxPdPNf
+QBJksS6959FNzevZfv6o+Tmt1/5o6BIYC+B4T72EgJqAktQ1PvDCGhavxA/ZFEdXMI/HRfD4e/w
p0UY853EBu0NmxjL9iiG4ST8B0VEBF8/7o0oIsKAA/8roMFJy3sfONoQeJSn0eTdFFYtxZptmQDS
I2hANeu+NequwQVH92iEZmlX4W1VzlQslGsaNOV1xyb+McepYRQoXTxEd1tDT8oJDzLkALDu7QEh
o9+QlX2bxXgc/V2haAuPtx2YwnjCkOJTTIH5gCx517V54Z0Hp2m/ZtH4gCvapy9nGf7aiT1/l+Mc
YVfQRJva0vOjIbUWZ93B9Fg3GBOo2i+WLr2nmL6EDkwih8bemvQvfAV455A3sm/use9lj6oJg5c2
1zb+DmoUYtnhpfUNLPIYaP8cfGKGdyouMXt6OwW5leyRHJBfac9lsQXAIO+ypvReGt8fN0ZQjZ9R
1nJAdzt/V/UzIloVI9hO4UJTCrHJt8HPYmCa10V+TLGYfPZat/lktbbF2khKwNcqkF/zab6VpiLK
YcgAavEjvAy9Z0MdT8wDyShi26X2smExMesMcOsf+hSC8NqcZwLXRrgbK2qWQbGi0sgJ0glJXxuZ
NQ6loYv7nj7a8xQXtGPUPO4RRM0PQWvNJ+oIDcBJsJEGvRQjOcR5mvzKeHAf0gz73XZgY3OHywCt
kOupQ1tN4kxtuXyKtU/FkrCQeyoS/npAMEv5UHbWxXEH66NR5S3W/cay7yon6jdBTXWx8BFvDInQ
N2yn6EQlvdNvhVX2sPIX0Tj2yp09ssfLnZRI+zls9GdjLuqdTHJWQnBDRye29FezsPxjjHz/UZtz
eIv7uTpXMEKLvaOJ+5t67ZHyvJsGtlEelbrf/xMZhTPEF8NdxMDrxKTTBZRhCICcn9K6jcbyBGR4
zEkIJBEmDXaIo64obZEAYySAYKKBENKF//q/GfW/m1GREP50RmVL0n/Nfjh+Mu0tv/SHjBE3tB/8
watcjpi/z6gy+MWld8M0i3RQQrf9d5vGDn4RDqJsHNa2hx5/oeL9e4alB8S86AoUjmiV/9Hp832i
L5nmnF+tJT6TUHVhvY8+tT07Vuwpo9MgKBCtcYL7DyMEWsZ4SeJrQ3l8ML+kxjgd6warD6IRGYD/
GLoD+rRhbzdkHpm4PczfSh7/OdDX4jv+QP4D5Ol6rESc3UG1me8T16fWnd2MALGjDx6uuguoW95J
DY5hxSTpZivRg54SjuFsE0UOQWQjXqoHzCjUl8NfZVmKhxY+YaO29ewX/kddG9EtgpmxY8JuxUtB
tAoRIfnA2YjapQHg2eUgdVdgF2gN/EudIQ8AWfTGYa+N6lGQjoOqoMJRrj7EpABRaTKKFAWLmzfo
o9p83lC4sotl/xmcgNcJEBVzup04RTO7x8CGglHa90B8+w9BBfAbb28xrJjBc6DnY9p8KebChHgC
pp06N1YFMqQqOhcSU4TYkZYW5ydMfTmZH+QBEH2DTPQBAgXohWikF0zEThgZe5VodWqiVHD8s9uv
iRmru4AErI2XtjcI4U81hrcnv0yIsAgAsfht3+GuAV4/GYOxIXiYGTdHQ3rbEEEGfD7eGSRlsI/r
RXU1nODFtNOWID7sjRud5fEnC4+CvzJ7d7wYUWU8ICZAyebHc7sdk2E6R75+JDUmv1Mz6aUkNJbY
O0ZPRDuZGQ6mOZxGpFC1qwnYAMcKcna8qymz+kq5wwabLDnODNpfQgihcF+oArf2hzSiHz8JI+H4
02zpC1g7wl/Hp9k0p1UZ08qevNrlvFeUu9rviIsTyuvXLR2frUaucJhsEozxKBgre9lbT5wRjrRt
xrVoIu+Bu97c4AhWuxRC3SkSdnBaOLOnWJg5OWalmX+qYVQ9VT59gmYUMEGy3qA71SYaJak1ne3B
9H+N/NjbIZ9otkXDt1cWPHPybNTWSipOp9x3Z0dKBjqWOqvj14xhv+IAPK07RtpKM+tfTR+pOlL5
4cYd236LpiXYO02cbzETljhucN8SLWtf464goc7U1iriKMGQBvQU7kYquvNaIy/6RFHLWeN8ZS2V
Qb91g1G8WhHnliKd539xTAwvDWq2jZwmdUBYN8C0pOHzwkqsUYv6sThag5cqjhT2HK91h1huzwoM
JMd321aurKbwrTXF+5yemR3MmzzKI422Fcy/O7Vohh0j7wg+UOImgDHvQg8z8+OAq6VdFSKPzxEt
BaLHMJDbZMHrtTMsrcMBqzfIPOo+MnS+ougY8RLlo8JoUZfnhdDP7dNNdnHdNNzZVYBpVSbL2xXL
BuUF+41hT4vCxq3bwZn0AVm7lMUq75ih5QjiUX/xBw0yf2ydYwDsbkX/kJZsLXD/MhOOLwB/pFrV
YGvNVRHpUmyyRGVIMjBezigZlf+5JJer37jIA7HJYIQbbu0CdeIkKI6vsIP7SDmGLi7Oc0UvbBXM
w3CsIq8CXs4kgkOWTiGi5coD5U5Z5a7NnfHBU0CRMAlBWaSf3OZ3Di/GfrQk52Jq7pVBG0MgX61p
Ed16TAc3BVUGYHthXjyzEWrgztgdEU3UPS5hMzZnA6hVu/HtxiSMJ62efLZQ+Ub0ibMxK/5/jzGK
SVHM8WnQrrqMVhzfJ9aYfagLUT5JF29oBCp+U9QjTQ7qdcHKbbPsaxp1Bv0gJ0GlSS/Tu2+TOTc+
oVrXSFSbJrha9iiTrW9iL8aZpjy1c8wi+JfSxPTMhRhfcAEjzpzFcAUm2BzoNG204Rl4qPoqPphW
ipyya2LnJg5AhvojvE9i5HS6CoUXPwjXsj5WQ5Fc/XkqxKFVbXSPD6TmfA9HPl9bftx+rmYTFIGD
JNAFBQuhKIRD/xpTWAChROzypcNai3MOD3uMiEouhRIaF3fG1BnZxh2Qc66wcg/fmN+Da2CQk9H4
2E0J3uUSUWDqM3JLe5fONoz2zJq2zeiiwTVweaZE5H5CUij4waBjnuclzyDBkcsBE3/VLxxKLKsW
3T+38c8iIriEc7cF0d1sBV7paaT9MNAmuumk5709toMh45uC0wS1PJsvOQh/28be19Q2x80onRq0
02Q/JwiNjymHhfvAjgVXLb5aTRswEN3MvpuM+kx+BFOOm5+jWYZfp5aIEh9Rm+ca0OREYWykCcSj
rp30dnZhlDgcHPgFPVl3JS86atBEjre4Ecw1TA5rQzgOCnnFj0Saxud0zJoHhbv9xnEbJ18Tw1G+
OG4wfB3svL0B1eJvFPLJ/bIv+ZIbWfWVUeraa4RcCVNH6g9yO5MCe26x3McrllN1Y8tmoixtxz6M
xhYnxbafDYT+kEwDezcrIJobFJ/ms5d2XbltvCb7gmsgokMaYCCjLxpBtk1bY9arLu8KYAmxP3KW
liib6ywZjDWOPPUC6SV75lDM48JC7KTDnUGw1nU2vcdsCt19mhb4i23wuRpkX2xf2mT0MKWx8boL
MyK+2GJVn+cq7HYdKQIUS0yeF7ZzsksI+Sk/26iY+ZvJ8KslymyLLsFZFlFVXGTTinPLdMZb1M4E
UEAtHMiNMS0ExhLX4sr3rewVPdBLawhwl7OwnTUQ2PqUSlxkaBKkgTIBDX68Bu0GOc+omuIKnqS7
rRarBjGayeP05t9YpIhg3xZbB6XbaxQsgRuYyS6QLuLNVPGKnRMESO4mmNp2wQQnaKfdwsFIt5A+
w8VKgnC8+SKDBn+J0kZw8p0WXgEdGjguiOMDmqaLL0UtFhX55lYJFuMKVWM8LHWSo/6fDO1zwE/T
4dwIjbxvfHO/qDcnDNsT9dF688cMb14ZZHuI0d8cNCZjINwGi7FmSBUrAZXbsjnABnGmzTSGMUZR
tMSoz3NbPhJe72yqN8+Os9h3pMqYaONgMXHT8UgvKp6zac3UXtymlGifFeDCq7BH/3MDlg54AJlk
qwwux1dHhIvu0W/KfdMq9ERGVJCAEwvNkkFebb9PilrcW2ici5OsoT9EvQ/IpTSdhFCEyDzWMs3N
dQmWcQWiAGDm1IOM7G48OVvoZv53rPtvjnU0CL2fFsqWvuILLbZ3XcXll/7oKopfOLNZ+NOdN3Oa
/++DnR/84gO/ctDf/cbG4mTzR6nM/YUjm3RNtDaQrDyftITfD3bo76gQ0aAUNtW3tzblPyidvfNQ
OtL17MWVZuOTC1gE3jUVxeA1g2lG9GnI6knWWRnBuFNjfYsySW6+O/H+hZn0XZHu7VqEZpvci8Bh
T4NP73sfHN1Fgy6cKI8+YXW3mqX7lrUveGYKkuem+adp7Mv1HNMByWz6HJL/xAOjaWT5JJdwvUIA
5R7RGAGqpVx9202OfSy70LO39iTF0+iRdvPzL/u+W8vFadd6nMF5ehRC333ZBjUabUtVHrXqul+L
nHBavP0DvGPyXq5TqIPn0DL/LoD+L26xy92yHaxKlCGXYfP9Le7aLlWj9IujKsREKlnc/TqggYe0
nQC1jsz5H1+Q2XsJ4eCKS0b0Upv4/oKpaUy1Rff3gPKuuvGBB0EsWKjP0jY+29DyX35+W5e2/o+n
fYrOlIxpt6NLDSyJMPX7C2JcMXWEvu3QV1NDdA2yRWs51ZnDSo4OIS+cG8WtzFlF/TkT12Zwy+ey
xga3jj0ycFeR3/rXbmbTgbnE7YdVvbQUBWa5T7Ml/2YUoLL98+clxol3n5I48oJFSPv95y3Zy0cp
0piD69uR82QUlhvetFFO+HNU0Z4qGjaPJ1pXKIdWbeeKJ97BGWVZrg4WXjTv9JaQV8y1i7a6Vd6K
/CbGUksq3E2hpYCeGhdsv4HKF9uSE8BtAZ0LNV3mQnzsLSSBmLWShWNhabmrKRDcGso31Lb3zeqm
NmZQ4ZAj78MkgBYEcKpyv0haYcT2KA22QGaNld4o253uwcKClU/kkAWH1ByMjyk4e3ITFa2pIza9
huXdb1HXQJbUsQDOhvELKxSEmXS6dE4wOA9TOY9nTEc5fX43pXuPHsNaChTBMwJc3lNMBtO9MXZk
fmUNkN8pbOqXPrVgYSrTPnpD1pHvOwz1CwaF4d5sW2yPQaOZviYzDUCJKvdVKiAj5JSSsFUMYf1i
x910NRpDPLndkjqoE/cVrZtVHss5mF48Mlb7NW0KQseIWpiuvaP4pjSoR3wZLRcMSOx9tgirU5te
ju5r3nMfpR64b8oRT33AQ9OyCZ7HRruvnuFN1yRqg21jjzDrkFV2ch1MBgwNcPbT9bexGqcRYVKx
nYz9BdwSaS1pRX8fSVL9Ys1D3e7bcSACzFBzFsPeDpPimDVASzssm4Hs8YVY8cd4GINnWTOfbjok
XdO2QNDnrYbSc16rVgLAh+xxj6A4OAeYEJ9BpMLEI7uLkYFewlg7EUkAivIzkRR1Nd2jBViCIb03
PoLVEtyIz69YRxUqCkj4iocUxMI+9vES3zbWy3cdnSBHTVupw9v9d6bOXdu9hJdMkNwG0FLcgmTB
mvH2b7owLCEgminzho6Jrh7qh9jvhs0YBcGuhy5brOPl9fC6DLYo/LowvBFo/Or10I49MAFAKlda
QkKhJpE2feMOVUZ62zU4m1xUlZylHjHGQTLF6DyFwy5PqY/BkuEXyjwR5nEUnc/+LSqMMqbtQyre
HjdqOm7goc7htUZnm+MndtlPovTtwrOFHvfFCyxkguR8D+yaW53cj7NhjR9bbn+8b8ty2Le0hscV
sdNs1iVHgooeEVmf8NSdqH2qyQzYTgn5fWFJHyjgENZgzjuOduPs2NTZty6eu/UwjIcQH+EN4ZTT
k1f0sIXqMOGxG/OtQ97suqXE8qk1rWZTAwJcddjI7wwv7tiqNy1RkWiCPqO7DRD52i29+yhIppvB
N8jFhD1PK9i04OCblb6lABn9SikKjn2R+Ccy3eCxmWUA7W3B6ooSxNeKsdtWQFsj+Fm17n4NEiqk
m9ZA4rZhcAcn6laA7wKwFMgIfD98tkkwK9HtOB+6OIKxoZrXUvjpLftW1zk0RM8P/EObQafMgSE1
Zy4UdsH/WDEvT1eWOcYy4rw4OXhGyCpNjup+brv6xUUz8YyTDdyWH8kCO/0wTFe0GdQ1Y/YWNWiz
Fyg/U04PanydKqjhqesxYVZW9pQaZvoxVZoXC5GIDc+L7IkEa8JR1oFJlGIQlhuW0erJc4stYPBy
A2HGiXbCLqR7cnNtBh91W4vPhTIMjPOx08sjngRtUxCsWxo/CvrTCc+D/UVHg+ttVUnzPKjD82jU
0b0ire8YQUr247h5zjv1OhfTMvsn4rktqAulPfcJOw/zPKnhyYkasPW5N+hfrjHWYa/jpPVoeRI+
EHHVR9fuDYh3EAHXvJcYkMNKyR2I6JL+EXHKO+1Yz0Us6001tTC+hwLInTOjb1gZOS2uVWGH5S3M
E+dLLmz+fc2KpT64cWCFXwI5YklsmjqsdlpW6BSwD/XOOmsz4wyGk6MKcnFsySg5Ps2+rA4k7UlC
lG2TozI4f1/UiBcI925fMJKyF6k7V57tMTHWmRh4rE1A+GtCj43JwskjdYv2aT5SEZGYzWeWhaJK
i42BF/JXMyeuxA1dprfM0wwaJBPTtY3AIEaTsQwlZCwodOIl38QKmEsbz2JOTwP+zmDxabwuDs7t
yKNZ5xwNMUT2KZ/JlzNKfKoV+EiykiE42VFw9vI6KdD7ZMz3alCHOYZfuR7cqG33BHXIM61AiNyy
4sopiwkGQZ9Ixdrm8p4L9XXv4+s8VIoL26F2XjXyFNy2yzTJIS9UW99Ykh/n0czj+24sJQkr9eic
x75Hipe7mkNxZ7S/lvjwa+RHihFhgXR79XPWxxYr27gp0I5AAgOPHm/oRfrsGGbONfvfPpYo8frt
mxgt+ik0DJYvn2jNmyZXhEzMJAp3A3vfAgogVoG8nE9omDySE/q5cKaL8PCmrU0VVC+jhfbqzsIi
wsMqar7rOGguWSI08a9OU+ctNB0PzD+G/zhaNEOjNAcfcTGs1FOftSDlksadH6Ekui9eLJhYqbkg
/q7VhKgth+bOkiGip5EosZl5M/fOjrYl8ROY1WjQG+ap7mPjW6cIF4n7EZs9n5ldTmL4wbM1jQwL
mStW8gYA05OtGpanCPlPtlO+ky1xnMlyRxuw2NitZ5b1nvYwC6ZiqnoMlyeago971X3BiMtbHqMh
miW92tJ4DDZuWxvJNpduaD4LKkcuQQMzW8tHzyaC93HwJngba9Jlo1he8wxrFUtVHSCKZmls5mQ3
Z4kRiQ+pZLccQcHv3JUv2G7kJvXtxMQDv6YWm9AFhzg8erO1LxBC4ZSwYvOUOSqmTNwNINnjmT7z
3GwmamKnPNX1hcffXIEVxMdsiI1PkxEkJ6PDSzu0MUvPLItDRC0G3Ahw+LwfXb5H420g6KAk8oMb
Z25DGLn2QySZ0m0V9TthRmKjtChWapqaI828aBV1ubiWDlMMiPgOrzJSJFyH7Eg6r8i+GYnjAsKq
wgNZUbT3uwbOH2/guGZW+IYJ8ZuRz3fB5IxHxjUbg57SMmnw5h2KsmFDQPXaa+fiMPWUQdkbh4+T
18+7lEV0g0Rr3E4OseJm51wmEjceeNqsy+WUn1j5aJkXC1d1gUTIwsNmnV/6zGlxE8fznQnt60NN
vMaLqiz7ltJvWq3tyGQDiVw7D3KyPYd7uxBXdn7l1jJG85tLjvvJ/k3Qh3EmRTpRovQI5cFI9b9c
FNzxrdPzCu9cwjniDWGTdDPYEQz1GmYbbtkZ5wIzCPHCxNDGPbNhl1Y3fWMZYJrnpr60Wc4gxTQV
nBNPMSL1EPLs8abF+NLBKqBaZNu9+fkxajl1fId1cvDF+xw4XAoLNIet98d+ioJpwIpXH2r3bdM/
TMCz1LLx/fl1/nT64UKCQoVwOfY7HNx+PP0EYQwSs+rqQ07MOY0G3xdPFLyInXAmUd14znJ0eZsO
f37d5XT97vsBrAL9A3WLzrn37tTFkTy3wRZApU9z77UzCnUo2imfdtC7mL+qopyvmHOYi5th2eX+
/Op/6kjzrRfNt8cLzodA+P3DmQ/bAdUT4VUH+HMcQLRU1pNcZl3QG8z2GEj4adaKY8my87YceKar
t4/wP6fs3zllKQnY3z2tzWv3+rsv9va1+Nf//T/nqied7LX80S7722/9ocSQvyBJs4IA86uzGFyp
ovyuxQgcAPg+UDRfekSYIgv//yU7mzRSC5kEdRcKeoG1YJ5+L9lZ/MEArQcmW+AHNDP/kdrNfvfy
Cl4oB7ssll60HT7+yh+HVzKrsSctBu06pWa5SVNDXM240YR8JPWualIJZLP2zS+t4YfsMQOQnUUZ
nqgCQHKiY4eX1hfnykSciQJ7WLpAaEMlHfYnSWDnxo9r5NeViXBdxCmBVaXR/ytVljgTy5w/OxaG
q3oR6lOdDjHlOUAaCdMayIDD3iciU437rjD0gc6B99iX/fQ3ULZ3ZS7ugEPVlOXVggFoMY39eAdS
2qtIS+r6SHOYqgQpT3u6jMHa6rrle/G5vxsif1G5fFclfbseAkOmEmSNPlPZj9ezDAyrUZbVx3E5
Pk5R/mXx4q2TkHvw8yu9mzCXK/m2hSEV5j9ioPcTpsbMpOnH5ZieUWtYNFzo/YKFBZefPAIddfZz
nIZ/M0v/xdfzQaih8GEwSWasH79ealrtWNAvPiLxh5tuLL4QTpa+u+knF9vAz7/iX13NRZNEQVw6
1Ebf3cxoOVCURQph2hzd7FKqQu9g7OFf7fPg6efXEkv9+ruFYLmfsFC5iG+j5f9TGXYC1hsTjJAc
m3jKMX7GqG82TVNUG6kEpmRSEe56BDjnsc2GA9yzrt6SDtj+4+9MlZR6rMNOip/+uwEL/c2fi54e
b9MTp76hNYcUPMJUE3iAff7mYn8eQ64plv61xONB8exdTZ/NcW53ykNyLrR+qKRqN53BGwzwI4uh
9yaYOP2ScLC/ue6fH+xS8RYCaYtH6LL5bl7KopQ8dY9I7nJs0HIPPM3R7hcfTMJB/ecP9t21HE5X
eHxpJjCpsrd4X1Z1EgP3ThwkxwQFzqaZZh/Sqanmm4gIsg8/v9a7+fbtWksLx3HYUzh/Ws45C6Mq
oNt61LMexaaiv3fKE1xGm59f5/22YflOLrXtwGOSYbhaP76GPXVd5VVTQkGCkFP6jygAVs5c4skc
bPcxThJ22RMp74BgkXyRVldE8W+ByP9RTvdu7CzfFYMZEx1URLaF78cONcSMM1rHZxhaFMqC0MFV
pI3oEtpzcaoiiQCFjevfzOdvO6LvXtPlsnja+OIUdVhD31f1h8ijHxv64F/Bh31UqVec2NjNtzXC
4L2yaw6knVFNwJfmKfLX4Yhb6Th65fQroIVGfcWHVZwIlgwP0SLiDgERnUKdGg8/f0J/9TnxBLE1
8NkdQIZ892plrh2O2jeMg2n73pd5pky8Hpo84BHl3uihUEY0gQfF8AEGVmN2MQcLgKxNetaxzyrn
JuiC8Dgl0r4NDK/1d2RPVCkYm8Af9j//rH8etdLkbiKy59jKPvjdRzUDPDJtPiaA903Mfxn0ngy1
Qdttf36dP7+JkibbMrnB9OUFeTedJ4bFTTHa5PjmHQkSjDqrMqvcGwo67uPPr/V+OmecSHMxW7I6
0q4M3nsgZ9m6rTOlTOc0ZTeRDIcNVuV+nfOq4Byvo3U9EdQh+sl/MYqSI3bldn9zY4XpLm/ij8NV
2hSXzcBlU8DHefedc1UbFm9GePD7Uc1HP7eYTLtgsutj1Nf6Ad29+cWNQ2DLsMARpddU+vnvmQJk
WZguDaAhPAXU2Sm/BHSi2ibF8NMQukOkQ1boC6c/UCTwlK86t8Nvw9Tnz3LO9QUSCZbHoFHe4ivP
ThYlyZuBoimNhQJ3DQl03qMX1+ahE1KcY8hGROrWiUF2xqgf5ihcrINIxO4K0HeveUhWrzbYxuGS
mOkTTmX4DZOhW5/KosFdX8IqOWhwcS3ixhg7IPSsZY9QgVBblY3lvNIBEl/LvrA/jKBKmhXF9oJM
Bnhz3/KhcyhQkYYS4yhM40tk82Y7LlOLUEPypY+ZvKs2cr+hBZUW6SBsGxFQmMT1jElACYIOmLMf
HZPNUOnTIJE+yOgybfwX2YxKXgEgMN54+zmDZ1XA5WELGoAjW+ZOaFP+i4YWvZmyILr4y++2SFMu
EWVfIF3J2FJaQY//FFT2fGGdyZ+bZh7v3m5v6I044MrYfKjtJs4A6ft5fAxF5NknC1rgJQMwRTiD
jlO0oW+zVS/mG9VpZigpJuNzWWWMyMqc8EvlucDrmNTcuxkUPJYt04yfyCRwPvak1RmAuMzyfuGL
LcQB/s4YJ/EFihk5iY2ffFFmQJpRqNQcgVMOck2XiEWBBpL9QZaDslaGxb0tbCv5kkeFtRMQKF4R
hnHW5qXJIa8lhX5wR6Rp6y6jG2wOzXSXzNgINtiNk8+51zE1LWYuMZsgD+1lHBYL/VXSFYELHssO
9+Ik2MCIotI7QiYZS29G2Gicl6IFR6951bWDfihcA6n3QgPc9HELMCHlC6DbTEeMiS0DbGu2cf0a
j5GJOloyegkMnO5VGE/VoSeihfppZTx50EB4jpEzXyIjT0+ZzLeBRlqHO2e6I76y2QFHFKBgyQlq
6Nytceuphwg7zdGUqrxB7rxE8ebJxrNa8yLsUp8oOXkH23fDp6jzt5WDoq/xyuwyc7U1FC7/rtD+
Pks0jhzyVWFspfaLlLx2JLqAupkhyGRkJdL71sgELWstsNzsgok+JCA3MPTcVes5SIa7JKKimopg
R6Hf3gHbqUgwoRoYG32NFWkMKKLxtSgVqjUxATkwuSV3awlD7lznRaESv0RFcqcmOI94WKbNMEtn
zYJDZmeTfPBCD+JeW1s3uZuvzT5z13VXjvssICuVEO+FX2N6OFao+idBfG3j+Qs8tNea2ORtSgTw
ZvYgmlgUhI4Ycz/RPSM6kOZvvp4nyarW03gobOdEGVbg7EtuYy8ZN5njPQ1DeFOVfvSpw8dE4X6e
TnFeMAE7yx6psOZbL7HtS6fb5kFQ3T8ZA0kkWnvnzG9mSWp9QTkkIP+lsaL2X1Br6sMsKtiVZTiE
gEMjO6Uv7lRiFRqRf+7dnA9U5Q5hHAOt7A+uduzdRKGUNuhAtBT8meaOjZITb0Zvkbr7Zv5Bwbj7
gMhwfJwrl/1D1RIFtiI+cr5kxGstBDp/52TEqaUFuDLqt8RrNEHBRdlFX1RkXqU7jlcfo+zW1n2/
XdYfSCtVTXJUUjfFfdsh4/N50/IjJgO2AlYGjfP/sXcmTZEjXdb+RWrT6JJvY46AYEjGZCMDEjTP
rvHX9yOq3s8ygQbLr7e9qEWZVYXQ5Lp+7znPqUdqkQSPLLHvolkKErFYihgMBrbPF8ENpLtjzDJt
Wp6/VUaZt5GTbm9bYkLLZV2a2Xmjq1s3nYhzQhp/ZlcTJNogpcW7UgI+3AYXAoyXssFtGyfOhQ4v
cCPcNrhTcdCfWO2wUpHfH2Kin9TCpMP/YMUDyQ0Otku6iqyT+1zW4QHACDN6swe5OHUZD2ZM7cAW
IdUu07F2GSfXBBHAOtHpPf8kQNx7VRjt4STlhnltZo57N/STnLa6w0xnbHuMwUVLPUYA366cJnk2
aJWAHoy2HIP43Bqt3B07aLmTg2GqRWm09Utpet667OPxUCnr6Ga2fpR+DQDXlsYpXe6cEiZ3t62b
ysvUr+ha+5ZvsfmPQ5s2RW1caySVLg2VygM3VV4NDqgtPsIAn4hfs5+HSW8uXaXRNahyctcLwgo8
FEA+KB8mEX7gbHvIzhsB42ON9ti+ScamuAhUYy0y34j36BvMI1eQ7jjUwarzjW3nODzYMj8K2gdL
jN4mc/bU2aHHtU5lEMA/KCeHyUJlrJixFNtUJ/g6nRrvsZ0JiSw01TzRhufgqYJOekJOyDbscjNd
5D1ibqKXoRPqg3XW6l5xrk+kmOCGLMSibLSYlPtEK+xFFHfpNk1y9yeTYZo4RRWcAIrxCiIh7HQ/
anJ8UWzHT5XVt5fK1ggcsUp4D0scKHzTCZGvZy2hc8aOfQ7Fxdvmd0ZxAPWgeLtUeezjLL0ohaPO
vWYYdlbVhHIZSW+XDdh7ey/XFliDvJMC0OwxbjHZ2UGXPc0BqAQ9lbK6swOn2gjM+K/SySCcly4m
CgjO9JJIt7t1m/KBHu2wZjyD4Ffi0Ef2Szj2o85YrmcRaAh1LOfYXc8gyrgiNnplE4N+QkYQKcsF
/hmnjdZJZj7jIibyi/AHsGHSIic9CMYjgvviyTXy7oAdG32y5BuIZHLajg6gKKTy6sLQu+YprhPW
7Crlq8EigNhBLTubjBvnRpEp7jbPQPU8ApHsfAhfQ22sCLFp0pAXW+Vsk5T2WokwPw5OaZ5FvdPe
gG7unuw68n4GrQT0meckHcKQnjwmYA7QOTdb0hHJd5qwmb/RmseDL7q7UQH00ZOM6DWvS41FXM1e
gz4xllRRWJTM0V2ptKKrYVY+XLZ0sPir1LCz81g/2n2UQs7q+WYgPie+OG1bARY9KcJ2QXDZsDP8
mY1WZ2W7QkdSsJyNRJl4VmyOS1jeoN4wfetYV6mSEp9h6TJoJu06SqW+kQnRDiUfha2ll+pQTlH7
XLI3mvXMKXGHGVeh9qIH35wfZTpK+jF0SxN5EH6VndAt/3Z0TOtRM0vt1cSsdep7Y3Dt5FNMBic/
O9iDvDHgCSxMmCcPfmlHlJO6XCJUuKEwJp/Wh0MAB+iHsMhpniGmkBvYh/k8VNmt7uT6QiffC41H
sojdfFrqrrfBVCnILwQwBH0rWwwUJyuXMfzCyFGKeOyx4f6QVC6H6CnBf58vNfbJoNtVwadyjhHS
zE0r+hcYx3LLXt5eon6SmwSW4jLJxMFsMlJESadeZM4cWk52IGwnjWBqHmc9HoyT0cm27WSA3eOH
w6L1tuaIki3LxnRrq2i4YmQdLs3WC47keL9qJcLgaiKFUnSdeYho7K4bulmHqB7TndRpD5hDB4Ku
rNttGSr9KVFQuNjj89WhEDrYLanljYyqTdYrIG9qiE8TY9gmxHQtUKMMMAMGwchxOO+FbgCAHsTO
qUlv0rOOEPKqJEeFkGeTUvBiMBpcFWmMj1U1ZMRrxbrUimlriAjfSiUf6lHLNvVYihNV0juYkCrH
fUNMgfYYCXtT+OFInSLP8qwhT7r62WfTeZv4B/hLN2XtH1lyaRhBjTpBffYaV8GtIeUP18y3JdU0
+HgyQvUI3y+kXNAkBLg6erOcGFeupGY4N8UcDKoX5tMgDQorLWCRD01ihGu1YmazidsSz5DbAxAT
z1knwSBndLUXjsaOIGDufjdZ0/NA/oyIW2xibhr1y1GOwZ2OrZa8G2AJB7suO+CGIyi4yNoa4Deq
6H7oBpjFKjx1qhvd61qsfJVch010hfIv3LmQeJd11bX3mll764GAnV3HHua0bWsQrgQp8pqP+sGx
IvdeNHaOBLwShPuFfb2PKkF7tI/n7QTZyMO2gJi2BrAKbAeX4HQKgVurN2E2/HBMIX8hKwawrJUp
DR3iyxtgK2YHweMEvwpiqkWFRegiNev598wqiR8hTYLQGGPcnfsA9pnEMJNg2KCraRM9pRNgsSFG
C75hQj20c63W1c4U/LcIDVARQyKXNE1F07PlnAFDdWv6P70g8V8bX/ACclRGDA6upZpShI3UyvQK
tkUBj327Klhe6DPNM42xADtB+rW29rWKPUZhOicINIazim/crVf541EjYnFpRuCB1FgJ/SzWHALd
lRzZdrQuy1I/UyVIiWV3Ql5t9xJPZn8eixGeLciajREgzgmT3v+J9osmd2C7xg+jcdRawAVGMTB1
+hNhkMI5qnAm4FhSoUcInbIhXaOjdEg1Ab0GOcae2p6fZmCsrcOCDTqGCkyxruGyv8LT8SDSzFxF
NeXfwg7LC6eeZtELqsMZljTxyd+bCaCiqLH8gxU6NAXw8x+91qVHME9q3o7Xlba2HvF67VEsM7Mh
hnGL5jm7f/tPyA41f+iCbT/EGbkFmjPtAAqXj01GQshyqE26BJ7Vn/cTZY/GZpNZz5SLK5lwMbH4
OyTfqmrz1igmnJYxCoKpVZvQN0aLUBJ7E4Vyq0n+RIRD6JomlW9F5jR3CL84gSjmF1lHwEDReIEm
kxr3TMK563kCb8jvh3pfOzl65IF6dyKKajcl7XQcynFUaDY5L5uAk+sS1ddZ1YVlsXTGuNpSqs0z
4zZ161WX+H1CKBtdEZqXLAYtg1UfYQo2286p9omvZxnPvz5pp7IIykeaf9FWT2I6it50Iuu6AWSZ
SkVLBloEEORgKjaICxHbpJXSzxwsXCdFPDEhmxyaV/4EkGh+7rQonzZdzB2wJmIcCPuYLkPVQDPs
iG/j70OX96ph96ApwjbrMm3na5K2TNkM/pV7NZwVbsdlo0m5RJg2Hc3cyLegVP4lm7gEGZy/6e0L
hCkbYfMEKFvnt9HL8oNpLK4CxEyklSAEAD5AP99FaD3krn6f6fwveIZAPM0AF6DsXC1DDDywhuWO
x44fWmPJlA5Bd5p+j+zGJoxJkascNTz3oUZ5jSwP1dRb44koNf91MmyaSjFPkwVlaUX6RfFIKzGH
9pyb3Y0yISdIo/cPXegXj36oDxcj7tSSmDFeYdtqmU32yj/4pVE8Jm6DjbMaNGsxNl2qI8BJfTQk
Q8UZ5qag/eUHQUIFjNtoi87WPGXfUt8pOV/ejFi3Q1sAgOmawvzRJyqm0uIPN5sk/JVNWfkIAJ5D
D23THQh98/eKliv6Rk9r0FsBN9PpyKmK/0/WRPCx+D61TtMtQyNi66HK51z3JMxYH95tV/sHXXF3
lPJ52QfeQL8dJR2LXG5VDaAsKMR4tGiBH0uExT/rHvf5chKTcZIGpnGeW8JHIWjxlyt2Ps4qZznc
6tg5mgVjUW/lzE9BX9Kac0qHlgJ8FYJaPey4i162PCXupD8Felw+MorUyJgIS97ponZ8xHupwLPL
+ogkKN8GsNOvJzYEr66PpHch1fwM1jqIK+L8/AO2UJRLnjVOO81F8+x6Lts+T4TdiyfYJ5MyaAz3
DVl/D0PnMYVqKMhrWqllsA4pK/gyApw/NZouPwt71V5Heu/9Kjvbf42KAb+/Q44EqdJ8meyorzaj
447oRGG67jtZ+T9j4cAZa2pgqyu3oMG9Qk1XjP+0n/9P6PCt0AE9zW/d8w9Ch+NjlL/87ktirjP/
H/+KHAQhV5Ygfc4ymQ/w/DE/+Ffk4Br/BU2BcYxjGC51Kx3//9iSiNpyoCB6LlYGzzJ1pBb/sSUh
f3BmIhBjZMlAAPnD/8aW5LpsmPkdZlHwJt7rd0ZpAfIeZwWBj/dy7YxHsJy/XY3vZ/rM8hB5ODNP
cZ58o6T4c9rGCGkuDkH3db5FqIG3IKRv4Qku6f/jJv1/HIVr+bv9A87wMKCjnXZu/tBoD8Xwgi7+
f3eId7NlNypstu4cop0uXf1yjFbV9PT1IYx/lFq/jzxmHRdqGBf0B91gHC1/nkiTamUcdFW9c7S8
fi4Y//YIFntzTV077Rw/SZHjZ6yeacsnutHbzdBYwxqmsbEdh67fRmVd34IfswwSKJt4VSv30nSy
zllRi/anshYRuwNElpYauo1BpM4VrlWqLxeF7vU4t9Lc2I1PGtHRXi9oFqBnjj2vWaeF0e1aMqqA
CYTEGjGfXiWaGx5Jsx8XSdUWCxHVqM3qlnJAT90THT4I8yH404vQGcOjXmmC9TuFfaDTGA1R6yO8
z9oB1CIhPEAq2tOWXJSbSPGvYRkSG+pWz8LMXGaNGTml+AFWjTshQTSbUzsx1Q0+F/uyhx+11ehZ
rQurjilzgBSnrWFviOzGsTqUxtFjh79GdDosBvZxPyx31jHyQTh1p3hcF5NnjvQ7G+Po+9CECpoD
GDHa8NKPu/5Zqmy87CaLLFvhD0DyO1geWjS99Lnw78MSJceK4O3phuGkY636yXip60FLl4zR1KtW
2QS8IZFTt9KMvBAZhrIvu07nh+YLjIrjWLBNB1CnsnIpRkdg5PcVsTT0OXDv42L24dnCcieOlZaN
cvEMx9pZHNgvqsFH3I+q/RVPw409mS8SPv7PwQTqjGYyulcJVDx9pPG7qMPK2Oa9/TJXxBIKXDXt
4go2R8xwb2DbQMpWq/N72cDfEQ9ucsik09xGGkktJLe6J5nXhnyRe39tOTU4EzzEgKDNeB/kVreS
dVlv4CDoWwAUE00hIYKlJCx3DUhRpxBPveDg0LTfsZniAOYkllUVqy1Uu2QXO3F3BeW0vVJAjdlr
yoYHw4ucyzTAkU2SanJgrG0DrCjadcfk+NyTXM5FRXz1KqOXuzJZO89UL+N4HzOm2ZQpBChScCIi
3dqaagiARcBwLtKv4rxNhgVpr865mRrxNgwCfWvYtf/k4+ME2W9q/pnZS3rMSchIawGdgIwmGn3n
Y0jS8hiMYknGgX0Yy7o6rbR5cwPscy9kKS58zdK2mOmtC9fIglO4rOTLVtRH0A6wjDudzvSFBsS+
qiEyti2aySWIM/9JMYFcyLKHhWhprbYtGAe92nHivdLegjqpNf1JTc7EUyh1Yx20lW0s8Ebqa61R
kn6wnK+HDwV8hf/xV8qsJl423ZCuMSfpO6Mxxl2GqPKUxBX7mr3DtPZHzyC0SXOMrefm9dYB5XHv
mX4HPMMJL/Ws0ndo11OxstuBst6NOhq1dDmfjQQEf0Vs9RkhTv1jbVn5MW8DeQ5ew7pmE8BMCQSJ
th4qmIK9GYwXFgzCTVDW3gXZLfnjGDr9ZT2Ow8UQh+psaCqBRZByuqmkc5KU7MKMyumWAJ3FVQn4
YaUQh2BqoVO3dHSTA1SkHoSkupGGU0+6m+MI8hN3kQvh4KCzCig9KIztSCiYvGkREhXWxb+cSTQ7
8oiadaJlzZZHg+GlkM6mHHGDqaIPIDOWUUOkYQi+QLerk7QXUCbCogqvJyo+JNoAKue9dihWMZ4x
RlQMvfhrg2vTKKbDmIzVCbODcZk6flQtY1xSMa78WO49KoYNLn/BRDCQe6eR7JHYS6xLfaYFhUkE
1l+QlbykS8g2V+pqrY91vf9nVxlW3rjBNK+t4QsjszVJXV6SKsV1GIqJwGd2SRd5WldPfaUUy1iX
XKaAyQk918elYhV4ILNqIprddXekDnYvwOqmjYnq5ORtz9RjP/Fgg1IdN0lhPAGVYeCYUru/NjBY
b8eGJEFEQ2x45y2WmQuHPAr2RqhGMppRjjvvglE0vuFtOw/C5JpneOLqKm9lG8E8mZkPyeyPzgpd
mG7Zjia1u5XOjbVENXfuoJoVtS//qV1b2jqC/nJ8285jtTR/0BWm9LXD4hbhd7ZVErYuO3J/HUHN
hEg1c+0r2pj6MBf7RfsIw0vtPRziCeASYr89P9F34C9ABI91dyZpOrNbDWHW1oaMjiKBOmIg7JcL
pmXDrqC3by48mhF7cBlw1Wk9ZQcSNNgLuMSkt3OPHDRxXvIH64OYdsSKiysDws7926Q2sufOzJuc
0ym9fOv2s1J7KlsOC8TcPwyT1yyMmg0tvALtmmQ5JF3awK33LNCFhUsbpE2t8NfbjjCZd6tZLZwT
n2QKNikzMbQKQHBUvuZtqUbrvVVqyW0vQRPleUUfohIAee1aMgOhsxC89Y/mj10jmYBoMb2UfoZB
WwZbp0IyjgnpKV1YZAY+GllFmGLJAw4DA+IwT/QSEReBALaev8R8w/fMfZvrBrvQLQ9ScCFCLThX
cSsJE2SMI2zEo1Fd5luvtsS9oiBVizYyfRJTMeL+s/MzfQ2jjEqmy0nTu5cu97WbbI5bm5SKjRWm
2H/vU6IG/3XU+WNxmENWtkvjjH6Idh3AjL+A3cJkITVhBDpD9DNvG+9SFh05jQCx7qx2tO+6WrPv
Yqccz/hSiU1YhdpqjCJtRW+BHiI5oMcp0OofBF/hUYAIviYVagBDzFVXDpN5DJ/euZnoGz3PCz58
TXzi1MxQqwKmYd5C1yl4EDeDU+gnLjOUdS5jtc9GZa3LKjNoF+nEj0InGg8t++hz3zOCPSN/xi5v
zzKO4+lSajbOZfYbJ5MXDWduk/trxhjB0rBB8SzY9yXnehVnexL1xL30ISopH2ndwov4GALu4PZP
CJaTppiORkUDLOillUGAZE+PbXluSyB5SMbhjEVh3Juln5+79TSBhwbzTB+hHG9JAHVIh52IY5lA
/dN0S4hWIzJl0SZufI5jCiyJRfPLbjN6iP0ExMzt6SvW5XBeYVMuFgSnkY1SFbQmhilzk5Vp1Jgs
PYOUOL5N3V7WjCkXvt0wAFNpbixzNy+usZ7nm5YFhxqIgdCJYZvqvKJtSNtTdKiiaeCMPRlaFRqS
DXJfbVxUSa5dN7rODhtkEBWzTeJQ2tEF1IOGV1M55M1Pb9pMr6vo+JcdXQgjT291Wq3rrKQzZcnI
eHoTQ9gZA2677/WnUXo0UAb44gvNnjVDTI3XEepQplzofWrctwfR2+PaU2NNgItJq8TCbltBmRLY
X1WHkmeRQyO/1AXjEAAzKb0jn3+5trUqUAtMHN1pqzSSRvhPL2IL5MyimCp/1xixvY10a9rDjhHb
noTv+Yzw/g3mkuZHeGZMkdks2yi7IucM34XHyHIqQ22rnALzkOWM5sOYjx4c+ry6IjcCsRwWqRMm
ZhctOL5FAbwMo6324lVASQ07v7daRmEpsYWnnEaywjnFyokjr954Xt2vC9owW99nbkSOoMIK6dTI
wyrdXVMhhgyqHMKbwvHCpBeBh1Fkz26uPdPzOx/gmG4wkWVz3VbtQfuQKztF130RTsva04Idq9WW
C9EtEaTmq4A5PnMw717LUb2DNIV9HjWVv/L6OajKYuCge4oZu1Pa69QtOV8wUgCxW1OQV1gyIiyJ
Sc/DYJl0Qb4WUYqys7C6FqhpHD4EbefsEvivJK+2+PAHbyquSnTxeNcCBFGLzAxP8PWVF3melPe4
kHIA72MG2KdkGNe5KMQMZDKrFLj6vu3G6WBGMtnaadjutDBxGAwGlX1he/V0EQeivioJW1mjAHCZ
/w11BqxaiDUhGT748zDEIzXFm65K2JLraXQAGzjSYFdEQtdTdmKQSURfN3VkveqLwOoZEbVDkpw0
+RPlvfFzELl3NGSr9GVtOsVlV8VAbc2i7S/8aSz2aqTLHOMT3ygPSYSZZcThJTCzQAzV3MUV6KQn
Gxp5v+zIUzq3DRVf5o4qNi2WiJ+ipr5aDEZono2eVD+BX7hY5qL8zh9d3V9UpH/d6vMXUhhZScvb
C3dDnrcnYeTZxzBr1B1gPGdHrEp/SJ2gO+m1MXlWdozUIDS4uQUm8IvOLbNfWUNyVScM+5FhSgEV
C6jhwUhM+7RWtNMFfgGanV1us9dt4MKOmrJvrNzN1sz3DfrYIKnOCm18STrXuzcLN2eoPxH4HKTT
BrFWvIy7bIRxGE6MUvBIERyqDRCNx5qVLE7jHSHIhE6TPsHt5Wt7GNlVICO1Jki5eGGbclpBgbrW
UuZSuSJ+llV+QePGW+E6Z1NslHckM1jkE9LXZWrsVtDoqIy3hRTZdZFkxamaUnNf10xwqecz9BHA
tZLSa0lCbnot27FdEtrLCJMeBgABQgQEeLdKq+Y0cIaa7GL6halF/g3dUHXKRzG9oFSMHwfDKm7i
Kqnuy7Yc3G2pAaFaRH4VJQACMfcuEkIv2Uyp/NK2jD5fvvUok1pAsmrrPj50ZvsCOZ8ZHu2d00F6
+YlFZfucl7qAtDtj1rXkbCo6zHiNpaVbheRoyVSoOE06EneRT5bqjCl+cAbJXyxiO42btec5FYIf
gT6tJh6J9/8XMURw0vimSaxrhDZYvpowYzftRYKZYmVjLrgd6gaH7AjV2Mgz/7LB/PtkaeWDHTf9
A6qoqwkGh71x6buuNFqu27iaWNlLzVryqpFzK11Io+jD6h+OnjbZ0icCU4Stvpm6jpxfnnigbYW9
DUPhknEtaLImdQs0OJPsTWMzeKIFTUQnK+HCsTRImcHgXrPV4XuCQvHBz1x9VQbyzsZ1eaKXhrnl
V0xE85W6siP7l5t69XlXqBFXC6AEHPNexHUb46Mkc3fbEZuxkEQfbSGFEpCrzR55y3fv3C60r6Ou
AHvZRrywtYSzllNTjSEx5g6ZqsoKzQv2ILcsyMn5UE7iUCExW6heiXWZ5v5jIbHlpjTGSXu24jMB
GAdCmMYuhoCPYQfctSJrpM9/5OAtqXC1yyzL1F55Y3bpR5q4cCs9AFcqzDMj7KxXIyAMq4j7cl23
UXAAHtCe584QnqZO4lzZJdImlIwTMXw/4xy2ZZg024zldt2VFvxANeiXvt8KwsVQFRdkm2xHgHNX
ihV30Q4Q7aTs9G2dttdBS/r54OriYAXFuFV9/RDK3N3FQcgXi0KQxF5X22WW7E4p5dxDbyPaaDBG
U/8W+WtLJkaEYbt8shD//mw8RebuIkBp+lTocayfGGXrn3i9H6/oluDXDxrzujVxxC81CR7nDNd3
YC6LvKqGhVUXpbOp8mFiaxbWjNfHOr0GPkOsrDNilo5mNT8trGtkkC/DgMhQByzNPNqqD/rUP7sO
uwYnNbMlRRWbpApFwWQwPssiacyBfDsNYcqB99+5dzNxm6GoWWICDnZUhemKdsdzY0ZMcqGIIHPg
+zr2/a4dxKPLFmQgOtqp9UtqKEHnjDaR1nrGM8iQ/sQuHGstKotGSkKoXuAbu05q/msoLOcCQLt5
2QzytRps7Tbg1buB91SHOLGLivlYPfirxjPgGOROsdXl0MJKrXDyqgAeEKLkb4wK74xn+GYx8LmO
wM0nDWJ43vVa8Xebead59a636d91Gs24iLCHLKu27Mezb5Tmc3P4z57rfLQ30BcuRPHe5OIODhSV
woU7UAQMadFJL6IMJkYalOnq6w7vZ4fCbuZKzzEh575XtOuNKGk/GpxY6AXXQ2zzyYg746gr4gG/
PtR7i8l8DQ0T2x7GXPBl8t01NBJHH1OLQ+V13p4mqUp2oo4pOXl4F1UwZFviwca/bZJzUNOwDIs+
HIE87w/qRBhxtQJ8/phwFU20aAtR07JjT2p/c37vbTzz+fFCewDgsQva4p05IGHxn8pSw3E8hpa/
SH0tZnHz4n1i0tFMaX9clKNBBzGdwmObDsM3x5878e+fGtOymN8Q0MqM5l2nfgzsMtSToNl5mUYD
PucERdXffH0T55N4fxDLnAl0KECwZJh/jgMwb6tRSbPeKUXr1u1DqogAmMtZaurTbhoJXexaIv2K
miL560N/9vxYJlZFXTK8MeaZ1u8jFelgHQ9MC9BQn4xo0ByoBPHcCHY1Pa0WaG0crPYEGn992M9e
fcvWqc25s4ASGH39flirkaJwIw7rVnF6MLLuhhjCaRcInlrp8vx+fbjPXkiMwnhrSN/18Br/ebig
rnQDPRCHAwp2XZnVls0/eFjf1b9ZZT6YauYH1oJ1ZbMD96DWvb+g0/TvvRRT2z83b8/m6Le/BsWz
qTWpgV8CvYvwJv0xJB96p3pa8V+f7mcPrQWAEGKehQf1w0vjWmrCC1Cjyw/sSweC77EMWGK/Pspn
F5VbOI+vdAaf7921Np6U1s5Yet5WgS72GUUAWVoYdlx+c/8+OyEb4YBnW3TlMSn+ef+Soc0hr/cs
qGBgVmjnHoRXPHx9Ot8d491KSmq3Cb6RZwQR9XES9db2su8cb/PNf/+i8/yBLOdRdGAq/HkeUsZe
X5uq3pXUrscAatTBJD0FTEUf3YcaKwwSJX2OWYQrDU5jj4HvuxXt46tnYUpmhML7J2ldvFvRbKdE
PlhIgn4NokcVLPQlMY7VaarFKH9Kma/+9rpyPCCVkjoKL/b7d69iW+WNmH52WT5QoIjxEtaW+00p
8fFZtJihO7j4oRkilH33gsvAUFOdpNWOgExQ82URLfEUnLoxs4yvT+eTI3ESnuOC5sXX5L57TGQT
RdM4AmZiaUO1pDUn1uhel3V8+/VxPrlNb5hDDHNzdWTPC/dvSd6izBJL1m6xmyJ9XaePmpcu4ySf
BVeHr4/0MfPBI2DCNvX/HOrdN5YelZidG1iFOknjPrfhOPWuwh4rOyxZHbFeo0M95jD/qFeVTXdf
Jy3np2DLulaTqdYx09+t2dBGy2qLBnhmI/hyvLg8KGtAaN6H09FP2QfaFYGIb4JE9lVqnZoqVge3
S4ezvmjpYI/4dpe02UCsi2j65kRtwLHvXj++4Mz19Jkjgnfl3etHPK9mybzlmjahupNZrp8Znfdj
FCJ6zKbWPbRpyvw0RYmE133jJiM9k0HsBb6gyGEya1QlyWHtTeazMVIiROaf/Sh77zj5NJayIqnW
DSLxRRWR9O3XsYUOsy/QaHUEN2ux1i4Hu7B3zLb7lVJ49DhODHJOc08TGy1DnIBNHlivVzLol5Mb
DCubM5RrLzCBVsup0Z/cWdj19RPwybNG+JyBgoNvFiX/u2fNz7qK6mPkusQEV3eGtPbc9WEXxDUi
+cG3+t3XB/xY8FjgYsmzwsEDweN9wYMnASRfmRU76Sk4/VGRrStwzqfCKtXW9wJ1GtJ6vSZvIfgn
pex/tGR/8vpSzelzvgualQ97jjoYOy1sRY57cBzvO9EbDxXznmuM6vHLX58kAg9WI3od/PO+dGQu
yn5zbPNd1tVMRTB01LRriYnGalLvRZNE3rJhwE4ek0nT/uuDf3Ke1FWWYBbOzgCdyZ/Lh5sEsBGK
PN81fhFtqz6/DmavtxeP9V+XAfa8chgYeNlefYDW0gNqAoyj6Q7L0d045v3K9AZwsKll/fVjSrmB
YAphFLuPD37xktyTNujaFF1B268mQePVis/73iGiMRG//vYCQljixEzDhsDgvP9sBVFa5nZacVpO
Zu2w8+Yzi4qZTpNayXdEi48vIAejtKE0cBhov/98VWhDQtFmnJlmX4eWdoc97Vc8WNcIAr+pQeZ3
+c8ShEOxLRWcGmv+mxv7t+9KRir2mGsIMbAlri16pbKAzOmm3UTWBW4ekgW/eUA+PyL8H2Rs80v3
/vNil3AM5yNWRndIZPlYjMa1VScVal8BFLQ1T//+1lF44ymn6uCI89X+7RQdaCu4b91kp7XtYUxh
dNrJeST0bw7zsWC0dfDJLmAjABMfYMSdpw9RxE/vOs2cDeFAksuBL+LXJ/NxqeQohk6xAcpBfDDp
45AZ8jg2kl1t0dGi04OmtH11c3EZV8DrWm9aWmPxzSo5Bxh+eErmhQN9uwOZ4T3vwM8mHAAhzQTp
4GPvU0kbjjBiZOaSKf2UM8RuRhKUFhjmknBJmA9c10Z3t2qogn3KHHnTUxZNo1P9QIgLXaAsKQ7m
sqCaTQjI4sSNNIE84Aj8N4nyf1zjP70xgD944gw8Q+87PUgSwpTJRrqjO52v41HGB22gz/n1jfm4
wnJj0FXSUiJM7EPJmdkVn5GgSHe5csk0KLqdnhjXnqu+q1o+uxVSUNuyDgn2sO+eZuBreVnlLERD
aSFk8cP9IPRh8/XZfLYCQWSmDUfiI82O+Zr+9s5MYIuGoNUSxEM4WjqXzxQGQDT1TfqEXv/vq2j2
jA44IW40jKT3O1S875CnQ17RMfF/zdeujsRlVvt3X5/VZy/PHGUGnI/+zQcy39AkuTEVvDxp5HgX
yWgwYvOdXwxbik0dON5zn0LYoVvYfPOp+mzNe0vipHH0yaaH1qkeWnaX7ALihFSu4aAIAMHelvF0
xYv4zdE+e+DZ9pg87OwsPzTJgCEgIcW6vCuB4W0z4biXvYkr8+uL+YHXAv9I5yK6Jp8jC5nzu3VV
tiYgSVruO6/t9dso1IuNhuJ44cdWlzKbc/ub2PCKZVuo7rwa8+TMSV1rG0IWX0+Y2Bgsx+XKqPCY
k4eAHqNt4+92tx+R9vMfSczD/GbCMntf+NR+ozt9lvG1GWzGBKp6NBRp5KjKmn3kenctsdRLtwwZ
YuRWdJv0XbP3ZfEQouiYxOy+7DN7TxdJLsSolbC5OY+vL+Qn7xozbUpQ17VgC7z/IKYuf0M0UG73
+fSrnAy10UvElH6KfmV8/PpYnzyIxpvG2JkbtVTdf77XJvQJnfBNSnvf+KXTcIBwqz82Y5rvXJnH
mLSE+qbC+OSlMwwmdlQ0fLE+lNhdnY5DHRScXuzchxG0ahPVDnOMelpYuDNvqrqvVqgxut3fnyuM
Mjl3pCgQ36+UNpml0X+zdx7LkSNZl36VsdmjDVosZhMITZUUSbWBMQWhAYd0OJ5+PrC6xjKDtORU
rf9NtXV3ZSKgHNfvPec70I5hJqMPxePX0pUurunGLxji+F75TvxJafPRnaRkow1AbGLAUnZydV2m
jZ3d1HtNj5uQ9CxUCZXVX0NhLvely0b6z2f4wTeHE6SGsviwUSyevIEldPwkrbm00xgzubBbudab
ullbKGL/zaEC3O8+uR/0+U8+CMKz076s2KIZQV19ISYNt6bXu2fpYBifLF8fPaMWL9TiQ1g6/SfP
6IgkrprpDOy7criD6vHTcZo7UlXbVRo31z6m9n+8OWIBw3RhAiJjfHL6AhoTszazm6v9bM5o/Dx5
0w7tWtAH+ORAHyzMtNThkFl0nrFxLPfzl6+qmHHr6RFbwCJ2HuJp2vlzc/fJI2Hxd5wU9L8d4+SZ
CLQsz2ybYyDoN1ZkLokjiBrnxiTNAwO37LiKOtYo2QpoY1n8tZYtyVQOs9qB0CWafwNqyCpl0mtP
KODICwfYgBs6tfr2ONt2cm0GMUlMCodWBMp+V3aIs9jdqhAZbHRIHJ8hhT5hVjQWmhE5VMbNHJSI
rSoDnkZddu1OH4lXZgM1xVcg66kO68UcTpLfVTJ5yY54ZnUoMIwSG5+UF6PWjns/D+7SOu9CrnC+
LekVtasEoeAecSJxxnIWm2hIHMTCuTyvbSuFcpQN2z9f3o+eTRvCvsFzYi2U0t/vIOiTplcuzyYy
4Zdm6l+gy17Zlra1yhpTLfmCfz7eR284NTfFHu17BkInx3MSVTVWrKo9YXtLz+lSmvlB9tUnxev7
sdpCPGWwRS+TNl1wchiAI4nVTkG1R0R+LUTaohn0vzf5V4bQFwhSwsExn+O2+mTLZH18XLq0XFE2
16f7ikCAwRLSoSdSq/kxmWBA+62tXWN00YsNmhn2OI1TwiPIx2ZdECfLcLtiIW/M8eCg8ifkRDtY
+qBtjd6uwghhKA+c2DHvZIIdZN8cgwhBOSEFBEkTr0GXu/RevHkdG9GtCcA69GenWeF8tHNchdjz
Mn4P6AfxE8+H8SV7i5+bsODh6OJ/L2cnTEgC2niwC+4by/nsVnx0x10AtFBuaTNYS/r7r2tEqndO
WeVjtQcgppguLfz6XW704ydP1kdr0S/HOS2MRjGWRQ32au87S9YZ/YaQMN7Nnx/fjz6ILrQ+5grM
26CS/n4yemOKugHbtGfo5IdqsSzqJEPmZGYmnfrEdPbhwehXsmcJcLedbiLclsWoKnhXtMQl/hdw
ArSfLQpQtNR9+snl+2ghIFiMDsZi2XtX/BZKWW6GimrfZu01QDQ3hJTyUBftzz5Fs5C4n1xJ46Pn
Ypl5s4FFQuCdzmnmThRcX+q0DHo5Li/TOPpzKw8mvfh1bWnJ3hYNjm8RWDcp3Pm9ijE1xHVaXfix
n2+D2lZfPSxB2DOiGGTVn+/0hz+PBZE2Ev3b4HRhlFPUaXlCmSMb8dMK4vvEHG8LCx3JvzgOeW8Y
XRBtvCsOulFTiUCPR2xNIejm9C+V0uS6HtpPPqQfla0L2pYWy/IP7+Q9tGSAgwPt5b7HM5J0SFxl
dd3WDlGOxlVRN3dlEXzSZvnoAf7lkKcFazbbBRo9vdyT9L0jaPVnYBeI291jW4+f7Dmsj57fBcRN
LxrcNr2k39/MXvq2mCevZJkx1XOfiFeYgG4ICscPad/G4cIHIMZbrzZps3gNNGNRZraI/kAbPdg0
VR6iBqrVYOJYwNWGzyjp29t4DsD/VkVBXHTnbydP+ve+w6oJ0KpDMKV1E2HVS2uzNl91aWJngYcw
Cf05q4dLpDhiQz7nT2KwCIdSVroZSmXeCkTXfOxN55On6aOrECxOXVocPLenA9iiEF1X4U/Yz4Ko
mX42Vr1uP2AeP6Nn+tCn5Jb8+fH96BYvziyEMh7N1tPLLjIjVoTxlfu0gTkwiqEV2zc6gRUvyQTd
okn/8xHftBMnBSGKGZMT5HVhm3lyp2NNFUxJi3LvlnMQJnJwb+3EGMPKUs5ZUhfFPTw0OAQ2ysk3
u4CfgGIohxk4FZK+nSZB631yGT647hQbiwUaODzbiZONUuCSmNGbVrEHHUkwTavciyqhbFRZ3ZEe
BM0RXeS3Ty7EB01MVAl0fZZV23u3940nZxbRyBvdzRFSVhLjtghSrW0XtSTOeK614klBOemAQSTT
PFTMZHBe2J+hiK0P1srFF44cA2Y2gzbz93dPRxrhln1a4lsmsWb15mtILdAXaKsr54wr4x3IGnTO
sFhBKStoIhsaKYcreCLjF2lJfatUBG7ijS/fz/ojZXG1SySPFI6pfIuoz9khyf+pEGOzZI8b282S
DVphe91qVb9P3MbbTMngrf34zKxz6za3qumK1xYTmuJFeEj8gewT3XvSgYJ9sjH/6PyZgOFB95YJ
/WnjiHZbRuybxfkX+XQLphQtKlF2D6mhJds/3/SPDoXwGq0BbnQ+GycFCEMneOTLZwkIabIWjb+4
+SaRH4OkiB/+fKy3+3b6pi3dX4vdK5/B0+1/pblEv5Qpm4MRGM+K4HiF2Wu2jV0k6hHGamGcGbUe
feknU16aphZfm70Gt8QqxE4Qp3Z4+0H/g2/4BN+ALM9nxfl/KIEP8A3gu16qH78SHP77h/5OliUj
luVyGXWwnaQ5wEL+N8EhICOWPTyzTSZKhskj91+Cg0XmLOUn+ST2Urr/SnCwvP9QS7C9otlqe3wN
rX9CcDj9ipBz4dImJ/RCR0bzTrta6RjyyyQHfBAbzgzB3K7OmeeqryWx6RgdnM8wCMtr8uuTzQE9
WMx8sfjl7zvKYB+TXptdtSessL3WtRFvnyvT3S834ctff9//Qhf8haKz7/7P/z7dDXIUBPmLdtVh
aXz3ceyZ1I2Nk0x7wqPSnTSn5jqvW6IgPFtsdE0WK6OjxWU3mXbTSW/6+ufDkwHx7jRpU5LtyPtr
co9Pt8Ego6HdKK/fE1pNns2ETmVbeAlWaIQS55OZtMcJlX63wwcBxVQAyVwglCmVUseU9RaOpxGv
amh7bJoToodiA0uSP8t8q8ycfxf3FxlnVqGRlDUJzME4iTsYN0ju1SudhfyGYDZArtiR9omNBzry
3AbiptM84iZWu4X+nK5EbCg6Hg1r24qG67zXm8m4Q5MnLlsIhnegDnBUWrAiJIGNL35Zpjo+j1G9
Jh1nNFbFeF8Mldp12VSdRwbIApx5vhHK2qzOk0in/Z0q8UTYCH9QTimhbuB6NlTk0U0wAiVej53Q
6wOXiqiymEwPI4xYfK2dCXsbGI/Xwa7AnnanagUcZ6qTKwdnBm2ZAJEZLjL8NV7aXtfFSMj5uJg0
st6Dh+eiDJqtKaURUco1uRztMR/M5hrcVnREkjPt3MYoDg0yo41h9eN9Bkfvvslm95a7Y25QxICw
NuH1Du7UfFc1SSKxR7WTykp9RbhaPw36zJ1pWG/37oLX8CRcIquvgnPX0NJ90yTqVeKP+6q3/BGl
t92Di0HjPJpi+4Bnz7gbYIw+ZCTKnU91HZyXJcXMOsgaO1vZJe6dlTvMOhLkQmw6ERWhrEZzAxE1
vxFugtsFyjUYhLr9bkf81zhHIBjGcBHiPexQzCb20HyfOl5nX+vVzk2H4lD73FzlkUg3DeTCrjsL
gTfZ9OSKCEypdC7g/3qwR3eaEeU3MRI+WKtJc0lohgPSOB5/5jrx5xVGW3pnus6iYdTP6dSM94w7
5ougGfmrrETtCHL2V8bEGQcEKl5G+fKya41zpcX6iKSTc3HtLFj1QUJcH3aicjUm1fiTcAO1U6lp
X8U2dyJCPEYOKkm3JfQ/At+gi77KHHqYVwROSAB8Bmt3ggCGtSqKblw9ar4zfJ4vKpmoryYf0h1g
XEyIbZNvQan2P/TMNe5SeEhrknJAzZFJGHYx9zEblku9PKJFBZJOtZz9jM+JCMOZO2G7eEhsg+ef
UHnxVMRedCy6/Elq3QAHvi2vYv8VbiL0rFQr3YQNcmkeks55BjbQPJqYVu5jk2cTy1We7kxckWvb
Lp7tyBtBv3qCKAWHh3IhWk0JNwpDdb+NGltcCfjORLBJ52pQpGxWaUfcLmGZz5jWeFo97PGtGdXP
Fk6Sswwew+3kL/xmLQOb5VeyfokhSyHzs5SGIyPI128n5ye8BF3daTeTElW/ntJsvqBL2z0ItuE3
qu4NkNZsKUD2GrjMi4zoN6mn+742PXzI0ZTucEmT7VC4OrepzAdvYZA3j0aK0RdigIdvxLSay97F
2G0+0Hw1cvdprCvZf0/bwX5KcWTl8X605spGZjlr1QahnRwuVCMJdpOxNdg3eLJx59qT+mr44Ohq
d0iqFZl8yAab2d3yHDoQL2nKA4+eepamobocajDPOANJPdXyL73eadekFd5oznBpl6Lc4h1zrmeY
dyvHA93bOjEI4OgS3iXUcHp8JPHNyaE0868dg8vNsDCsB1t9S32A8vY4/MgTszxoVfydhInkkMzM
gypjEOd1OcpN4YwTZNy4/2HgN93EaXc29U20RW1s4NbPg7WhWrgonhMjYojTS5sY1wuQuKMKW2zE
buYftVw067RoKuI4g6g5oLtBpaxN4Ex1vBFlmtOTLIviNSbs1af3vqCXO1uFgV3dqMpLNybJhGcZ
9I4LWvQSxxovLJZv4yxV6NQHYq/JS+FGmsaoH3QIzPvSw1gsesvf1FIzQ+ixvJbVgjjRESqaWqmf
SScN9kNs3FplFGxprnTEz5KRuzG59t87IaUbOmxLUS7O3EM2Hv24x8pLkIYh4e1H4DQ7QKuVqQ9o
OAMSkYvAxR8cuc1aRd13q5bDLnZivnl8wP0tTtJxlZgIO7PKbW4YzxpYWvNui2ormRjCaWDj/OnZ
J5FlJa18OqumxVpU5PkTLqXaC93JVTtY72BCmWj7ayIsUJeMtkWFaDELMkyos4NjeQf6jKa+Viwi
wBByYXYrwXt1YRedOAOLD/fC1M0DmolubSUJb1W3gYvXrCoaLitgwM5RuO30dZZWFrYLu4Ah1F4W
a2vUaji+7vwiiNal21bOdyITNXb8LthPsxMcyiFSX9LcmtdjNDTHvBR26BIYzuOej6tCxvmmsy37
2utoMdfRojqIW5zQuvC3jTYyY1kSB6RjqbUdWNmj58bY5HUlt3akcGUGo7ZtoJgglC2vC0PjWw4c
6pCmFkxilJPrWIuDeyg7xq5IeeJdq04O/jhFm0BG9kVN5w/2tdRuyIrwL41mVscl44uYQCeAc0LQ
YvnTjptL7AfeeTChew9tKSH2FujGEOkk+YXoZuMgmLaQMpq47VkxRxax4Z6yV54jkeeasujOEgWU
PcyMTP8pcBIWaxtd0rTWM308zE0ThKLU2t1gFM6TLIaUvIM8zc7tPu6+l1bmkiDQ2eMygfPzzHky
F7KXxEOIhbauUKFoS9aolzjjtzoz6rAv5FIXiOYay12xRqxf1Rv4HOmZNi26XZzJmcfjVyYH9PPt
edB0tY3ClsbhStZOikHZj7owS2vnigDddD8nlfhmCtCGIOJVvtwbuH1LiURuKd+hJWQic7rqnORe
h8VZ9D98GPCCWQlb6K2ed3xwUP+qV/bR0CKVFt0Ipg68A6RnnHuRLqJ17Cy0wCQlQ54guKsZ/MSN
VgvxFIyplWyHPM2xGDMJCkuKvGRtu5P4NomB6VaC2ALTP19nZNHN8a/iq0lN4w6zePdDAPDy16aT
cH5GuXSTJqXMDWWoezvlDWXZUjACthht4j4TszjQuK/OC8gPe1vviBKpJYtxm5FcXgqo1+vEIS10
FZS1dlPFwXCfmlZ8FZdUGpXjist4fvsVQfNoaQvWJGqaZVEml+K1hx1GJoJHeRI0jfGFZbD6YQmX
XbBGHBFfbSJa3JiFaFW2/JyFObFLDG24T1KYlCuj0fwKRHKrdnHpqjN9JAYkGUa5jhc/aE2x9YTO
tAw7tZS/uIeevH4qwJFwCjR2EF6Vk3rFaJDupjmqSTVJSc4mk0SREBKRx1kLq8A0FjSfqB2Mj/YQ
S74T+yXm8u90YK0JvTuOtX4fa2ZzjGjhLuWwV4VN1rQQeZby3mr89ciNee5Ui2lcVlzsoXc+29AY
pz3spUm+/BLyNuCRvnMDDrVVl2Am+72dUvmHWJCcK8/tzU3cw55RNgVhEnBl+1ifvngxsuuscwAN
9PVzHFU8mJXVHDtrVGeVFM3jMJAPCxVq+iqpuD/p1LzrUy4/dvFiMfNHnfXORUj3JvdGzer2Wrqk
UHRAdJXgRdONLLnSBp46PkU8YMbIEw8sCNcB36klCKF+yQR1sweM55PErrd+7O8bX4u5qM18h1kP
uYgnjcoY27AZpPj9ytICBo9mYfHEDs35LLVx17ZDsmZpnjeKRhOhCQMVVCbYvJKEymuK4usmk3Zz
xFIBQjBy6h8iLbxr340xO/eA2CKtrZtV0zufqbPopb7bzGKu8RfdK5SjZXj8e5fRGTQkvQqT1IT5
O1ReKrJNUwZqW5M+wrVEmR0klvdKiNa4B5oVbzXDfMGk8QCbx2LYTLmkOTJeDyjzL8bWtJ9GAVgj
na38TNdL69lE6zlhJRPVeAbDwoegbORr3Qaam8If3pUsJfs4ALamGwmm8amkXi1KwnjbAfr0ZKkz
9CuSZEv02/WywpjA627GuHVvNYCnZCXFOoZSEpG1ldWxxuIIpe6VNWmKAwsYgFxqdjbL7EvinH9p
JtKzWrXwqPC4L7X6VM3NdYVumzUFm/3ahs/1GIBXXtl6SiMclPPGnCJxmSOxOc8GqNgj6UnY4pPx
PiabDZeFYxbPrUX007EvZm88byIZc5FScj20qeunjRPniR4OwooK+A1WNoAsAeyndfaaE6rM+zoC
2NY1FqgQz52L+JBT0qwjoqvzQ0RBH631jmFNGKUIPkd0cb55xoSzgx5gTYKvMTV9qydZReREwhnH
VVBvJhZhGGgTpbw3gb/SFEU+22kdVyMbkc63uwcd9EgIY8IJO4fsnrAMICRPLRs3P7HFN5UNpHen
BKgPI9WVnkueSADU/Tqp3OG+T4tnr2X/SC6RePJlYaXrVi1xKcu1CxaUwXGeufh8dLQbuA7WweDD
cZ1bY7qL0HNWoe/0xaEnLONlIjzoxVYGtaFZmOaK1zbfWr3ffmEn6p+rRgfeItn0u0XVPVSEGz1M
0CwO+sRq1C97uyoJijAhJkWG9lxMQOILSY72HJcHSEzsWirPWlE7edel1Q73ukEiFUjl+sXpWnDV
NjssYbB7XrfVzBegr43uwcxoKDVNIS6hrYNiiGxWkz6q/LXl9+yMItvGUF87M+9IR0KFAQSF/7PX
5+Z7XU1clXImA4rd4cpJ7XnPHL05NqKhK2cyUFtNwfIJTUqWS0d5NIBKs3lECu2fG5I2C7DA4Dw2
REusvFeduzEXjpmj2lW66YS1X433jELZ3kuV7vylA8SkUlyWOf0hL2WbzFByfvV5S+dN6s/iKXfL
L+PkiW/g49lu605MwKwNzkYmTKht/tJKWwrn5VdP9hLF4yMga8Oaud+5siTBocurOi3ru57nck34
hHh2mgnkaFtm4DyY2W3I3aYzsmxe00lnA59MdnOtVy13ps4oRd6+xaKKKxzasanOclRlZHi0kr6O
BaKCxipnV3jqbI4BvE0j3bW3xxCXPIVEXEEfnAZNXdgxHQ+rU831W8ensnh88KIVoQtFingndsGA
o9J9YVNQFcw5z4fIRaCxtAe0WOMyIMv2QhqOXPqlkTenUPRyQUNIJslr6xNVNPO6VeGkYooRueA7
/ZjulS6m/KYRSKBgy+fBglt0ULKCS2sGCFOwrbjFsdQLUr04I+b2Jk2cmVcQUQUtuIiYOFo7OplR
AzkOQcYjCMjOkJsKXmSIEx8EZQ5Cj4JHb2l8MVRl5kNHEIBX8zhbNo0yp5fNd1ABJKvpvfpagb5Z
RWZbHLSluYKjjWWNHT1g+6VTsyQcrHxKDeJm5pS/qTRp9jQzS5xlcPi3/s3bR3LK6d1WdWKTS6X9
1PV5KZc9jdtXlBRLTYfA6q9Hk0SUrbBpDVW1Ed3oRlGdi9rM11hU/HO/75rH2qBMJ72Anhry3epc
Yim5Gm12WsDBexZ3zex+4Fmrn6eYYqfVm+BceqyztUy4hIlDwqQORxSsRz4Y+OVKWjku5XkPIv18
eZ6bdlmGMS51xB4WdCRJV6fmzVv+OB9RdZYip7lLlq43dcnyFWCD9mz4PBL2PHQ/hgaOemJE8ZVH
fuDWaJfnB3gRNCL6kIXL6URL9+utvPUDOqTQnvKbUo50kUiVWrvIwe7evg1GTwt48OPkymPJp+9E
E3XUHPvKizWHT4UM/PMmoAxpVG7eyRZceFDCOXRJizzYbIfDxM2MO+HCJ0sHbiQWfCKECr06hzNb
nTsmRWy53IOE8vCpQ/Qotu1cU5xLg9WM2J97JSmTRU5/Tq8L844kRhZb1rFH6HTiCQsNlH0GjOFb
S3DsaVr6IN6OcZVIYPOUnx2riQjZ5uTbJbdy29QTxUnPZqfkxYYrY9EFrQteCqWP9XNhajSoJT1j
K43YKvQUzhbQg7VJc3nDx56H522ZnTyuBp0jYvpqO35gV6+IfjLLZT9BYuFxaq3pS0vT5qvwqNq1
WdKyGLuRi6mzvCUj71FOotCD7o6CPZ7Fs6bp0c0k6ZeZxVSmh8p2mqMUBU3EZanEsGVu2tzKryD5
Av91U4euF3xPqwn4PiS0THgnW7rTmDKWkCIDp1HjDT+9JXqu56cTkJbz4qYBmxDg/+IbuDhKjqab
i0NW8ZKlIk2ugHw+j6PDVSOf1DqYfsKrMuZcg77Q2Q2NsnmkKsns1TDB6l9BCwqoWwYnvSQWgEVW
kglyX9cRFaQa1XocuOHKxz+Tm7TU3/7r24upyoxPjEZk13dH8k0VfFQO1dxPXyDTqm2ZZCnpJDUv
dEpVGXsOiwyzxvgKUxUSi9lJ5wvhzuzIpKeAROevgz3XLkEpbGDfGsUeSVA2lNsbuVQBamrYkpEx
N+xoJHDGkrzNDLaMbz8R+5IA7aGY7WmobAYHWv4qJ1Ln2Ef9f3WO/zOq/HRUCYvwlzHVB6PKrnv5
ngzk/fTd7/PKtz/5N3E++A9KCvKhcWhZaCl/Jc5b/3EAMiD49xmrEVzJRuFv5Lz5NpUEQQBbfuHv
sEf4Gzlv/Me0Fh0dm1h3AYG4/2Rg+X4Mv/hBMWAYfBf4dSeKh8BSQMOEJvZ+WrwmlPo7qFvRKvVR
Iv9ydT6YIX50JBMPA3YPBl7vBLpFhV99KVf3vglcEsrds6jqaSWjZPhEzP3RkTgGxhLk/oBElv//
FzF33GvR3AqCFXuZDyRZ6FfdWGZIU+f7f3xKNBKgaixaCZ1j/X6gEdlAULczCY68z3mRv0Za+prx
n//mMA7J8WiA3w8/sa9jg3cmwZ5UBpvAZ7hIblER5lP6Ly4dzyoCCQzCjNBPfQux0Esb8KMgHqBs
zyeiNYFYm9SAVfbJSbknm2DI+r7L/AD5qUXSwakA1RtJQ+0DKfaJJOLGHdSNiqd7mKH3YiR85c9X
8LTd8nYwC1ceTnIaGM7yY355IkjIqnk3a7Gn1UiTj0/JPiNUaVVr6Yvu061KgRqvDAXS+88H/uBR
xJaxsFDeFF6nr5fb1uyG6V7uaT3UtwPgsZUTgAEG4WF98n6dKgHezpGWCKsCcjne6t/PcR6yQeHP
F5hpySsg0FJtMlOPbv/FCf1ylKW38cuVXBQWo8ZQb68FE3jqdrofS1kdq/bfXbpfjnSyMsm8TGoG
4jwgxaDW7pS9zCTfhv8fr5f+/i5hxvN9ngwvsMEqnDwedVQ6flmLEnmQWa+FPmrEFQu+7bNdqk3A
2H1tBK2xhYLu7PV2qtdZYQXUMnZ1RBeBG0Wy/4CqD9KkZRD3/a2N7GWRdVhSOLaDl78qkDmHeDbG
C+GRRkpAZueuzIAeUy34V1QSlRu2+SbjcXCc3tSU16oNzIfcM+uDE2XR81hSoMhycvaRB82/VoTz
yIznOfcmwP6dGhhw03Sjg9lQW/Y9ntohL6oNqrXqFpKtfQS3Kb83Eau80bv8dpig1yqz6zNSUMcs
TDw/qTfKLvRvGRxhnIL8Hg091UsZcdI5iZjbOojFFYO8et0DqUCXakVRtjKGIgBjZvWkA0Ia3jY6
07CsoaOukRoeljpnN5csXKTf9iHiBBMBBYtLEqcgYOE+ghiejC1q15rcSRweR7ukjMSJVp8ZOimE
fkm54wfkZHsFQvU4GZ2zKTay59ivi3tX0lFqOks8NW5pPkScu1h5kt6IKO1h5jeNEQZ2TwR9aFmK
d31ybfazGnu5+04CWqfoLq9JXuqfIy4NgNlGXLlD9qob3NMB0OJD6aevUyej296d64Nclsak6+oz
VSwzhpZykzi9ICgSWPrudAPQxj6wovch0pB0N8aFtaIMSBc4/lARUwT3Z2UPzCljSwTktMXVq0uI
xyVhwFzEocDrYGqSbv3bY190RBvA0vfPiSKuNnnKRcBUQy6DTbRg2Yj4zp/hjoIjS/PnAAoyuYSS
JFQnyRjxwzueQWC3brFLmRKKC4O+UrB2k2h8TCKhBRsGlp0PJoUA6JVLx+Acbtz84EMYvGO6U76a
HinOnKPaAFaNVgiGmr1NDtx9DTXsziKLJQuBHZJR1yKPybFjJiOM2ommYosfGsuHyS3ooyknRtgU
cb0C3athNnSD+65pee1sUszC0eYTN4N3ZrcjFhAoSMrkHmNuPO4Gv8peApTJ26DiPQKEg6YnDcaC
BKtoom4Oxse5nfMd5KQe55LWmuk2E5Yzb2bEO82q7WI5rAjmM77hg+9+mDPvlq0x+FsX0um+jl4v
nuKMFDBPFayhNMIcRKCadUSMljIElCT9Gjl3wkni/LmJzeo4RUCMmV2ZIdGMr2xAAnQ7ZKXzQ8gO
hCC71lTHfiRBvnAJ5J0hcVwsxF/u0GDx6QPyRPPMZwdOYk50m40tGOBETMnPSgTOvspd+mluQtqh
bQyPolPjDksT7Oxg4EGYpV/B2EwJHMR002hghjuj2EHw/tkPrbdOuumWqGnkBeO3IVHpsaxc2kQR
SZV8Cr3rZOClZNg8bWghjBdj3wabOOc9x4sarUzh5Q8+4W1nQCa3xPYW7Nom0YelzLscZnWWrqy+
4KFmVZy+JAWikmrIgiuLopIxHW99PhRsq0YR0Scm2WVuWd1I5Bx3xvLdFTbnbZbZS9pp/pWPEfWl
mODDW2NvoDmXdBPsyDpOA08UsKHoeQiQTuiFqtcjTriN0828RiWRk5i3BzBuWkvUIiBgLUyIk7k2
3LahoVy8OA4LZduyfkDC967nlKAAs23VOvJIO4cgO/jXgL5bun8A/AAk8hgSW9sQXVwO60xlLGLm
UK9dyaFbGnP7FHYpY35Dfk+wGomqqMANdwCSYaNs2rS4sgSQ5kRaPjehFFdds9TVtVmfFYbgYWLn
ORD0Ztj4n7g6aRTQS3BptLytuojUnvrcN37qktVqXJ4RR5+Nyzzq08vMmeLtqPDqQHZfUii13iF9
xtl2DFpC0LRm6FgzK2JfT+E4u/VX5ETB1exF1XrSvTa0yS2BSNGzchd628J2cKu7UcQRQWlVdYzm
obzuBtYeLWb1kAEvfT6WXPOgHrZWhi0rrsb00opM/VtgDP0ZrRbq0Xq48vOu2HeuPu6yBHNCGcTa
Rd+mV1ZqjY9alnVXakr6iyibH0CoS+QryNB8BfrGng1nPwfpTDu5Ka9ASUZfivzJa0ByM4B9reOF
W9enX3mf79tRJ5UWWglBKiVRxLqF2U+hgeCzGO9Y3L9pTk2kvMdHb1GyH7Q0Ke6BYVfHtmLF0Usf
wZJuELo4c0vFX4ssqQiI/rkHW/ZepP+6ZAvx3a5CmHbTsMflYLc7mt0rk1asXPVdkJG/WxQsZhmb
vIZHJAvKEHVefqhko5NHi5gO9yQ4SDLum7ldFcJKSwahTa8jz5DNkkFhfu1KszzKxiqPtdfrgv4y
cgWr6Ib1YOCyKGiDTZADzpQ0CZPk41O0rH+lJ6Obhm425uI8Ay9vp2OZHGUWWCDuCUUZ/SOymrpa
Re5geVZILY6kfTWDK3vtVJYQKjLm5U/hILQx0tg7TPSwERuqoF06NY5Ow3FiXVf+IpgmqqTvv1Su
B5k8swkCYJIRZ1gRktZmcjoYI1Nfo3v2cz1HUTQVtzKzJvSEhkujieIasYPw1Hisiixfk7D5zfYH
0uAzBATKopvrIDI3Xd4vFo7x2nEy7cKwKg0xmleCZLRNteM9Na1VnTEtHgq/35sN6IupiV7yxMkJ
5TJz4leYJpHZQRpnb06XA99oZgMxEVuVbQ5aSMD9fMnrGn+PCw/FR250Gi3oKaC01LRDOjm6v/Xi
kvXNdlm+7ZjqhN2SLVcSdK+zFpzwPmciwqxGOeMnUtv3WvVFbOtTwgcOI1egRr9X2N1MiNHQ6cWe
zhTrjSnHC1B5JKn6LXUCiUXppcJUhuRtpq7IAyK+eOGdM2T7qFOM4LONGvps8eug1f9L/LuQ5+Ae
vaPneDFBQaAcin1bGveDTg8xZ02VXvpSFcNNpPjM/XmL8W5nGCyGU5MjGdTjeAROLoA9OmVMK5Gc
YIqwikwdPlB8jqsqqc80G2b+n4/33sC3HNBzFvcP4IV3OIKqpcCx3Rxwi0+U0YLMr9dpV40ErbXl
Sw+DcZN3uIldx5df3j47kjQRd5eY0tii99NCcuCcF8Ihxt1EFs8nG7v3rhR+HwZ4VFiL7v3dplyA
XYPXO+T7pCzt4zB25WttQSVfyV52xHnHNsV2QWAqDorM6C9Hl1rTyPnFwqDQRkb5QilTHX0TdYMy
2Xl2qUAeXKjBObNJRziv2qylo98FpN43zAt6JuL7eAGSWaR11RvbK6NbMJX2i+VibVkF/GPna4Z3
jXaSD3CkJkzkaZo9v30VqwqIbSjn3PzMnmQsu9iTpxHLKkwsDAAOorKThyMeUKfy9cr3PQ55kOld
vSLZOw6lZT82hCNDGhMI1VDRbB3SX0Ngdf8U8wM1FlseglduCY/pyS/AZC5dXG/pPmC/vXO0uD4T
tvxsGXjXseAoNCogwwF8xIN9siUd0mGM3KpO965N8exC/AHr5PZhg4qFLIec4BOVsXlgAjY+/vl9
MN9fY0oU1BX+Quh4T85URm6PbSHxrXYyjhjhoZHSoih4LgdKY5LKHXUVaE5wX9nqPg9U86qJ/8ve
ee3IjWzb9ovYYNATODgPZPosm2VUpRei5OhNBD2//g6qd+O0Sg0JfZ83+kUNqYqZZDDMWnOOaY/b
bh4IuevqKknX+VZ1gSRB3UTS0rCdtHJ1YP9NMxjJ2BcZrZHbWgTy48+Ky3/r1b+rV69TxN8e9M/1
6pSVrlfpD6XqP3/oP6Vqz/+DRcenaApMxqBI8h9fjW//gUQJn6L391BU/Q+motWVwV4IQ8168f9U
qE3nD+q8BnVegcHApLbyryrU5rt3gfI01BaKrLzt7FJYfn9cEBTER9nLOCHnSp8kLHGEal1AQgkZ
kY1jDa96XLo3mm3XlxT8382C3S6QXqnTXfL7bCvclIBBcqzmrTKm/DbxuoySo1YhcnXVfvJT88Tp
QQSUHNAH297ElFYjEEN1kI8utRk7OQ/FWF/psQ91vzaKK/YA+Z1bm96+1P1kH7mRS35lYZHvVmoo
kRCl7Jc0UccclMp1387RZqGKq4XkXYHHKEeEJFQOnA9pb9R96LJzDCeXHa6JmI7TodEdUE1GF0z6
bDxSfMfHfo1iW+o3Ny/gmOYmAa5q8rot/yDejoMz7fJocm7HaPJiHCE+8IBVhnNcd16HnBCJz2Ot
5De3STmfZZV3pO6lvsaTEUnEG424S0kwWZuM6mK11njKcixHwZxnM8aYzPia6bUekgqJdppdLKeO
OXZuYr2Kz+SuaJ8rh7k2YEdt3GiLrI5zKl8Gf5LorAxnnyfe8JQ0Xffg+x2te4w26hMy/fhFaXnu
g7Gw5oB8yqyHbugvAWf9IyUVds+GnirQJX7uhgZBVW9ynsY+NKzxA45SgztdFZ8KEkoP/pJ2OwFX
5fOi98VVqqtbbYntU6665qQgeJ+xfOCutV1Ss7BzGBvCV2eOrnNvKB5qnL8QzoZYjLvU89twRO+M
1izOsyBOUNWlwxed/AwvcNRfidTWEJ3qyZ7tZ/FYV1byIe/SBE5L1YCTnXGgbPEHEZSmRTaZPgnp
9PSWGYCkTFr9dW9BiUW4oJsUGwl+3SUL5RuyNfWW0BaCyYvFpL5h+9P4Lc2MXoXNZFacJop22TdZ
Ut2ljj0Flpzdq1jVywYpDCce5ZXXDcW+KwNAzBzm5UjfHcKAOwd23cTP1A4Nh9pBbH2S02jROGT7
v3cLQokoRJar3zp2NwNJiBtULuJmKW3/Po5m0j2IjkRpTKd8HjaOsoni8IfPSHvyI1YcueZVaclm
aHssHVUynQGsk+mS+V315NdZ9IKBI9ZOEVD3bOtXrvgiR73tgwRrwmWg5RxthzkXr51fRFWI0qS/
F30lP6pZN0K/GcVbrkwEYMPczRdMZoV3QCQGNUd5PiQpY24RxJoT4QYdLfqgj4T5bA56cpZ6Yn1C
lwvCRFgM2pBINZCDceV9zDAEXhMJNevHyYdiswx5rYVz5karuKQYChJk2hpjQ1W+2XHiP6mUk6U+
NhunUSZFNGf+ajdqpiEjRF1tIy+qXrK4bwXpLvimeFiVeu1cQBsBoucGTHjdYbsZ+jLoADperRr8
TdOpe9FSWQdHzPtMEQ1ElaesrVc0C2dKlyPbsHL+rCbdWInfU/Xp0FfWwj3ZeuuGi5lkHvfByvZ1
3zOtKVDX5KUAKxsQ4FwMjuf7OtXzaaP5XWSxn1P6qwEVYrtYzKgDFUE8DlWZZntKYMUxnjGY5Fa0
hp/WZndRXmpxY90y+0DNR+IcEZ0J2XWJ+mMUI9dGtDA2HweX8NWDpQEf4PAbU1bR5/bWapX2ubZd
SlZEpw13s5wZBrFPliPcZZ9ClmUNAOrIweQoPn6VRTK+zlYlrs02pYLEJtebA0LTSOTyI1PeJrMf
5Ru0E+VGaO1w6t3O10OhNw9x3jYbHDHjWTkKSEKRy41TuSeLpEsKRhXgNkTYmyFOo2OWM23WwpL7
SS8f48ru93gYKcSgWRkChGmKfJV8rkK/G5yt1Kfly8K5utwOAldFbfbU6+tkMKigkNI9reWz/gyI
1oGCZamxST8gUoQKMrtWlesv3pw7uREkyhRdh2B3brPbaIqIAvMz51ZkY7RbRKEuDh6wiyPc+I5p
cdqjvV2OQzw+21ZVXSRnmEsv2sgI9DSLnkdkSWi8ldcHRPSNp1Xn/+xR4WOSAg5w8djn3+kUYe/o
Q8gdumwEI2lu3ficb8N6wKuX2Yq0O1xlZjiVc3rTG36/kx5xD8i7yvImI+30pXdyOD5tkXBjiMTm
Vfehz8KCcq6k4OMvCHauyT+MYI8tXfRgeco5EjI1khekeTJIhij5ai7afEshtycfVJM12VhzdOOj
sH9YGOPHmC/+uUkl5Q3yvvZ4e1C2RXL5mIO0oEwjyUWPRTHvMoucrEl0EM87HER5ZzMf9alYzka3
EBCVAggsx+yO3acKbGmYt1FdtBaTbI64YomOtZMZ13RxYqIh0aXyrvX1Xby4OFu5n4+qnsQVUiEC
BizNJbhKabc5Xjtzaxgj6cf+knyJOlRK6aRxXFRyargOMrDTvLjzvZGrce/Pvn8cRN8+q6hG+Cfs
4cD75MwBh0sSABvXL3lESGUCIPX6pssQAYW96cv70dRLgqgyE5sZNn3MBSl6JllYt4Cio+vF9adj
y8JIMQWvOkqYz3qd+p9FaxokYbUYUrElJh/1McoxomnNvjITDbnMwFTD8EtYpK3CtMM1DGCXDll+
h81w/IjyZ9zkQJhejTolS3MmZLNL1kkT3oqR7hfwzctWKcOoH6rZf0kNkga3A3lyDZVk2YtQrzwj
CWkH+q+pFuUPtvBbeeeolvwZAnEk8i/HybFPZELqV4aDymff+KLSJTYfRFUhCz93vjaW+UHJeAPB
FkmgmTjurvEdN0wq0r3DLB7vF2HU2blT5IYhj9KSF5sif/pmOLziIX5e3d6qEZWMs5bwsLNdCzFN
AylvMX2T/sSQNVR+cofK0WCFRcsre9/pQ55r1edsmIxnv+vdRyHj5iRl+igrd94iMi+PrmxBUvbU
udx6ujjF8soESJhx8pZ1zqvbj/0ns27ZQVh434LW7l9dqG8HutLFHebYLVlY2hUPh+Ra9AnHKu/k
N3OxhyroGrlG30qTDLK0Tym21HN3b9pjPoeI+xMZNMqP6fE4vdqW0PDuk4X9DhrD0S61PwsO/z1C
/fYIJXzO2b+gE6SfwWC+VT8eob7/0F9HKOMP/PGUraAPACbhGPV/pyj9Dwu7tW9b6A+AvTuY7P9S
+3h/gInE3+7gB9DR4vAp/k/tQ8418OpV/fHnCex//+cHwHL77v//7uN/D11FHEAWlIV9CA6GBS7y
XVlBThrzatGKc4V2tJPhEJfpdFA2vVb065WDeT2ZSUHMcqGNdA1AZeMXSJjgWr+x3wgbrwyBmQ+Q
LAH1mbNAqYe+bmXn2JAau4WoojwhqxYr/t/u9D/Ih9ZP9rfCj0GJESkPtxayLYqp95/ca/uxgPqk
zujop4tIKi20WYau5sHV0fLNNBd/fUFqmz9dEmD+WvZEGuXwNN/Je7S0ILK5r+Oz4/hXdeeSBVsM
HIn3YBxjiY9cavIglI5FbJS+nMLeYt988B1qNzu2i6I+Ri4IAnZvYP4DZi9a0UZHiLNXpdh466qn
Z7ZKZAtDdMveiqr6nHG6ULhbK8psLFjKCaSS5RLaROsgCx0r7rXmDNOlWKjmGWKx37qqqdsgkx6X
8unoxlvlRmvfxib+KyDYmsauwxOhP9G1fb8DCDZfzw4QAIVTn427SfVSmVSTZ0vzyT7oyG9WHq3g
0I3TmcNl6rNXoi8+3bGXLvAIJ7HxKFCEL0Hqtnw3siPlq5aQHB87Ix9jMlJv2oJqal6NYSTs0KkN
mdxOSckn8mfbPFI3TqYnBVWCaUxqOIeMLBEtzBvqEzeQIl1t57iz07wY6G+TU6daxl/cFguKBHL7
LouqjEciUYzpQ+OJSftoGh13Lm1JBGFBqaf6qBoIC+FA3sxCviQmGtovA3/b9DmfjqR1iqDTIvUh
0MgeTFa/A6KMmnxp7H3YXtM1yMV+y6iCPfczbaOhV/w4MnJ6UjJ17hP69Euot5KblM4WT8GxUAu+
JIAFmoO16GW55T6afWinJrcl1QpawZONwehhXmoe67Bm8ZxhcxWUN9ZH4q43xycVlOdHqOaZdZP2
dFp0Gvt8wjiuk5iAY83T8emiMZgOq6nOwymRCiDgauYlLHCE06Nx3NHd1INRbNdz9qawWffwPkzz
I0azjnqJT3urzIh5Rp7a42fPOvt65lD/rA2uuBmHprgjuzt+M+gvH9DeWF7Iqu++VXE+fGhMPZvw
eDBkkxGT2jAOnRcm2doWKQtyv0/GxPl0S5Kf/6yB5+zujXTRnI09uAybQbnc3jEtHXWrd5MN7MmO
tQo4WS9NQfav5SWLSePV0ozPiF54dqlJnfXbnM1988ofy+xbM43TJaXO85g5AJLCOmaMtEie+zCp
ffHIVoDHU+SadAItGnm2+GgKlChu3bxyZ3i53Ix08H3e1Oy/W11r2pc2sqcLOy9eBI094cTREqzd
Pkc6fLYxsDdBNLW0TIcM2Qc1qOkO/Zc89ITzTldm1XPr3brnKugMqJUI3jZ/C52F++L6q6+yJ5n8
XCW5oR7zZdG0Z613F3nVGUpTd/OENXhX0OEZn5aSTtxTaullfomGDL9YqSmJnsQ0j8uw1uGXueRe
0pbjXk76SOXe92NuBAd5dYgKD1SKxaxCALSE7hJ+H8j5pPHgaqzNauMM60vRKbTiwTTikmIyr43H
tNcAXyDgS5yXqfB64zaL0PPjvxB5/dk1R3GTOB71d68ouaaWx9lESnusso9KKDxYAXHl3Rcz8rr8
g2KGEAlkg8VWt3XJJs6jPKxF/tYtyHTfGjlQuwCzXHZqpcsz7wolbrJuMacPXh/J/KvtVoZBG3+W
7DhLfTCM25L1Z5EIubFRHaPK8EqMo7Wj60fKLLRZSUFBIqUB1IWksVB2SWPvpoJ79WIPfbSGwT+4
kJnHUJR1/wQLReMc0SYbBkZLiS5OjmbhR2BOSHANyhTknaCaYm8St7QPNM+dFWSbSS1FiUS3bmdR
ROHcXTdzVDHJ1Mem8fTn1m6M0Cz1jxrd8qCr0ONzoCQ+PRkn70BycvypaCP36xSTmFgJVd2SFHrV
j0rO27xQ0z3Ze/FH2xyqbckitaFybl7QLVYfhZWUO6PS6di7VGgCvXPVnR8TV+82OQ0eg0jq67SJ
iycja93A19tut2gdXdRhghBMvvuWjXpzOxRLeWXTJN72VFTumdabj5nfJw+DVdyNrj5leyXJ8ZUz
cas6pfv9kNbpQ9w6xRP49Tbeqa7Cd80CtuGwvZwKzc93YHzSYCDLZvX2UMJLB7N+ZNFpXiq7bJJN
trTVzkv1+kPiOOutLTFkkdHXV6Hj9tNN40xmENPMJm3cbb9xElebAovrwVjp/CMmtRuiz11rk+h2
RWD0zHZg0ypj4CRS1nuvkPMqFDTr45rJvottcZ9FdbPXAattiI9tXvCo0MAHC+IcK1pYw3Yu3f5G
dlb04DeJs9faJd/ZGtxFwqAWD6qb49xoSSfPTNjzAZzpfBw14YMmzMft3Cqi0HEUhrKfMyxIrfM4
pMPyRdeL7Ox7/nJWlfJ/l176ri7OlsjDQgoEEzCTQa/43WZuLmOr81VnnTi1soYRBMkSw7Blnqsm
2v/0r/mpUCsH/qwjvpgOv94ivWsN8wEA4/Pf9z4tdf53hXlZl6aXFVhYpo66T16t0pyRE1BgUZLY
ABeozxHTzG+u+k7o+v2qKzQOvBaBqsQ2/NgOsKIlcZPR9k8SW8gr1BlmpqYz2OT8+tu9U4V+vw4m
bUI22G6uyvUfrzMktdO3VLFOFlonJnVdsWiszkJ7ipix/v3FVtkut1Og7n9PqBNMIlrMLvTkFSiP
6tUB9l3jraW9v/31pX7eSdPnxpzIYUAHt/heDC1j3220aU1wdmZxU63OIpszPmqOrj63K/TzX19P
cBASDBPdAcf1TpgsvJp5oyjt0zIl0fOfa2BFVmsa2tWqjGtTcil/czt/HiNoKW2+pk7vyLD1d9ek
Gk/BrsAY3PfpGkaJN2gS4+/Sd/7xKpASfeJebABs78Z/ERljFaWtc4pxnx3mFL+X6/2WTPpPV+FA
6ZHYRUf4p5a305mGtDW+y3fxupMiwsPD9//xlGj9mTqJiUwrEOV+HO25RGDbQNw4GRGORHiWPJNh
huW2RRUvbrpmGpbfHOl+nj6Y05lC+Fo0wbjsj5es0iGax8KxTlodOS8C9x4K14GtSA//elthmjQC
p12YvH49IH9+scFO4jogmoxYj58GJGlGqb40tgHAjJcrqpmmOgfPwZJhU/31pf7hKzI4cIewBwfx
+n6ucoETcanSwGK3mrpKUZ+XFpFpYa0aovUEN62j5tcX/afvB3HaW3umqCTMdxPkgPHXTHxHnAoH
J0BVIjynRp3sOej89kX7LkT48VzuU52wSU1wfdf7+U1blas6rzOC1xZXXiZKmwwDVy8uzbComxom
GvqzmW3yNLKvQz45tzeDBIKzQ8dhcbio0Xxi0/4Cy9lk17lUSKi93Gl+F77z87yHM990V8sJJhDx
3q1TpfaYQn5hhJeogMI0wseZTRrLFblJDLXMZ1v/6ychfn531+Ak9pWoObAKvXcWxAX1kogl5qR5
GntdquycHwgYBlCjaPmESROt4z1LxY3sC/mKl3ERGzP1p4tsDVnsZdwvcscuCbMfFv1k8+sP+E/3
ZDWfYfWhsa5/l4L8zc6hS7CDg8dbXy4em27dzj6KGL0z2Xm0GpEw/q6M89PYdFDP8DZQymGIIhL4
8Z2Xabtu+uflNFiR9daCQciCWVYM02mVJP362/3TxagbkUBIHtvPEc8I4n3iXvz5NMWok7MKgBo4
B0459GM5Jf36Yj89ar6ZR/KS0M11L/Y+EKLMNdG0kT6fnMjmYBmnHSOLF5FT4q8vZLzjh+AmZLpc
124sYayo7zcmBcmAk9O4Iwu4Sto7nTNcH9J060iFAK7fnptsoBJixTjBkzFBO1k0rqmQ46zLYC2n
S5Lm1Am0kcMSkk3oBIuLCljXHEpZVL3MnU52IsdzmXM4HhEA3nUVtKry307E35PF0K2wruGfe78T
SSuAem7ZtidK/t5mpDVyBoeQ7mN9/tebHi7FGLBQU1HS+0njB0fH6IYJj7jCkYnvOuP7E8jjb4nt
q89WNf22friuXn+bGC2WNdxmK0rZE3g43z+lailNIZVtnRw5WV8JmRpOyor85+8FEcclcHwjl8J+
qqfJ+M0CgO7h/cV5vfC7mVx51Q3a5o+vmVUgE8etkJ0E2MBygfTlOeTIzICGTCMkE8D7BBEmtzZD
3YqWdiCC9spUcXowuhk9vGFk80XvS6qIC72mhSKku+7r0RcRP7larVXptBnIMJHeud2sVfymMbUP
Pq4OxL65Z9b3dtai1F6HFz1Ddg8IX0RzGtTctAEW9enOHidKY22EBPecUzii+SoH1AdejJD32ta1
XG10kZf3I9WGG+V02n6yUueOXEpt2dduhUR36ID56S6MORqKmV6FrWv3fpBYqrnqcgsUn0sXHYoN
dHcO0Et6Ao4iQsgJNt3tXiQSxGEvSRWn9q0PcB3NJVuNqQVRqQvsGFGIL6PycoriWsb74k/NWgyl
05rcDWhRYgJHJI4gp6ZEifHCJ+GBzDwOJZVc+NtFuv/ZfA55ROXFL9Z9jWx415KqsKHLVi0UvVzE
qztwVggRjrGnTZdmWsrkDq9HUV/lsRy6+xYLRbnBlMHbXYuyyS/1orNeqL4TcoeodrrkOm7N2HHq
/IKUu/0yoSReqPBm9vLVdKreulZSrKWoseAxwwjhB/nq9psN62p5aPCGonY1MutqWOlwVDSA+JHa
2uXTzmkA2Wyog1C56paEQrhXzo65xQLGb+wxE+GrGc3qKKes1x6mOuXSMl9YtXwd8TV94MJsjdtq
HOzuIlItaTc5wyW547gI6kTMLsw2TFjWcRhU6+Yb2AdauDQVrBHHYAq3l5gRVFUDR1zDHVP3yhoi
MR4T6CAR66rAlFCrgpqW1/TIZKaCI2SAwpUqIxrqST2KylYFwBabAQbY3kGslCrWhu/7AGr2jD7I
J5QaEgch4wmKFyykiEIIXexlrqdvfrdEd3CNMAd+L8HZRc+HMZNJPFqZYb+lUZJE27Zvsbb++Vo5
q/FJX9+Z0QUi/FYRsqYozs/iUUwiQUjKqihDo0OeHirHZhRJb8U4JIXNfTXatWZuZm3/CX/nOOwm
7GV3f7ZmiCN/i2xz3UjEFns7r3bx6olsrcQqyvNBQ9DaAQYRFfjvy5/r9BQZE2pX7pXt0o8Icj2d
sh3wM70949bgNS0bjU5DMVvcWAuCtYmGx4jT+7aSfBChUzvZNYXRXqpFyOljP7mmBk3RtfP84tUk
Kl7bUyEenSyrrLCHXzx/9TQ6GVsst4Z1P4uGKnAyszcmYVyMbsl6TBsgqYOEagFjBZFOhLnO6kz3
AxvzvEMFpTq4cEGRDg1oyihC+h4yhdvZqVAt1fq5oCgJQKRaPCoCeIZOpa5PlNqokHceBbKlH7Lx
zxX/v33S3/ZJeWv+tmf5B6lpVX1t6+7tx0bp95/6q1EKq91b8Xe0Q1f/998w7r77HXCgO973Xuj3
HupfjVL/DyDnSJMtSjIc3VwW3b8apSbwd5/4UE51YOr4zf9GdCrQcv+4hOooOckKcKmu8QGJen63
UzVRVpckV+nnStfqRPZAmhxtA2QqAqorpmaLshPaxmwOjdpNiO3g8jad+XWaCnBS5ZJW9Jnm9hru
iOXXeGOxPE1LYVnPwmd3tRlb8Sn2jPipnAAhpbFjfxhgWl1Dou3uVglrtEvrDB1BjWHtOh75yxCR
p9/stSwhZRjJyNnNAMTgCL4vVGd+0kawpGe6URPgYMforoYMbu2TmUe9e9UucgGFVjgj2jOrNPsv
2ffmrdFO9MZqPQA3uFtmaJNL3s4bU+kmfmCzf8WTN9JrQvWgXedmCtoHR5bb7HKe7QMg49IJTQPf
6LYpovRJJIjhYvpfS6jSjPIqQH6wU6qWD47VG8fW7ZK9MWVfCvbl2xQZC4B2mZJkS1l/nxnp4ww1
5s5Bgpcd+CfmNbq5qIRHDfumI7JRBfhLzW0ntLcpt6bA07NyBDPmslDAzN1Kjv6Y3gDBbKgTShuF
m9ZehF7Y14NPPwrdkCuOve9LTv2LHz0vpec+NK4dPapuNrwjTnZT22RtYxdQjSxmZldF2csAlmWr
mYYb5tg0uAfNEMh+qk6OXxfnrnFphPfliF7V4RRAnX8ez13fxV6oxU2ydVNnucgqtlJ9H8V0Z3IB
oLdTVIuMbiReZVyqDcWjIQmtSGY7b46ig1WXxkuzmIDKllZbHv3CLaygi0c3RWWne8VzivSreorJ
anT1bc8aO2nbEfhv2+7pjSAlPSaxXZXYrgs7FW9xiyqGJ1eIwLYLf1u2VmjA0rpZ8KJtJz3CjI23
9kjt+uIlkbP1afeGeV6PWZgiFAusWpZh4vgdtlhAj0GxaCZiJduAz7xEAxBXj3xpzX3MJwC1tnGM
e3Vtz14WLOMSuGl9Y8lFovbN9wC8opObV7uKnekT0tH7CQ9SoLjMLkZQhhp7fhX6uOxoIUS7aJgf
qKa3iGcJQwNwml3JUtOPjW3luy6SxsknPyXI2c5uWw1rZGlN6cmilLQbvRr0bDEvR13yahpOYTz5
s/Gx6jzAzyJ2gyzpNLyF2bCrK7frTmRIZEd2ZZ8Uu4kTos/4LOlMIHgs9S0I2j3ts7C1mn5nLQ33
R4MqXWqoVqWG9LyBixnGSfLVXuQLtnZk5nQf4I/oYLEsBYkX5AuMx36Oryp7InoNpv8esNtDl2pt
IOpUIMm0I2SEmbjj02fnzJ41ReOxa44IPPqvKLDnjZeY3BxetoNsBigALJBVvJCRICX2Q/tBmsUl
99KrRUTsS3vE28bymDrooPTWP7nxeGl9yE2o7zZAjbcxUF40U0noDdZTK+Xem6frDDo2oMV+2qmm
6LZDRDMtjqxnB39pMFZluxFl8bWwdAVqanQAIyT9Q6oRbSaFQDoJOQqGJpNg6l1bDRLQrJzoJHm+
CIiLs+51uOPbclIVzdFhZGw1JC3xPJw9+5421FC7HjxVfEZZh0zA0P2Tw3R56hUdsykys5vE7zKo
SGTI8FaI+ziR90PWbjWPL7XU1c2EKvatWGezvI/cBmtQq52bxrAuqSGdU910ScgDY0tDQBtu0+RF
R1OKSX/6lnSlOMRuyxEllUUAAZIgTRqXJ4w/5rZlWr9HBQtMbnH8Y565l8hR97TB9R3ThHeuM210
wzZ3ug/MK/3GGNxoCBqzy26Qcw+h7PJur/OgdnotezpadnIxp8lHmqijbtC6jZWVrxAMjZCWHL7Z
cleRgRCQi+wikm8vrYPwdnUCgrjJdpCQTT5ebb0lVgo1M2F1kFGI2d3fp1n3WOAk3xnlEj2M+Xjd
aFKFiCizJ2QtTzYsUCT5w1u7+C9ODI4bFD7juG+IJCgAghvjDuLZqpzc+0YWcReldWOIWO5HT32u
7Nne2mppD3pnPDaRmzOAcxoJJRrqs43O+yYR5qX3m6uiTZ7RwQJhhM2qo0sPmGm3gA8+Wv5I69Wy
w3ydSxvNu/Nac9+m2XSZeHQYZQeie5lGvY95FIuXwvacjTJdXjXN4sTqDteYS7eDRNnnGd3OHqSB
DBhhtByQlYaoHJMwnwtvj5d3OSZ1d+ia7DSkUb4HFpaGsa81tCq1HYtZES6Rj+USxyfHQqu3Plsa
zwu9nebdzItu3SflyrNzlbwGmI1mfBzqLWEDyadmcqxwNPqrKZWsCWPxJKzhUIE894eFhTXzgS2o
7mGgDopjrfw8TNXB9+aXDGPHduD7IByo85CcsvQ8zJA7VSl2FthaI4xte7mZoAuCIo1ks+k5hZ3t
1I53s2bOQdvH5mtU982F6lFeBRrN2WbroWtElmlWd7E24GqtFcTJjnWtIXrjMNd2tsHo0+yqvumv
DNCQqDwMDi+9Djna1J4SbVyXZ3izteMHmmffjLCQnhFrVLd63AzTxpoLC+/pvGT9pco07+i3+XKa
BvPJmvTmExmxWnyISrQRO9sdzTYwC0FosGXVwDtZZ43t0PmfkcXficTFZ2yN3aW1q7ux0jQOkNp9
OSf9LbijDy0WAKASTn1C1vnBa4nhm9L8ZGiIXyhcDhsDpOxHplfrMOJ7ecsWobbooNTRnDTEzvWQ
7B1odIHnNXlYIskN03Z4RVrZbivd065j1ErPYELGgDA975tDjvqmp40f2IlZvNWeOz+4o4aQpPde
zdxuQiJG3GeoeSk2D0cPwWRkj/A1dfQUFE99l3Aw0wSeMlnrS8QDywLo8LD96H/zXvPxYk4w2zL7
0qj806xr7sX3q+GD2Q5bnU78DS4YG/M4SzYGAoHnOFVWwqFYWUGjq+KMYbiGd9hb7BGq+FoYxaHL
ozyE0wsbrvfrC+IICXXXS/p7ohi8w+I68oO2+Ie6m6fHAbLITuB8SUMf7PsVQSRfZO59ZnYuIN44
/oYzXP+UZuLsVKaPZBdqgo3IawtEggWCw/WmM8BEJrZB+UWrMwOlBSG/tWHLq0y0S1B07XxVQvY4
jLWYgKzLz0VcirCfilTcNc0gHpggWwRjvVl4gdONSYGHJEZXUVo5i1erVa+SzuE5dmZ7V7AXfF65
CDNG+cJbreGz+VAmpvhEQcX5ZKUVUQNLh8EgQjmrUTbfUvfKdwZQErROcA2gy5zcftEQ2+ILN43b
iIOKyXtbKcJ5wNluSnYeYDnSIU7CMhLUJc8KjcQuL4f4wdfYiIprNlphCQlW+csRo/YX2ljOvhXy
E0UUUDf0zCBtxKtApTaCZbL9gIVyz5M72ZnVBT6n2U1R1xnA1/7j0GEeM5YGKT/xRRu7ABehIska
mNdEDlUQG6OmC9C6FQcTsQFa7gwvvT5uI2XeZElmIhVy1L5oHO+cJiVSwo6eU+76SM2SXTFIdSGl
ztrr4hMaZDZNaCK2WRk9UXnCkCWNTaRZJkyYhvxpW8EGyCKkBXO1dSWpkBVjrwR0EtBcE2GtVQ3U
rGGDxkgypaR2gIgSe4DEfbvkycfR764cNvk73eM2gzd+woJcb4HRoQ5Ky/OI92qTCQ8h3cT2EH0b
PPbYbVgXi/pY19bFR2CyB0X/uaj6J5Q15Nw4y31XclYx0PwTAkV9QTX4ZyxcXGZjq2tNTQNUTs14
pvHWBl1Rlk9T11JEAcMJSVazaFDhdDJr9CEJTdXAyGqqa+XyBEIHVRRarTCto/RLrsRGTO4CKYSR
PhVOMOuEWTuTFz25orgC3mHdKAueUC+rb2yAIWQm7VZkSx0mGkaPyRqQO7YJIZJ9+aSsLN0U4H52
MKP8rYUhiI23ZwezlhXXZO+sacJ5ufPx/tw4XvRJb1W88fMJl/mYT/eYvKDetI4I58Jl5yNAAehN
dlNN/4+9M9uNG0uz9av0C9DYm9ycgINzQQZjVEihyZJ8Q8iyzXme+fTnC+fQ5ezTWV1A3zTQQBWQ
zrSGYDC4/2Gtby3DrS4wPFTN5K9de52biOUWDsVRk46AblEZvj2OyENce7ph8/utoucgrOJNd9b3
qMb7JbvhhlZ34WJkqGvWQ+hkY4AybZfHP7BvDJ60OnEju7TeN1l7aRLjVM4xj8i4cXz0A2Jb17S4
COqMHdFPO70yJROr9ARVnkM0FYCDnGcwlQQ5Juv7bA8f4RB9raqM+6cy7of+bFfhM36UHk5nGX3R
NDjZAwBWPAKrHxn2zeo6r04NesV1q13GAemRfkMGEnxVTyuFvFGqvk8nKjStS4XfDyvpFBmUcogp
1USJpl2wgI2OlxXzyrGQhrxcToMGYUwdbxfH6Q4td/CXpcWpkuHrMMJp8WJD71pvUgCUAOIWb3mV
EieeJLK45dgiq3eujJwirwK1o8dteT8hrdyP2txcyUbZLk20COOeDiPcr8DqvOmTRKrHAJRGp26e
p8HJGXbG44HKOoMWFpc75ZZqWy9rdAIyZW3bcnha2hVVdeXeuc6QXspEkz/MpBtOa5xYx9pw2r2e
L9lxIMNka06qfVIlGA2n1d/p49NzViqa/EjcwZbAQNdV0Y3B1M4fULGfGRsTNbLO886oYIelIx3T
aCtt27PZ2LRJRBFQovsqDbWJ0A7ClWJnl3R9tGG+obHiEuRKDUiM6xSLTJyHdxZSYSIkl68E+7he
odsId3OuGIXtuRzwRLXpcjDbEeniNN4iwaO06GLEqJn7BRpFssF/hPazwG6Es7ykFGrXzZTx7TsX
lwyfnciaKfno/LdEVhL+PesAR5hjxgQSHagdD3ZRotbOi3F7jaAMeKIvvPVmGeSQwlLQCDRUzsOQ
ampHO8zUxZjTtzFzXappJbIzxzUn0UTHcLt07omEXMersxRufGibHk4cX2Ps7VVSb4BFdQKLfp7s
u0xJv23rlNjyTpz6rOmPXWX8aFbSl1BCedf+Ql+TW8nTPZgBpF/SlrexyuB3uxnJaXk++biKpGdV
Sb/J0HSfJpVeEh2BY1YV58iyP1eO2+2osRsypa9Or3nellLsoomZR96b9DOk018DS/hWiDcRP/bf
16pGTdifF2b4Xnt1I5MkwKSBXks3Sr8AVuxNfczLA4cMBNlHX8xT2RThPiY7O4BVbVK4LMeJT6o/
XENMxNDzjDRlS9zS+HW006+kQBwc1Vxm1NeHpFtw5zbNiUf0Z+Jdy60a5oB2izuZSb/fjx1EFZmI
21UO+s6ZJ0YpKwcvc1+U2/IB5tLBSTE7jlbmNw2QKpqdtXxplMboZJomZ6szZ+bZ+aAv0cIrGvsg
sya6L2cC/EBL2GuCmE/410wFNjJMcMiRC+Lhpfta9pV7n0Yab6Rj7pqpiTeoDtdnVBUXe3VJ7qql
jgVObPvOtHH0tCnRtBVxEBZ4dBIG7fSpwNXmyOa2W/VT5ljvmOSZjL/3stgNvfOjHZeaVjeBniTX
1O8Kd9OkpS/TOt3ACvmB7zPzcy37EjdaHDTX8f8VXJXpVcVgxWFesqZutClL5gGxXCldAGClVXpp
Yx7Qfje01ozUV9l34KH1o0ZdXyOtzdH8jzTmY7O0/CVOckTvpMWIugnKbi7bTYwzdWqsU01uFW5T
30pn9jdzlg9bJjmocPLB9LJV2g0n9NIMsODWdqfAK7keNon2kOQNSxCear3H/rA1C8rjBpzQ1WzV
P2lwc7pt4aD43OLunlrfYM1WnSz6hIXHhz6AZVOubMga4BqZYc3cAai8uBmwwXztstnOeihqbsfU
4reV83/3zH73vbp9L753/+f6jT8oLnjOxf3//fWPOG9+/7nXCfgvfwCCl/TL/fC9XR6+d0POl/5m
2rn+zf/qf/y37z+/yz+bxjMgZ3b9n7uWLt/Lslvy8b1Mfh3I//aFvw/kbfUJeRK8YSgP6Bj4pz+d
S474xPJckp+Lo55N/XX4/8dAXv/Ev7pGnoIqAp5jYmr6fSB/zVy9olqIdJZoPq6E1z8uwu92n79z
LhEG/es8HiStUiwMpCAtG5PNX4GxeWEgBavFskcOni2AsRiTUSVPxq0OnBIurp4iWidRsy22U281
rsfR3R6UU0mxXZuWEWacC+o7rAhQnGJcWpqHsBNFsPtRj314N1nWcioWKTYqGWbpMRmmjgED0AV8
DGBcMThE7W50kmz0FUCop7PyBPaWxivpjnr1uSU26LikTXzLZk4EtrauzyFG/ATLpR0HLZ/BNIir
osGpDHVoL7ANOdSZwn5fU9azbIErGsSK3f7kiZpQwWKYSSCKy31Ci/ldkzL6mOAEnGe+5tVcqnTY
uJqrbmI8F+zdbaIwPNtwSZqicyXbUpvMC6F0+Wk03PQuqWCvjVOn7SQENj8UIUV3hTAicLCLblOb
SAPf5KL4M5AF5geM76ihAeK5NUNtdubGM8Ilw5cawwpv0NF9wX0YgpLHwh6RfhQQ3OR6KlHyOJGm
fuk1w9pCzCzuyTKoLungtHeMMpROMn1WHk1br/3UWUM/m2KbBk0XvX9FGMAHiESw2NYUe21W8/gs
TfEibbu/GSr1ilmkf5RExDs7p2VrCCozxXZQDE62o4UzPiP+1LfpcOVz1LgToOCF4VlhadoshqDz
RwmAYXnsHmwiRNOA/FTziOdC/Og0qwxUIR/s8VK4ObryCYu4isRFoSWtKPV04xbb+fAmlzp6bkEO
3I1dahInYAU4rXrfRArk2QwPdyR350eO/fDGrdPyHo+wOmdKf0kmZW2yCkD9Yg0LU70ofITF1DAH
M4v9JApfVLJnrpymDwTXibtB6+xNOKvpEFmUvylhgrTTkx8PoGlDjEQYv8Yq3KduaG4Hq8h+uNP0
IUNX21YYQNis9rlEkMcmlWqhORAax0ohZ12CyAjbr6ErfPLmfcXd5uNDPJGFHV+xitaGJf0r21Y2
qDMtSKyTFMg8n98SJLUfDZj85SCTYz7G2itaz+hQ53HzYOZ1fV4UIm3b6ThFsIYFrSQCOVdtfGuM
DfcNty0SfGvRdzgMscXADUIzrhhd1IxdAlQ188My9dfggERV0c5SxRLJZ/Rbc7LtXDkZdJJyVRZ8
ximOYudhsmjUan/RKJMfdT0zp0cTFqGpWDBnsfwsFfdCgMgtOVmtsO97dhzxy6zWgr4DuYexJb7n
qqGnN+XnIyZgLqe/uEZNz5nTObLgCI0YaZWsNPMVg3KZHojmRdOXV2vKq0kFuRS7tmLk9TgmSHAe
seYwP/IIHksNprLkpb1lWd+y7QE2UdrXnA3YoUtN7bMZO33myTYkUfRWAOS7NqlEo20yrUI+bZDK
IIIZ4xyhGzKZefkOgTU4u4C5OCRIGT2xnwtLjTeYf1P/Yf8WDco1cgcm2kNfHRNWaEBDyjDrDdjr
LC2IgYqShDuEci58KjOQFr5oUFAiSCAAlQ+WnIOfx89/9xl8Tj7aqqt+9L+euj8PkX8/kv8nndRX
NdbfndRnEE3X/9X1XylN16/7Y3OOWVgoyTIdrLh5Vdb/eVC78hPSlOsBjRLy9xPa4B//OJHFJz67
yPCBM3CW26bzr5zIrOP/ciIjRncpCxzEiIaL1phf5B9Z4CxvGzOru+xQpOQU2xGpQ0TKUMVyTkOz
7WOx7xsThg3uVlpGSfSK8sZrknXF5PcZ7zzsWTx7RILRAJGq48oFGVAWIhZm50Zs8qIhTayzdtUB
IiTDegoTe+G06Wo9gKNBOLJNqha/Je3IEqs5u/0ZeEzcIrqyJiHurI05DL0UQeUDRkqbBFHyRZxp
Qr5zTUn6matso0U9VubMJ98qCcrh1ySrLITj82645brFTkGUCBjgw4K9h9YsVky/9jnP/6F9lNBS
taPDPEQyzcGt822MjMjaTq7NHEqMYZQExRDNLU1hrJlvsXDBnV4Tafr4VPUGUjlvYvo0XRrdHmLP
jpwpul1dLXa2VbbI6GGKhIUiMysa5SVRAZ5S79gy8WgWhnmQ6vo3I2KX7NeZo7LcsWhEf0rImulZ
C5wqP5Qdjwk5OavhwC+2ZJSQ1mSFArIMO+mvxbpEd8BbqqDilGafay9N7bHdcV7XYe41+pdpDhCI
kYZrrZueP121ckShpM14azPg6fxMRMY+R5HIxAyI+hRClm7hrThuvivaQhAh6iC8crd1OzqpP6JN
P7X0741q6kuDG5IbpraJubweshqEl/vRWuZn2s7sVcRL5tl5GfsGRtUrwcT8rpVz+oDmFeo4kKlN
SRW0jUmcOvSE7r2lFDEeQVKAHO22PCRu2R9VCOFRyvwhhj96P84Y1/BMRbYPqpXybbJo1Us4QMuT
TVvSeprrdl/Na7pSQWLaZmamfcgiC+zL1BcnFO5d0GFD9TEw58yuiHVqNBnvIorRD4sE25zxbZte
Rsyv7xEEENKd60XcuotDK9enUjuSScZXLaIU923HVnkie/mzoedPqVbrb9Cw6gjQVfaRcOp+thw+
VArO4ZbmWx0iBtGslGci1ozpexh2zvvKri9wOasWcr+j/p2FXJCuCMBkPCkvq6fTqGLzLgfRuzXG
FeSqBeNx3yIdO2CXtc4E+8q3WR+cWwlNhgHL1B/cNCNjSi0guvA3P3X44e+Myaz2mVEYpwnL9y0+
U1QoUW3eg0aVt5DF09emjNM33tF8N8+DcRoqkEtDWda32aryjzrqQXmEbWQfk9ZYL43Zj4wgqYXx
k8rRC2vHpv/vkYZpGktujeD5s7O0xr27CgvwJR+JfT634HNqJ0muNahxN7BCuBlbI3lB9EjIkLFM
4lxnY3Lu46x5GrJhekwSqz4aGchubU7cN/aP6ed2tPpTb1auFrBaTo9itVd9K4u4uOAwCg81MPVd
v4oIFa3rbNtmNH+YI2hoJMDLy5ySUsXqEJpHXRCoF54xChMHOMQCcspVcFJGB92tT4spFpaQBmMk
NXwbyglRX1bme4E23StNZptSdiRXJiV1cCzmzTpbzVdyNoeTaKZkmysQvFappvu0YkgcZ86yryh1
7zHRLK8DtPYP/P7jPRckvJvRbb6wM5fgqKdiw+ek31TFnBKcDCSqVqnFfmKosuc6QQ7J286nRZua
rWtn9TdCY/vd6hTM+udQGMFsQdVqira/2BI/A7vExUJLMMZkmpn6j5U8YM0T0A24lRk7sh54IqNt
PBNpcKHmdG914GqvusPnfzXdZku8JIJBkqXE2UoycXb7zL2lxNHvl3kcOCi6Bd5CdcWY5/Nd3gw1
ubl8UDFzRXRhrGQLP5x6RkyIZo91xQAQ6xzg+cEoz0PDYsU2eNSwnzxpANiOeqPko7UgR/FFr4V+
11jLB071mcmu5rSwwro03Xdg2r+i7UEGk2ZHzhKsQU2lf0kZcB/yzsSLAVvuSbZp9xDZvX2LUprV
E8GUNEJL1jx35eCynLXX88gY572uBkRVUk4PeVKxf+PTY9+U07R8I28xhcwWNdDdS3M6alEx7sJO
jrdj3xpHPdev7tim+TyZZneZTaZ1C/HLOyOZ43tOtvrNcofqq9OX9o8FaS7ShL4DS+BG39gVpNfk
LzZfMNwnONKnZe7MDW11z2qO39N3tY65mswoV0XH1KAGhZ3DIYACQQ6thqIyVs3ncCj7oLJxMjtm
kYS+aaXZj1KhFu7csXlxotKyAqry4qsRRc6ubObwPMjQOY1OCU55XmH2uQ5L5Awm96JzvrH76vPb
Xgn3LnWK7pzJpQ8Gp2OVW2kQwXtUoanK2C7nNnPfsRxeHAImPL1mE4vYRkPV1hnTcA+SzblZNXf5
LowhH64cfI5rl2t8yqdee4pj03qDWsujh8JZMaHS0vL60K7hqNEGBr1wKmLiSuM2QfHEY4lcjczJ
F+mloens7J51FvfElEDMdjWoGRKiFPxt5z3DzLUVifGOXbM6a0DDHh1Wx4hiZ+Nm6l3FY3DRIZwh
tSOn93x9A7GpGnK39gPkujLZEJCsn0Gvp4dIB+LaxmV1qSLdeLadfgzosVi6NpW506yUlZ+LvBrl
vo65Ouk2WmXUgDNEd2+T5f7Rx20Ouquv180wje6jNJHwlU2nbwXq3ydCQ2LFZLdWlyxs6Of0cXbv
84hMe0wWlT8J48YJ24m3vVAC3SELTWXNR7fXnQB1dvMdQL3ew3lkcRv2jb1HKlL7Xd4tfhku3aVe
8/qSLXWzB7er72eDUT1BZ5o/0fqvu1C29gu1gP40M3sA2G2SaesU2vBWVI65DbP61WxyO9BS997Q
CQrl9YmeumOCH6fzyIu8tE/hmdetdrBKvQNHwoIz5NBu1o+kbguwe8R8H/Vh3pgVx9vCwodbUzF8
TDPzElKbbmXCYQ2/TKXowFobqlmzUn+gHRxujWhoGFG3n0vRFncQLFTth4g7dpx35XYEucw8nSGm
lkh7rxO8d2dLe+ZUsJM3CjSL3WzK+rlZwv1QpyGar8zVPVu2MjuYeSR97mxs9FWNqq9Vc2piIq4o
X8cOfz+D0QerbWNvWo3pYIkF9z/BdXxOsPVwc7g2S8g1ZleY6btM8FhBqkoxPVOpAozSxfQ4ijx6
FlmVPyudGlAh71M+wpDmrs5697RmFtVKZIYHYdeoPiOwPSgTwVuyox3DA4xh9irAB9Jj2iOIRPwi
k4ESE54iU9qo+24Q19K5UAvwniHsIx37JhzJe0ZT3R5NGv174DLGmXXmcus2rEzdLAEBHDXzMS6n
NYgo/F9X9tGpsp4ii1Z20JNbnHiSV6mORWbLLwmWHTYSee43IeJDzy6sV7mO+mHR7NIbp9jYNMw/
gtpY39t4Ycmg3Ts1qzeXXEIgmZIEygYtRdWX004YGnkKZBHMtAinJJdFkKfRM2+LsR3AmPvMlIeN
kVPcaHlCGmZinDtTvckOCRGIsIFk0CzfZJnD1q7IuTDgzBiBMchHzVx76OvLIxozJgWDs42jcjki
EYBIqPTPRgvgwXfmivGNVbZbiTPZX7WZOVs2GJsVohdSogKLMIjwNUmNt0XTZ1aESAgLAk+Y3dh3
swVBtLZK3Ancfu/MfQJoN+ET5B5rXxNVcmTVLM6M+xIwhpPyV6flmOvi5JDUNqCCrl99fGimv6hh
8uqqj25LqDNbF47rnSl4camTB8nKeMpq6rZnbYcm8h+61v8Pq+mv1idGpzoSSUa+kKYc+sNfG8M4
ZNCfDE5ySIuOtk4DbHtsV4entAkX91GJsvmoqaVKjmyGYH//w/9i+rvStRge6/rVyWyQZfaXH47u
Gs3CWicHOVftx5q2hFUmeUwyhZs9/P2P+ovl7/qjCJ/m/9fu9z866RN0yxZII35UrTdlwGdkgaCy
RNX3v/851wH7L16y6w/CuubS9IMQs/4adp5Vy4JulOHaULPhxXKrDtZA8HJeJv2laSFF3oxujIZt
UcV7fUX281QhC1UL42tzjQqmDP7+V/qPb7GNLl4xcEVFgLz4L73/IJid9XQZeH2YpIqiXXZGeiU/
qdzF2SaiuP0gtYX3WbbhbwT2/50f/bNND44E9iv/+abnXJX9e/nrkue3r/l9dsTg6BObGoud9xU2
wS7nz9kRK5VPQrFdh0An8SzrvKN/LHngggvBf8KyiwyKT/SfIyWlPkH8B3UHIAM+AUSOf2WkpK6J
l/94o+NXJ+CATy2bJFZQ153RLyOlmk24HgIbvrNRlADR1QoEB9hUTd9srGzZ28C0SlbbEXmrVyDU
OdKJX8hZ3n3rQvS+TE8KNgrQsZr5EK8NW23KbutjbXXU7mXiKKRf9XJToWPJX5JVNTdVt4pvqRHN
LpPsbB48ATxouUJ6R2OXaFb1jCLcxrnQuON4RHrWTueWJ3QQ44mje0d5gdrfys41jwlfDmHPgFy7
EcNSJx4EsoiFb7nqG7axX8ZBB3iERuKgxpl2cElJ+MG4zLp1geO1dR0+sAGTJ5b4yoqTc46r8kCR
a++1dmgPY1WkLEuTcr4fG22np4O+qXT3ZSpnYxdreY9EK6quvxVazJfZBFeJpA6dKGiq2JWMAq6C
SCkRU8Df3wxVntLk4Q02qSNLHhUUOW3HoRWy/fV457nKYh1Ag+uJeSRcqLt09ZRap0na5gdXhATx
zk3D9mm16vUASKrT1MluozkL0lZ6ALusud61Th3ngT7r05ko3jxR+VUdAjy+3CLnLUYiZ1Qc98Y+
pcPBn4xouh4H+8TwCWzO6kvoyjoDqDgbUjQhbtRC7jnIAmnzSM3vEriG0wvkufPTOmnb9abWOdVH
Q5cPXQeVDiGaNn+DOl2nP1w0iT+WUNDx3OplZxawoFD4bQGSXj2uuCvt13qCN0TP6443ExXB0UIc
y4VqszBGgTWkhwSVjhG0eXYP+LkNRIK0PYyz6e66iQXOmxAYlSNT2iw12zTwdvLopFkVRJFYt2uS
ZLusiu9kUs8PvTWoBO1drm8Sl37Az5s+OjpObytfGVxtX0+dcM+UCH1DbizmoZhFu6XE7t4rvc4/
9L6RBgd8Z6Eqaq7DJSd0ENORWo4jgE3JsTMQtCojyqlnEHLuVTl8iVM19v5aKfOicQVNapM6+hK1
SpyiVBVbbEXabjQUthR+3JnRXr2Tq5zvy6qXV1Wak94pGdos9B12hZkustNVEY6og/HkBoJDeRgn
ASacmCn0cH2ubrDxrkcowagyUkHTNUBObQ3cLgKJ85BHt1YMOX8zKOsGsAscvTkLv8Csdbew8kao
54YKsoa94SDt+hl78a1Z2ub99c6+Y8gpNrYwsLA08rymiDSAyva+Y9Qm7TQaLK5ALX5UchF3lZlF
r1GdAGZqFCyvkfSXjt2RtyRWtEvTMdsBdgk9RNbExBF2tqut1n2MlMZMFZLkjZPZn1dd3JVGikEI
6e9Nto4mlUYDFT7tphezIUbdS7N5Qghu6G+FuTDnGaD+cTbnwniw4EUxHOqMHxqxi4XfczW22Zr2
B8LrPth/uzioGOtttGFhpZqNlnqsjWmO0RiP1YdylugJGWkkGJ635ld0kSTHY/zhe9TagZkc6DH4
lV4zkKA+CSTT2Yx5xyFvKYAmN2+NMnL2s2mF3lSXKOMGMja3vRlJbvShT07SjYcnekw0Klyfp25u
7rmtkRPry41LBrZvZqG71wifJkfKaOyj02pwvFyVO99mq4wvbu4kBMlW5Tc7Ee4mF/D4vBpjphUs
lRJMi+QhtNKHvmidAz66mUXkYj5KjShOusBFZ3xghP7Uo8oRKdjR2cSrY9sNCWiANTwGLMaXKo+I
OowHrHmTVOkGsJH5ZjqTi1G5Xh8q0h18ZbfTC/JM6k8jrc56XkPiH+35Q5tLHAO60f+IkPzRODRr
UOVxh81cN151rDF3qyQuYZyd9bKUZrWVOe48HYnXiYg48Uivt2YMlNqs2VZVFwVd1Yh3zMftRs1D
9UBWDYGWC00MaMRB8xQN0Q90X2JfjqX9ZkCs1tAVELq38sjxYzJULI8U+2lTVjz5nQmxqu2M1llv
VpbypmbQ5Un9GapFfXImMz5WbltfGon0q4fvwpV14+V7srT9o4lfIvUbPYw3nVhy3NcSJWw4A0OU
kv5qbZdl8LFlf0c0wSaYubVnmHp1xmCS+prRtDfQHaf73NYCBkfuucGUlHgYceKQnHktO8dCNhsU
cOmXvBv1p7TL67NdOxi1JtkxG7Ni90G5M4JIh2ldNYcJ05hQkdAeJ+KuHevspWBu8xI5ZXtBGBh+
rrMwOQ0zsLmYbcWzbNUSxKJKdwtCoSBc+oZBYwmoT/FqGcrQBveHMl9HNqz28AzyluF3orpyozEU
8i1TVQH8f3Fp2IAYgQ1//1hOGkrrIpuWk0m2RUZAEiIOp1IG17GfXtWMws8csSBhuaFzx0WzHmUi
rQ+d76/5VVgmF4hPE7op4b4sq4nvRa0c9E5J8ITXRV2yZbBp3dhs+p5Ce2wjT4MJkuGcAqS/cab5
Zmiqdsv6AOTdz4rvf4vjf1IcGxat0d8Vxy/fu/7fMESCzv1VB/X7V/6hg7I/wXwDGAMfCpOxuqbR
/J6D4+ifLFMHnUZXCVuJHvffS2TScPDUkMkOpNlwwMb9WSIb9qcreUSwTIM/dGU8/yslMhX3ryUy
rumrpAr3Dyqon97pX0vkaFGgG1IIlR3IwhMZHSaHvF53J2yiCo15Tw0Dvb54MLDEwgiEPZDMiM+F
nPZZ3Go8/fEDw21020fXkZrngrr8TPBEvmOOH6HQxjNyqmazuSpJ+oxRWWweuhCv05aM6RAUsUZZ
57mOmSP6z0xrM7pLtjHrYt43oTqWTobcoF0igjgLJ3rmjHNDbzSv8Q1W+ooy5TNRAqHlqbBjC9yP
q89LWmDRa4DwVTrcR9hEjgRJkSs6lx3JUhRH47UqRViyNMkNXyLrDQoOSoJKu0/COu026FWnfWs0
1XmdltKbO0O8rG07nhh6LU9hvRjbpe3ii46MvvHc9frK8cR1gV5YySZB/gFv+Mpij6eleIxi09zq
xow6qeM/26KRJ8qM5yqrTC9y+vHsqGXrjDljdZ5Em2isRsQ1ieofszq1L2El2cxAhmJTarVKbquF
5EWORm3F+BmCu2TrHOhYX9jRNvmG3zlDbdpT8lVYznQNj3E4Gy9DRo69TOIbWyGUkUN8FwGf6Dc6
doR8Y4+xjjqa7R55hqu66dGdhF5XUg47FmL6sOj37lT2z4q4x9Sj3pGBhkzfV+nC+q/tSpP3wxxu
VoeI2FS8ETRjbgZeS0DQ6OewXMTRndrnJVsYnbGo/IKMbjmSfknZtzjxxszwjcreRIMSRQ+dKg1A
MHaVn520aG7Z2DKjdfMitjn3KwsGR2ddMoOAJC22x7ewDdn5NFUamAi6b5jafMdJFBGSsKwW25ck
wgifdsfZZZeaWoZvAHq+ya0sxMBgoYsrtfAehPUrIS2lb/Z2dogZECOc70U+3s/wN5r3lgE9aQjN
QIrOKO+tojZPadQYjxntzUYzy+HG7FgJIUguuGRTXbTnQRdfJkw5t+xhtUCfxHdVFl/saao6HxF5
c4AYNkCjQPqOHwNtMfMP541ze3haIYb78JdyytAwv2ohhqHgfBjMdIvPHsJxzhLoSxytldjIZUhq
7MrEbHrZtWFaeZcD0+6LICm7UdwT24z/mgPspm5ownFsLizGa/0ymfJt7dw3gUIWc6sL8luQ/e5a
Se1S78RNu2PKrO9ERMaUGTpPUVh/F/qA7SEFiBPgdUA4kY+jcxfnpACRIwFRI7Z09ECGfOA7QLw0
uviW2eoJLuUEPxG3LzezigGdR92knzu3W6OdE85thCi/fisSrR4ecNHjIxYk/2hDeBmHsqIpyVCD
jca46UZiqgbhQho34gNxVmNzTwozejLyegoSLxBYnFBJpRkgb0I6IdRUJhNaIwxso4oPMY1a0NR0
M5ataRuJ1+lFtcViev0KqMFGzgTGd8c2B9uCRVK0GS40jGKZtoDTScdGF/g6mwb9fdpMJyext6qE
/MNYTQ6sMxWz7jY179FoAjSwMlbsALRwRGeKOqBoCMUywAgNQ70bFQuJURbRGTfHxBVI1/WpyYV5
MJmOn2dWjZ/xTMZDfmLIGW2KvGOPmUSVE0CLKAimPiFweEW8am2qttMP8xqugcnfOiG7r84yN5oE
qbrGmhJSlS425nWDcshAFfKkapt7w22NJ8d0cIxaaANikz0/SrJ12YUaq3zfzbPsDQn54FHSTCdT
4UTnAfElp3UjkmWIQfiDud7qJqK+eR1v8zVafgCyxusy2vY2ZsmUY9onFWwOuw/iS0jTsWP2AbFV
SgYPgvSfAtRuVYXtTZIPXzhYEL70OX7XtWHGnoeVthJuMU3WVZnbf+ggGvLAVnZ3o4rQ3Y6RfIyY
Ie8NrRCnhD2F35ZOuqPmLLx4bfdd7QjKVddBYlotviy1ca+3pTiIBbRT6GbxwZrUHJCxIU4YB4XH
UMuhshI6anLpnubSxr+l55iz18W3u4jtV+2CLgjb5MeQLAMID1TnXlHz7J0kkU+uoTeHxpXF6qXI
ODbs9i6tRJRSzToGcD6i57gmejEBCuRnOYr9Zc3cjakn8kiBGm6noTnNRdEEYp27b2bVzoTC1VOQ
5jlMKsOIoNGo+NCu7lfH7YtDZLbfGhcV7ZBNX4n4HAIhF4l3k+NGtvHBITdxT/yBsSlC53ZEkNJ3
LC+NQi89ZxjNe/jsBUr77jZa0odBdNr9FKeXmet6DGeT7YrIbyO7WLezlbFhmZPIxLACRGlrYhnb
KBKSaY3GAemtmpdnBbzCmwau60ODFtE60pQuGFg6EVWBzsmJ1/+n/LAXxoIWUf0UJmJGX0UAwqde
Hwv6Pe11+ilnTGzbWTfJVeUoflM8IlPJcxXYvZTLHv7CI4AJFnPruFLKdITo3Y6ZbLmtTAnJmn61
8gQm6O8L5lFQ18Pa3LFVJGusTtv1xaiH+QVT4Hy0EdWcsOPBT1q0qUenYM8WVKn/x96ZLNdtbNv2
V07cPhwAMlE1buPumnWhTUp0B0GbEuoigUT59W8kZftI8nl2uH86dtgSuQHsRBZrzTlmMV7afjEx
9ZeoueYx1aelste9UzFj4o72X6nD5TtUdNjB8dyKDbDX6jFcB+LSbZwUVCv3QRBNh8UNkzf8C9ax
1wir+yVUdBWVcxAGx7KpaIuSCiF4QMUCMCu1k+RZYtvcBTkSUzJfiBompEyesm7FO2nD3d9MzeBM
G1a3dTIlGIFfZqjSvXY7+F0bdxmgarJy2QekrDQ/wyWlfdkHZIfD+E4vF3gJyW4N+3G4QCc1XGHt
tC4spXw2frE9FBtbyOjO8RB10CNbVXbgmAtiGCo1ThAxoEROlP3Se2hNdwhY84cw7dRjHuUTG0kf
0UlDIRkjfgwDIrT9kwlugH1SzKONiKMLTF1s0R9L8kx3MdWm64r+vmcICsunVWTy4PcetkDUfhva
TsOyCWvIT6pAVYA3ajwlmTXR8M84PYvZqm7lYqJd2QEp0gB8iCyoye2PcZzm26RFl4zqWIQFDjlZ
4zctSLzPIOB/YvJe94KHdIWW6RcZkKezBJ5dbfhGY1IjCxu5RtQV6X7SoFEAmKAH0UjTW1Nqre5o
nIfO1i/SYY+H6qb1pvaABVVfTwO2Jj8NiUir6Tk99GU3FHv86caj7Hf7iC/tEu2Rwn1F4/gNuF76
c8Se+8ld/OAqlmntbzNySq57m63ZDnhBEt1Utoe8YAk+aYwNHwFekeqaePJAMCKiL0KoLzp3WTHw
5Ln/Ilo5TgCaoWxnAmtcVbrRTZkvy2fXIjNSE/7wynyaXWZYx/aLkv6ncQTjsy1A9cQHS2VpuNM2
MsqEYssBBj00BqcRe8+fqKMsQQHNKIuO0VwNe28ex6s1GCecb8n0CIcNakc9zdvcw9faFG36uqgJ
1y8+JZzjWaMNKqLt9sqloFg1c4Z3Uqs9x3+AE6MdvJHIMF+3fbbehmptP7SmerxlPs+/UErsz1Ft
l58SED3Jzlvy6JII9/gSzDG20TZWh4DxigQq8R/EqidkC4hS3NXmA1bPwvIg2/2CXYC9P4Ulz4uH
bQNkqGBqruoDWb3ekWBvhH0AwTZtVE5nmC7iYNndXrcKT0RCDz7Pq/E2p811xSRBmliV8rIEIwa2
kZlPFITJpZaC+VTllFgklsVtMUI6amhwsmMgk6XN2KOUla3YQFG/SwvfW6lyp9M+U4P/ZSSp6c2v
5jTctmU030A7msVh6mTzlQ763/P/35z/IW0aqfP/vzl2+3l8ffu+N/b1R37vjTn0xgQeIxLHwQNz
vv/j4E/X9d8nfZdmGMz7gPqsB0rU+cbx5PFHnjFD4V9x8Qb5/+Sk/2cCGSl/5mPos+Kfosv/Qyc7
1XIe664VN0HcB8/LJD2qpA4cIG8t7d3C2UrhUmwuKVcoZ9M4CmLECshi8lHaDW6vrj0WAPcTETvF
bUPEJ1mYMxX9rdsq8EwDxbVnMcrxky6qbqeTBTNCC6l5G40hh9lW57gg/bQej8O0OI+D6JuXeozH
uxXI5UzkY23q/muHiUGhIzpkwBpOQZfjJeyKER8SqYtHH15ms2nTfC62SQJ4cGctYr6XC96eQzqj
dT7R9l6HHWkp9i/5gLpog5e5eFPIfHg5vbFC7lnNd3FMfXWDVYZ7r9oKRTDxN0Vw0SydpKXiDDSa
OPHwp8LkblyCE18QFntquSBYBshJVS0zQm0uEOBrvLLBBGZViQcXX/lDJPPkcc2L8U6VyCY4I+kd
O3+KenHfEMg7dcHJ2IHUNpfNmpzACiJSD4eCSqPs4DIxSbhPum11sLaon+1Gq1PseNlwrGIXB/sR
+UORHIIO9rjNOluxid0WdTjfChI8amdL6de6kL3TsGS3iYLRkvsyrGtOQmFplfNHjg+S/A/2UMWm
o4eKJMXL4nG+LdQoI5JRyqyLUHxAczi0iIWTzUB5i4BtDxxWTH9ksQ5U451+2nq9FnT7aA3gp+pt
a0x37AH8oDnZ/eTEV26HjXunZD+agROspxXxEjJcSiwckCp/KsdLrTkF2bfOUuVaQGXr+3Faq00x
uVPvfEpoZLrry5yVS9296UnpCpMoeTdl/PD+Fv93wvv7CS8CN/9XE970r9Nr1aL96T5/R2I0UOI/
/CTBe5A3qpLfKpq/FTsD9ycP952LusPEARDd8O8p0PuJpZTYAyoOzrvf5I9ip6REGnn8dYFTkxa+
Lf7JFPijvgZdCb+IVpeZUtlaGhHKN3RyafkzHgSGHylcaP9XWlWunzx/81D+g1jpT/VU8yEUaHGz
cJ94YL//EN2MVgu8fT0hVVWbOehXUn7GYItMW+//+qNYGr5VN2BhDZjLjFJI2gH7ux8+qqlovuSJ
WE/zmJECVGZ0TF0oAo5peJUQw08VdJLjvOJYw3nW/M3H/+lx4m0nZQEHEKVtgXPo+zuFuIXZz3eR
a9bT2a2CjyGa0r++Q/MrvoVeh+YjPNQlhAL4MKh/gGZ2nbUMduyok+dMZ+osz5wHmu3gAvazV8Uo
/WM4/4dvToSM2h8/TlL2R5MiOaNHtpGTfDNARMJOd6bneZKTUJdYIpx2i46/uiy8uMKTKJ9kPCl4
l4nSNs0/6B1Q0Dn4bCp2xh1HvpiGlps4AKNzxAMAfiIC45oxgq1Aznyz6ZE31BtXOcQFVWlEGTJy
LwBPiF/cfDomY69RRYfonjptu8+gIgAYL9FQ4dnjiJ6qgT5kWojdwOnjeUEpcU2DeaLK7gYdXSwV
VWcfqejHbAkajoY4HOKk8e48XRePvof4ZaS8tSFNK8FXUTtU1ImlQtatYNhToR+Hdb1A9XoDyWI8
iKr6IoPyscnkrwgrHjSh5UgrwuqyteefkxG/ZWQ2sDSjQEICJN3hrFXHQnmI56noeH0+fabbri6C
PL1rF3inWYS6QbocC6Zm8m9n0FUoyP34kjXtObCc+DJPM42nOjDstBHGtBWdKdrjs3XyHBuTSs7a
ByKJM3drR2NCxBae0XmKxxO+mXifE8p0gwpjO+ABtWPiU648/E7FntanXrbJtCQRnp4cAmFGlNxZ
BSR1pGy+ti7Vu+uW4D4Qra2DgKOeu85/knVgfUyLsburGxib+xC++rlxCpQiXTac2EUSB9Z1FP2I
VUmv4kp1Nw1lu71bq+KA3JMhUqn8XjXUm/KpdvYcAdzDmJX2MwbiEBYXChUrzdzhZcjoCyRbe3Gu
yYpLzllKA7nOGofiI82YVPnGhpSZnCgLFzBn2O6hXWl2Vl1/HUM3fUGMrM8SONUJBoRz48zCP1Uc
jeBX+dlh0PV8rCvxktLip7SQARDKAzGfqD1GD7af5EdLtN3NmljN/VAuO7cflhscSK3aRm1pHyjX
q5fG95Jkg/MlIefZy45dJIcrhNPFhigl/z4L+kMcC+j+sQ4cLAsJngfqavzYx3lMLjlYmn3m9NAu
xRPaGZqZY24dJeSrK1SpBXFmI+30IZkeCNlzjq4gsNghYYEqi5YXXturqwVDMfWIxGvuKNaGLiMa
sRmhfIn9IGK1vPZov01SX309Jrl1pRPfPYo5AspRUqKHBQOSGhV7sFO24tOSQgDJiDAHgRkjSiRu
U1IerDB+CQtdb+MwiY5JHE9XM+Uj0noHmrU46o7U1GPefSJzXWnjyYiHmYJ+QePbL6dLnCzONa7e
8BDnfvTcgOaiT5zVpur5KmLxMXJW+h1a24/ZvNgndxQ/A4e9tig3f8DPTSR2wJOGcXSpZYPgP+bo
DH9W7+JpLKDakIPnr/mN1StgRbQHdjDX37IkpBxJIBKVkTgZL2IisveOZT/AdjpoYqpPVNKBAkTt
dFwLfm1CIfYJvHdAhHQ/WbtWdc1hwE3w2o9EzDVp6+/7+aDaRJw9j35A7RSY4Opg7O8HqxWvzNvh
RVZNAhZYilaaLtI+TYG6UG5u19u4LDTmJFpm1B/D8poJaUVNG7Evdr2XrqEuRJfU2kx007fEf3FK
ttNrmvjHlAVgU40IlTA8g/MvK6e+7avwohzdp6LCEuXGDvQe1OOyC1E+0NPbxYUV3iRx8Tmeo3y7
qn4fDK58HWzZch4Q410rQadsPMrWO6YE/y5b8vmafJvywq/c7kRmcrFrpnX61MwUltgNmbgzHAfL
tvR5geBDzUb1ZZUfnUnZNORXSSkh99GBozF0yiqnr+GV4shxXe995Pm8J/78xoGB5G9FFwLQAKWU
IH/2Ug9kYoS5ZKs6ujuOnGkMoA7el6Hi0LUG8roU2aTgka3jXdWH1gkBrb9VKvg1cESiN2PE965i
LwduEwbnsp+dI0j4at+5kgL1uJDBACRgj5wtPWGGNL3YwTt52vPu/MwpTqmVJD+H3r4im/VYLqkp
UqTzk8PMtXMlDjUeUnkWhDVuPduh52Dpwv0glb/3yVj4qLG3/jyPfnrrd/76kUryDiwC4OK87brb
wWk1jLuckQd4+SSJIcQOzyBj8fxCt9RFEtUVB4yD/QXr40QnTDBnKOwx/pV2Kg5gO7fsh6/7iv9u
8v92k+87bGr+2BUZfMxvWBjDp/nf/7ltOp3+a/vaNWX2g/KXIyA/+ruswftJGhgLCDOzqyeZ+o/q
RoiG1zXbfxuCudHss83+Tfkr/J+gITpUNUNbuPwYP/W7mVz8xF8lthoQO8PISIn/Ad6F3e8PWzkq
Li51DqocoGdsipjfb+UCI07ryj4/4S2Bp+DQ2SGKoU/IQXDHLpr3emztBtx3kAJUBPgkL2q6SWDH
1h4RjTsBMTqIdaZv13hNok5W2ThARltCfqlTp6J/g2IRXi9xKi+wRTi3vPLyQksgaIh4WSYBJ4qL
MXOYBicqhuWmKDFqVJDnrklVpvRB/fWltVeSDCAMk3vK3iC8dlLmKvzCzm0VGQR0Uye+vxkaqgpH
F+hLt+8Ly/zIe0hGkWfLvat09DygPwHU1JrMRt2H82MCH/K5ypz5sctdcREXJg9FtHNAdIVbFw0O
9a4JL0md6d/60HYA+lYUjd+TsGkBmNRXidJ1gY45wDpmlqHaKTsMdG5Cto8jnDNYATKUTZBG01jD
SYypeFqncL6vBfkvCCaQjoBucm4T14R5YySIn/P3ZF3ihY3+NcoBi7cIT9/yLuMJfE2LRfb1wiJu
j5tZdPw1OTsE+TSe97ok/BxrPRfAgYCrncB13tsiQSwW02PdDsJP1w01Iu5amkyisBDExeQ29x6V
Hp3IYbLFrU+Di8jcIL0VhZVfY15yNt2UzTd5nI0XoiEyhURtfuZrBiZwODoI1VxhKWRc84S/fqGl
DXZnl2Sk8LiD+YbZ2c33fKV9/8knmGy+nkwjmFIUO/wd7sgie7Aql1tolpzfgo+Lf4Z9Sa6JVw48
8ol0ULql7/EjE1nFHlpQMrOPlDs80LZmyfsIRIcMjbJaLRCJ0/oljU1GsD3W0fNSTo967T0q8inU
YAD68OjdPn9AHBJJbJTK2rZO5Z5rIC4vBjHAqK0Y6AXihPgAgIDftMYu/wzSmGtLzSCiLUeu+HsO
d6BHRoPb9UYUJDSh4+/h26RYDfKGbFYTnZn0DD7LJXkjHg3KJJha/YYZhewa7HhE/WJLn3ZBNPMF
N7RjCVeJkh4Ebt5if6rh1mXbIoK1tx8ZoogLeS2vmxYk1Al0v7iwchSWaCAF153RU1vZgMUziGJQ
w/CRKWBsYmcgqga+TbKvsaCSPGjGyULp8GUwX1EoYMJVHs7X0On5ZYj/siOxnWQIS+LzlnGM9q10
2hfQe/Hz+xDOLHKnl6Jn+TQvu9EmvsT+OD9OKOKH7WRCrd5jwarVpR6YEo9yMFmg+O8jHqSJGxGU
6kMGzIBr76qsfTMCzCsxlG12BBHDw4NLzJdtM3FkTqa+xmgplFDsWwffOdMZjZ8tcnTwqfc5CSe5
SqptSTw7nt2GkCukDxmUTY8GGDAWbscm/OZrhLmyTaY9lREGmCWIu+8LGMzAXqVzHl3NXRP94244
HwtibpvoemrK6HpV8Fs3+j1Ss4FrDnwXizOUzqBPxX3+Hq9kdUji9zpZo51NMtjJ9zobvkQeXXtq
tnYCbW+HzbDgfgXajumw9suQGsAWb5jbocTerIIZq3KROD8u/YwNIydJMUObdRTInB9pKMuLsC5I
vq6ckt8DEU4i9+DolmsMoTY1grP22oEnCKf/sWWgk5yATf+lsGN1ijhlHGOdEocuGPN+gWHvEKa0
ez/0ZInJ0zwwRQoIRtdzUTCirMjliyqB1ZxjG+LfZdIEeO9FXdEireIc5qO9ZsdBuiThjBNhZ2Vm
8ucy0i73DvGEgjODZICTkMXX2vWl92oTigqrs3acM7G+ZIx7GO131A0EnV48/nhLe00j1UTCTniU
fZAayrnNTPJ4VbHl5tTSklg9RmbkAI1tFiwUHb/eZff0lhQItrPUY3TjEj9jtoieweg6+ZVEPnxC
4W6rw/uYly5q162tuWegsWb8I7OAs5CNpIlhVuE+bbOMjJOjNMYQj9aznfXMb12vw12ZCjMeo4WY
oFaF0TNEBb7Ir1Na3jtZtWuDiaGETKgbLnKATajGKRZ0+9axnHvp83aVZcHmfJh4vIJU8fc3rhpD
+Yy6bIZsobwuPbzPrGTXkgw1paF6djLIoYhgyKX+6E0mUa6UZpZyxik7ylR7r7Tjon0+qOrBSQeX
gPH6rU7n6KJrW7MYKNsszhBUcELj9LydVo+JrGT/MGzDJmyRraRAP9I7d0mXE9OPqKadkwxsITYJ
uGH6uc0aXVV1r7E/B/Gc8EiyqHxY8/JzbmdlEG5x+CbPLKUEoGmv4iuqbd6aAgDcLYlmFIlgL8NH
sibXy7eIov23pq6em8TpLumCDPa0WRD0sg8R3dmVISQNsxDB5i/P2ZK0V6wx4b1TB3bMuzsK+BHg
4JTj6FvPFgTuYnvYjkjHnrJAeXjl6/hnpV1y6RpFaT7ytp0OtnYAhmPaDJVTWdNJ6+WiT4cWwn/E
YefeTmWzjSL9sVbDoeW8fbD8ILqnabzJq+AxppNlf1x8pCqsEw3glwtMKxWzKoooIX1/twr6RLvW
bjlB+O5KGEOPEWDjK5lv28atTo6jEHpksiVwQBbiUNTuCAsSwI49AO5EO1BAHA8mxFZuzVn8sPgI
404Rw7LbJkAoZx5/Gl1pIde7cNbBZY/A4CHIZkUrxQKlV03Ok3RGXPUIvO+ytQgvAzdm9DqSTUka
Yp0J8zaFijcT1VkgfYX1bN8EIrERjVje/FrKJn9aguqJcCtVXpeqlw9gv0B96H4Kt5Ku1SEcxfgF
SF/0S4rgddNP+LVXBtleQdvfhd1Ccxw/+ske6eYvMzq8KmyxXEiZF7RT+vwm7NJ8ueF5+W+5DuvD
Okwx63hm75NseopMik4Bc+YYxNPPI10yL8uDXzBEL4+pt9Q7B872QRRBvoFh3T0gqUnZ/tQ0rudq
/jUf3LNF9A3uh76/CbN0fYDN49GKHioUpMBq4wgdQRtlcp+o/qyigRJh57Mz2vcV0lfCyZii4Flv
Ce1p9wn7hsuh6pxLWIjWyYua/qKIBnndCAgFPLR6P1L9+wBQvwHeqcK9BQMeFC1oREZIcS9VTsEu
vLTWwrljEUCaKSG5kk/nX5SdWB4S8NIC1efJtfruiOqTPetCGsmcENwBHQpzNqGrLz2V7x0HzAhj
jvcwZESOgN+xHxHbhdfNUuon3GHW9VK1+BSsMODnJvauv+ixpAYU00q61HOtMEvr5lNuXM3gS6qR
Q2vlFme3i8NTMAnr1vYVIUc0VgE6yAPCjeWQN0WF/yUIXq2i+jRbCnChA5Z/O3Zdf7BI1DEKMIRj
C+KUox0X6dYLC+pnuAp3K7VZ8npSfTHW3ltLytreBX+0dVq7NLOVc7FgYHqNO+CqOxqU8yfZQF2E
/8ZOMLPr3VLYxV5Tpj7HihmFmb9D29k4GYIXN6DdhnGPlIxl17vUK7yJYIRrzCzU4VoxGOle74cd
z0579uM4FaWDn7/sFvbiIJvzxyx2cCw6eWUsdWs/Jm9M/skhzV2FJgiRdAxIowVMEFPzbhIRH7Wf
WkxMXeYjfRqmZ4szfciyF7s+MHwn3XWt5gSSqn3gdw3EMt6LDPvYM1LL8mIFKIWIZikO66rXPZAb
/jMP8DvQeH2akjlkiIuqkdZlRvV6BFo8VFn0K8ldyXWiqtt01P1Hk+pyhennxi9qMj/YDXyokNwi
RUbitCGzINaXhVJL9rH328G+qAoShy4t5awuaTAkaBxEJAaFos4x0iEg5oL+po4mdrMU7zcUOZvw
JVYlk3qc51O7MH0vsHzgBXYrdR4kZau3dUtClDZJb9nIN5HEDeIFIxarrolO8glaCAUN2yn2qitl
d/x/Snwr3mavIl9v7Nyo23sDe1AMamzA6wmBC6o6ydqUqbZcLm1nnR8XiN9n9qJomRDN3COxZ3/2
zYn/P/RBTBvs26YLR2ePg73LAdoNOEb/0CajcF5idMvyU9wAm9xVTSPmj6tch/6TXFbig2UVsRtp
akpo/ob0l78LnP6zP508X1qBXEgQCq7CdJ6+6cNMqe80q6uTkzcDG93EdZ9kuyFyYtegMtOEzWbc
HjORpcmVbuO1Rlvbx7dJrZ1zaA/OLYV1dpX/+LFQqhUw93zqGn+yqNdiiIGpyuRUW2z9ANTMyX7O
SG5iRxaXUMRcdj5DRcjmzhqT9uWvP/3HYGzzMPh4fCQhzhQezg+tsBpRFWQZpALeUnIUyh21UIvr
VVjlfCHpgnYJ8EcozkUQWxeO2X7XEjoTkC7VunfSX8aCZFPSD9OTNifoViV1/gW0A2eYWjDR/s0F
m+7j98PIeEo86LAuChcnMH/+zZc4woG0BKVssmpG3KzRMg89WV8FbYPOizzyTNsKc+Xcq1eEHsuj
0tQqVMpZPmvm7rFCG/E3V2RqPt9fEd5no1EAfkAG3/uw++aKLE9Z68C+AV48qaAbn37wo6Yk9dxT
4iGIgqxZSgou2eGACsRFO3K+qCfkXUcHoAjJcn1rzmA82b++MPGfLszY3iExOPBD37/7by4sGG3o
M51KT62PG4+tJmcvQEQTKpGZXZHo6w84nkN5sTRsW0HHNX1xOUp3fBzkCI8wHafoGasap2U6l+yL
Hc0x1sJ5s0/kyvY9S3r23Kin2cObWk8d2bzZFsBxtqZBN6PGpTD49vVQSiV/fhxWUwWol5Z05zgD
tzjm63xv9nGvmQm+rtc+RBJJKAwnoL9+HO6PbVjYcIELewdbEiXESP4wAaUOAkP0jdZRpB5zoNus
RKeGgznq1DNXz8QfXaOdHa0PtbtSPJmrlMtaIDp+mCOfp5UI8IBoqy2Qp6hcmF6lyz9nbOIJkXQc
KYWLkXozkRyAeW4aSCpuEipg2yxox2SfjCTdr0vFp5PsSvEGWABl/JADwdv7zf63Ev03lWiHCOtv
hsWfCtH/V772xeu3MpOvP/G7us6NfooCl/mQ6AZbvjMkvipNmGh+wjfp2OQwwHc2/rjfy8+B8xMQ
Gf46q9tX1ukf5WePP/JshppAaSJtjHr/pPz8A3fCXI7jOp50GMLcJxa77+c+zFhLVdFx+pzaK4gA
inWxsHfT5JL6tdM6d5fn3Ag0Dv0i2DrCFPC8X8kMb+trh7mIPX1r0SdF/B1aTbGpI9Da4PHKgsZM
ZwOxWJDWt/7KHotlaLS2nEOUHLeixBEudlk+kIuMHLANMM3ZrTU9pXqgNFHmtP7BPtJyQpyyDmBo
joLFVXmo+HMv6rblZNqeh5qSdAv/pU9jSkXffJH3XyfcfxFOed9kte7/93/eo07/PQ/zRtt4Hhz0
HA6GWdb3H55O07O86371Prc9nDHQoUmQ0mjs4LUXN1HiRXzk7GR19UX5XbacJewYLs1Nh477AR6a
zE9/fUlGgPnN0sAlIaVhrZJeCBqHAskPlxTk7lw1ZOS8ObTuYW/ILCkuVzmoPgOEAWmq2FRBluJ4
KfCnI1PM57Yg6NFum+K1mfsF9GwwsEW9LO2R9uV+jRNEiGs581XsNfHW63Pa+bGFtWQtlH+7cgLi
r1WR7D1FJ7sfguhvVmCzS/rmMcMmMGMQrRErCoLPH5VI4CPmzCrK+rM9WYv/wSPnpXmE696s93/9
9L7XIUk+CMeClJHvAe8N+bzvR/tSVipaKZK/sfa65NaS3Frgx3dt3vBZBLm8m1hhRcqxwCstTQk6
CcZHeLLsP/76Sr7v+rxfCd1+nLMeIjOfkvD3V0JDlG35nPtvYx92/q1HOonGKFFZNIguKTKvnv83
D/lHA+17eAC6/4AnEJmYA/uHu/cSgHLV0DWUADKsT5s8XPR63/tzR+TGutjJMpI41vb+rSXirOFo
VkvJCK/9ZWEERIVMll+HcK3yL35vBMG807LAvTE6VCC+fB1VMm55ZN48JP6nPok40Rg7SsHNYRnt
Wyy7HRkFelcLh+iBDb42M+7YK6d8oLvMZfgQp62eXzj+O3yEwh0GCwI3jGDkUsskAPXgSkVNcqNS
WiH3LXbG6rM/DVjVN9gt+pWY8jjyPtWs/+tztzY51+jA3ao5MdaD84niOFj6PdyHcn1etQjGM1hT
f3zsc/7PtEnrfOSRpEShE2DnpjONAGRDaVYgjAEtwQCJ4TdyMw0qnJQQQpwOtUdVheOn2vhOBiwd
3UnQV/7RG+dUP2jivnlDFxLiGVc9wvlk2edJxEdb2RTx19kTm0+zEpDot4LegnohKo9mSixHld2U
sg4B5YIXqK9SiM7D5TAPhCJvCebqeHQZDbzlKhx7ACXIibSZCFQYuxX751BpTEgNUWpFcfrtBjxC
0rhVynN4k3ecRKEdIq2q3eWqnxOOomj6A9uq9qqPff7FdgPBKzkt2DV//x2qVVa3F1nsZYSnumED
Hlmkq8czGES28NFzmzLTLKLhntjEm6cqi2LiyXmwIvgL04Rj4bLGWcIOCJSz+URhGVrN0sY+j6Vd
AsXtmYxDhksTaV5FUTQ1gyaHoVE9UrxEqUsKqBH+bVovxyW3oceE1W2XuIBqlq0gjJGfCgOoLQed
6CIUl5acs+VXVc0jz7CZEfaUWw/JnRN/CEvb55msARlVE6COemSjmqy1WZByI1TKd5QNSnMTedT6
MxlKpPwkZE4YSD6yujHj6jhvj9xMA9aJK+mEkvxXAi9EjJdRP0p+SwMNhFdhyDlKIQ9PdDCyuLiN
5pIW7p7/OQ25uRYZpdQrtz45A8uvmK8KRgqyUI5Xox+afTR4G/ij2zkmXSK77RFDep+ygUAnwg3F
EnBZuaRmhnpjJCDqC7VLqPebNQzMmCtZ1zio6VnyfNCgmSFq9gvjuQ0pe50VYhhe4CBH9XTLergy
dcop4z1fusXk9awpwZ2vuRKdeaVJ/eaXdrYkln7jUa/lX/TTxHgOssLlKaTwVXvK1rPd59XNWEqH
X6g6KnXEj7LAmFEtMsxNu7bAdeed5rD0ZtoK9jliox2NOzbkgZmZ0jLN14Nv43el9dKKgy5okOOm
T1faegnHlfXeWyDBUmLvkW3KfVRhua+BUk2Nf+t73ohSKbV1SfnMj3OR3TVOCn2G1AO6XcxW2Qit
hQZZ0KNSz3q7zJbN3ClgAwgl+96argpMClxjbPV8N0qGWeO91pjTuJk6zoHifYgq8AD1Lcz/yNTL
aXVN5Z6JmOlmr0WSLwqD19BE0WZgM4LHjJqUTk+k/JJlktAaZpoF5TXBH0jNZLtwzxG+ghVOQJfS
CUiugSrROLnViELN4MlyM6UEeloUZVkitfkvCtY9YygWmSqSq2ZtVv4M69LQOcRgC6bKXtU8pR14
KYdWz2xbzkDGk1HOkrJLiZ1vqaYMw1rQLBVRHtsIAgAPiVTriJFrZ22sxwO904m/yb5M8We6Q39/
FRb2WM0PRBabZS4lD5DpqZWzz/PTqcXsMPIUeRccV/cMKE41Ymko2a5q8a4g/jDSw7JfuXB6zmCS
ttKhSdwemC5ZjsibChrjEqWz1u9DWXY8BHT6iuE4+xTFrG1AjZv5Ae++Je9mTqCc7pmiaKm1Stfc
Uth0DaK1Cgo41QdrKpZfq5CW0s1vmytmffNwpkbRdj8WAM4wE4Jjo/p6YSzQHbYE6mYonKY63ksb
790HU/pcrgifKZntx2UKuOIAWiBPqYENwIudDyt7hFPICZgn+NuwrrLJ/NkiG8HAXTN00T5tU8tM
9z2FivXZITSKZyyCLuomvJJlYvN+WhQy9FaG8DQd4HGgom7djGl3B8q00wB1Vmfxf8a9UnYf7Gou
zxEenJwx1KlMgfpqRwROzTi0v9LIVdZVl1SWvIm5UtSGNYinnzPm3JUc9bop32RerlQ/Gr/qXqfV
Kac70LAl8G9wbM1VK/ARYtPN64iwWCWF7IfDNHnheEv9IJ4bBBfAr65FybK6j0M9Qo01fQgm+Rm3
HEbtesSVuwWphqVvM67dBGRSBgsWwE2L3lq/ANwe5Ae/1ItMcKnLYjZoC3ch96UF1OTEjNM40Rc6
ZSUrt8FaTisUiqxcwYjF7jo1VzMvx7DxdXEzIRNqDyPBCmSQVtBLz0nupmQeBr7p2oAMCukZaZck
SgpgzYJrUfcR6F43yGlTBcAlqFAnpwCq0k41pKhexRj87KMzIZVBqAlHQG90UK5Y6mLhWfctuXby
Cf8kxpyj3QYAhfcRft75jMdGaNSSurYepSX79VnXjOoNKgO/e8KimAAXKDVm+Jb8OC9ZSRYfg9bf
RfNaGoKXRnIA4Sys0IoWjXDTbdCtlOB+cfCo1m+p2zaGOuXrRX2Ock8Mw3aAeR1sXDxE2j7quFZe
uBsK2yv9Y1xZhX8bOYFVFMfRb92+TD+nYS00MsKGajq5B46nDbvCR7BgJbdYOLEYorapfN5Le4F6
4hDnQIW2x/ebmQW1rQREiqdp8dpW7tp46ggJb2yUKsWJmorHbiyGXtEeOhSnjP/aAkCOhlfMo1lW
IiYSXm6FQJq1lgWc1yGVvpnhKs82O8zMWmInPuRoTWDBcGPtFF6tKrHYkpLaNrL0eGmVs8romsio
9bggC9HxYfAas09BwWyuPcgdwoHhi45VGR1p2Gb+J49URC7FaQmDQm5raQ5QtPQ9pkmv793xbLzV
rXuU7v9j78yWo0a2Nfwq5wXUoTFTOpc1uzwbYww3CmOw5tQ8Pv35EtOxcdHHRN/vm2azw1hVUipz
rX/9A/Yej6NJ7WbgIjIS5Xqeoj1g08NEKxw5w4vWM7eDpcTiIAezc0oiBarKnsKYx+SLUpf4NNGe
h9MGGyICWM5o0FOX0mScg44bVCmpT04fmJ1P2kSx5Nq9XGS5fBhcsEQU5WFA1PzKTMuQd6lFms/n
h+Gv98kM5jw/QopYwCdSmEdbzVPQBLpeDcKB3cbuekZS41irknlHKhXMWITZ1q6rKl1LqUrqkoVE
en2P8K8RnfXSGy3eWRsGO4P2hrIUzRDKuBBHMXwpGo/bzx4+6xLpRw8r2kKfUj9PMIKGuI/MHXQb
hguH/vSWExrcyCpyU7JQ56Sg6ch7/NBHtplUf4K+NZjHHv6+E0vNK7TqMVCmIpUq5jeWRacJ6pml
ZpwCKYj0UkxM6oA7r5hC7zFvLBrq18fIgWlZ5E+QEHTv1yGI3s5JiQOGpNAO0mquVAQ1JdZeLWYY
fB4y6aXQVMFGi/HMpRwd7hdp6yrWWirdUTcNnvrxWWXiL2NxUGKBPILjzgmHoi9Q+j4WgBDWtE5G
s5EdBgU2VUpkE+DIDljCU/UOJrylwb9ZIImUyYUIsT9pDvPi6vfAcZjW1CtGmxRbeevqVwROv+7i
VVrzA+HAwOEphZpCeVhbeoE5YZ/U9r62JTwNHXSqT9d4GCIOzb4cKVS1nR5VIHN+XW92eBmS55Cn
KZW1yR1IX7BIIpkOh71Z/zRVSbPcQHiTHJcW7m+cYXEsdWmYiT7SxbxT6U/7+npkncdzyfux5KE2
jAW7gpBWZ4i+DGgkce6E6JFJ3uqatZCjJ6cmYJDQuHrt5soO1CUjdCIwN1GOkL0/8gsKh6J2LGee
bW8MBddSS8NXMKshWR6gfujSmuAwWr5IBknzNDR9gi9Qm/VVx+aC5NS5cEerI0s+xBkufSlMWzeB
aeXRsZnWpB9I62L5cEPjyXPuZm+Zzx0w+fkcCsI8DfvJdursaYitiZsSvlY+bWQO1Bpt6Td822QK
MgqDnx2xv6iAwmDCKZPuS0W1w98iepZmOxuGMT07A5kLN4gWTXPtxFVMOzLEDWO8gy8Ymt6LJXd6
gxRVZn03jBp1040Vhq7CmsnSTT6mJ7qQjyrsB+7DNox4al0BSkVMOwZNREA3g6eoUQKvXB6463rH
XayanveslhWTPt0/sJyEx+XBK8JFb5UVe7I4VBCPuhi7komlD/nbimlVMp866vXVU0OuSyusbQNV
rHA/yglI6waURCwMNVZ8TCN0Zr0kpemP6tp0J0bf3JBFd9xeYODSv0ZCr19xuuWouhTY21O8zmPK
sDpWU38rJqbBZz4klvzgtzY9BQeb4VIfOFM3sHWKPCv5NYHbNexVKSlAPEl0+uzi6/G1a5yyKOMt
rXFNYpOi4O8FcaIju/M2iAbdBb42Fnm46A9dEpMyRxDdsYyAgebrKAl38FMWOk2SyeofY0VExjbB
xYqP3quJk3A7oTvoui1OjG6GeSDgCD9IuOJyg1uk3rA6HqMR40LWJoliBpS0C3Bn7KjsyYEZzy+c
X3eOgMkU9xDmlV6V/w6nsmg4cFEKHFBq6f02zMPUnYBEyEpfp7DTfSZEUFh7G4LnkZOtWkYdPNL3
L3mKBupL0p66PkMVG+Wg/RYamyulfLMT3VdPjBqSfl0aGIgZHF3/9lI4ylHjOhoFB28/md/YcYRY
AXTia+KGen/C5MkZKArZrNm73r/WyVxUw2+BIy3HY2CE1fRvUHtrYv425pnzdXIKiLDnfVzYrESv
c2New7gpLM5CYsvZNHrlei0gypDXfr6uOpu+GxRCw7UBLa/ee1535p+Armoi3SJgCdtyJkhRj/zt
/Y//21NxcLqmsIViRjtumyeAJZFDRReN0nvqEmvic3BA6baQw5UW6t9dCoEo4CVKTYmvIP/8BKc0
wHpwUpPOc94j8Jnp1Sv96NlpSPz5w9fScPlb6JkRi8uTAZr3YeGfLDY7IbqgSjz722RFmNh9p5WS
cXwWVvCL4FLWGgzOZ6Hftn/7JUG7GaHi2O97jIdOlp4D5b8hYqp9nrBp4R1CeO8PMNYMXQu8fynr
d7A5sHh6vvCQwTDUOLmhaYkKcBzs4ts4wpgyD+GcyZccKm3trTuIvVF1PQVLaBYXZdIoYW4xAQUO
SFup9zfk9SGh42YaFgRHp0JipBATh5RfZEPUEMbE1uhSg7z/oX97MJ6P0BpaBU/HtMC63u4CyCB8
mFGmelZz1/ApGoMgh5cBLb/3+LOtCIuh5KV9/7rW6UI3vYCnggiPsbtrsxm9vXBokGlTNZ7xFZMV
y17WKDeA88APqrgx15aT0/1gN+dm8mmmr+forJtG1yL0jBQySbGMHGGxPy3dV3hSmrOjBFUBFEv3
j5vK6ZOlUIG2wCiISRAcy9NVRMeR2Ipe4ymIfaefebJ+isvkIvVpIsIIL9k/3J/TEYrFWynx5vC4
pocy5mTdNnWLwIq34qlyY71uu4lz6aZPKILuyG7R5V0Y0BpTd8/8/XuOIX9zTWFQeGfvP6nTB8XU
FJIvOwRjUgxJTjdvzb+FTRA5X4DvQFnmOAbQ9RWi9/gP3/n0Ltsesn8GsWjXJROk0yVBKmINCyi1
vuDpJ7NLwt00ipWkgBoHJIS6wXr/q73lFbAVwbBgQsOQ12PCB9L6dg12BANz7s7Nl0YxJ4q3jRPq
ioD6Yea5hk2dk9IcJ9EcB2tcguJo/tPu9NvNFez3aNlhxviSr26//QQAKnFuVVJ9qWNzJjWOWdaC
9xPpdkG6f63whybWXaSAIspD/zk/MrxOo8MF+kNKKAIM9M0pUk+jobxQMwdeCX2IxnrJfcV73WZj
6bcb3+kMf1wh8+vYauXo6boSBnE5lJs4NDkjV+i09Kiikz04qzU2E9I98t1VitI5S+zuLGG0jOMa
/H3dhrSEE3OuGg30ZyYuSa0rX1EltAGydXQ1XFVNxceSr7Osli6YUybLbN1fpH73ozmyLd1Xhmmh
DUBMbKG4/36UNoD49jANGo9UGROM95//bwtOQm03hfaTIF78t6Xd04THhrnMn0sSd9hao6rTaEGw
dLpY/jndef+S+r399SDUVUnwY+fz4QLIU48Ejh9kHa0/fg4i5HXOtk8CkV1i6WBnsEtbk0+gI056
8IbJCnX/ZOSF/jTvf4zTb47rBUFolokREf/xf4y/fyEYKVGrkWcZf84wuiuO0NC74qONt0pzYbfd
1fsXO13kDn0M/Cp8jR2sNtzTHFdhmVESV237ZairdHnwUqmXRZpWugl5/1InVCH9232JyBAvGc4z
B2rn2xcqGiczzxVqYCj5pk9MoiW6aBcxcQAUStKRQmrFwLvgDwm2ybqcPCd4ANfwGn9VMQEBrQQd
0PP7isg6zh0ioHVPm0QciRCheSviMo01AjwZGjHzO1HyEg6+0BOVrGCQeD8YFnFNKyPzKNvIZtZD
VWso9H5N74wW8cxA4T/nO1WakXv5/k04ud/cA9J3HZP3FFrb73WIR3Z5UIh++tgXqS5iw5KpXgZF
FbLYw/uX0trNX9ezfqZsXtCzAsGx6JyuZ7LHGD9Ybnjvu+WPa/UeU4ZsqHVX3LPVswW9zt5zSDrc
BQJw9UDh59+aoddgGlb33FyPMoWjG9ikYqezizYEfDMyfO2Xi5ZXVTDsrfBV389OD7awzVQIkpQs
bGrD7ueMnMGqnrcaeWrz7iy+if/zjlgT/cAXL+UqeMhSc8pXFG+wGBZ0uPTG+kmmFgX+uJIDG3+5
6ZpEz2B+Tpt5I1m7KeNBzr0Q/zl+4WwVI2jh+7fUf/v4sORyqY9NG8ISjjGmZ54s4ZpvMPg40z3n
gyMfyZfy7J0Nk+AgMnLJGIfF3S5yp+B89jG42FQuGYOw1PMHcsxRGCm/V/ALIgf7gtnX2oau/hgC
9bQ3+YSSex37g31IUEfgA2E+D5XbVivRGDHicBmJ68ELy3OyntpLTqQY660ixlvAaFOHwE+/Go5Y
cZE0h8uc6W4A2LMHYzHwze9y9IPrNmgQ9OAusnNzw7mU+Opvumqut1Sa+UPc5u4xz20GamnVgXyX
2ci0u7PyL/QiHlmSETxMDDhNa4PvhLy3OZ+fqri0PPxURQzaF6EQtVOl7kfp9A+J48TwoEyDGBED
iPszwtT2W25UzQfhti1lUdgf0qlPd0zU5moNP0lM62kMEmPVu8VwzFW57VBXgW3Gafqp94VgwISC
ctONTXm/pD3osWsZMcC44a5NYd663Wx+teeu/WKh9P8Y916/jidRnGeyTQjHnJPz91fE282aBUGT
xmZG4hmVMoXCyYIoQUpl7WnpkjSnm8AO8ewSedmlPDZTfHz/Ym9f6NeLSYhy+pinhjutSELy5YGv
AvVNmLKAIzSZ95ZiFLEqiuxycJ0eqCQqi1um6TL7Qz3228r/8TXh6jDdZBM/bUZ6rw3KDD+ab7VS
YDwOORrTrnCsP3KRf/ym/xzDP74lFnp0vQSMcyCf9r6TXWT2QAf6zRoJmqbm4bhYlWADyWaKc3mn
7CK8I6DFqFZm7gXVxhkIedsPCW70U95B+4KsJ64b0QRHZdTyI+dtS53U591DUVC82J0qKjQ4lntr
Dql6KfAUvVBMMm4He7Y/BSmQDhIYbEzWkIyvnSJgHeO4IQA6M8bWuC2AQTfB/C0to46pW0/gHxqC
J3PqnPXC8/tDLXRCwuOW6DKAMoj74nBGn5YE2H20E6EvyzcyI7j5ceLEewyN8sO0TE/KCvLPjhFM
mx5ha76qG0OQ8jNjnfL+8vP0Yn7zZKQma2rqFKbLHOMnfaGVhQQDMVv5FvXM2ECem2w1+fhIb1oG
it1mcIkBkEWHLAU78ILBaFkcSiDey6ES+ILkMjKuFytyD86CTT+pAMEXnKEVOrfMuExmJS9mZ95D
cHfuGRfk1yjVSTkVzJDn9dJNTCjTsg3XsgrkHWXjUO6wP36ZRZrgpIcwN2OocsBmu7ouvA4XvzJs
+69zHvcfSbDPbg3lc0CIyRp3jt2N/cppkuh+RGaUruPa5AvEE3ZQA5R7vK/TOmVmyJn4wfUM/yIh
6FGbiCBcZj6HqO39m6vv3em9RcehqdR0s/JURoFzFpNoU4bf6sT1rozaSR+wFZ1RdNUKp71RByK8
f0VLO2SdXJLagBYH+0koeKfUbcu0c3JUq/Q7mS/uEYQZW8Swn41zMH0SU03epY3jRc23yjHzhySa
uoskCcxbYwic3fuf5Yc52NvPQqnJ9mn7yFiEdUoGbMbCa9FUqe/RxCyOvr0Mv5REoA6bWju816ad
AQYWJbLoDq/zeYNfvXeItdYESDEIEHsaiDmaUsjHBBNyPSVh2qSMNr7MRNIeaseZrkRPamHkyYgs
GhnY46qdLRu5aGUWWOlbfrn2i8Wr9ga3ZZdmnXGJ1QxZ16B+xoVo4/lmnkaOs9RLql00cnqvkXNl
FwWMCCpKp8A6M69zwuUHshK2A/yAB6J45i21SPuhsyd1Fhe5g2OihFnGSmSyuhYA5DdOkJCdLMGp
CI2YGMF2eC9EmCTL6nLEsxyXmoQYKoyv7NI6g8c1Nns8oOxP+HwljySKdy8uohZQ0SEN/4QR/77/
4MoeAEUBCGFG+hsE7tiQBkizyr6TfmJKxA5B+hVC1MyAnUdGTyW/4cQRktRrfJ0HjLNgjw742r2/
SP5pwWqJEboamKvIDU6AF0iFbdEuMv8eFmLuNz8eiFj6OMeAXnQ7cxmC+7pRPQrUONxWSHQ/k5c5
VKyTxbr/w4f5hxcWExTGMGwdIJinjF2yHcahxLj0eyRN8aEWVntn5+QSSGYg55yL/VVPmNuxIj3i
DF8OApYViowV5qITtluxDyFZjcNFYvTOC8z52kPynGQf/vApfysZUINDn+cVhzNNU3lyy4YinIug
dvvvDIjq6COVhUeMBW5Dq741hytbDBnj13YRPgpYr3yJF1Nm2lYCwymHSLwHL8gjAtnG7KPduD3D
RE6BXZM2Obc7SuXarWFGvD7o/+os7ucK354n3GbUJmlpUp67X1UTLG297//J8WfzlJXdG7nFz3/4
U28RiL88TH60Non+DwAXAPOns6dlYnSM5CEwbZpx/mBV//T7cX8kfdKSuqxmWhvJUvnp9+N6fxH8
gTEP/4wXEEXbvxFcsHW8OXi0CyUvjkCwCOcdbPu0jqXAqCj1pX2xmJ4bLXvs3+cOa0PbJFmmvWTI
iaVHwZvCwMNL6xXv4fIZlxKB8V9iHdqhMi6w5u1xOzeKXcQcFZu3pb0sI3WIG6c/wn6QG6Aa/OB7
ZXwgFgCCq4rwlkt8nUxZiA8D2u6PKRkMCsMeLO2sqi5XRUuin0DhgVR+gfKI9Q3p8kPoMCUNiDDi
36xIxjgwG70UoFJH2nzKsTq8HQkmmNpyA9ZirogZtQ51SxdKX56tZS6OtOEAHpBB4qj+1nsWadhp
xZs4NOm6cdR8GZJVsx077IEH81mrGDCrbI0tElZrh9vHskdpgsYrsvcYGqtPAdvsFiZyAojobvOp
uW7I6dmiiuueGrvDc0YWWD54uMY7heD6BYEC3CkXpo8fHOa2T+5kFJebwrIWzGrsYA1ZQMcBVgM5
Kul1Mwcm1o7Zsi1wmF/1gAwr16xgGDG7wkeHMMSx6CcoGXl7RPV+GVtobNH/3gVmoWOb5D4o+kPl
apAjtzkRcJNck0NpbuzQRO+WYlEWzw9eN8zrgYDILR0FPCRS/zb53Edr5g8CZ7X+awHFzJkmjCyV
lZxXiEzWDomg5SJ3RpJX5FjUCpoWsvUEKHdVe+IQhMGxw3dw7Wc23pRLaDzMDkYOSPc9mAeEFjr9
NO1sNwowNCzmMxu16L1MyTFtLX/YSDnWO8zZiIFqDUQAE+00JD4BZTvaT70gHpSmYhtY6Zdqqtzz
2vDPMG8o1sDo9aZvm5EGKdrHTs9hCUV8k+fGNkvre+Q0D4xFLlJ7lKtoEO7OUNgHWOYS72VVPAGD
fEnrzt3DUmrWIyfpFjc741gzRnCZqkMWCLwNa0J7x5FPw5Lwm+g2KFNcADWVAZE5oUF0JYNPaeG2
kBGJaDqroTZ9md3FwsquPZ+M7Osyk5yCJX21TZN0PngKc5plUfgyQi5cJ3BlNjKq3EMM93PrxvO0
xiWmhjXUPMIowuNUTuGGOL6BGmWu91QD7rakm9tBSIdZ6KQfG1tEl9BKi53jf42C1jxOkazXYFDG
PXznol33InY3Mk+Su2LI/LVqhYm9QzzvK8JQ7001QZ6RJHeDbbibtl0u2VLzHVmq45ZkQ7FbEJhv
YKzLrWJ2uepsw7xJRLNghZ4VW1SF8Rperr2JOwcPRZmKMwu7gDWmiwTJ2NFZ5w32ORLwfmNgfvSx
x+du1/uhs7GxkViLKBg33kiKlemVCEq91Pw4h2hlOsOCizPUy66LK6J2evJyiYJUHzLDmW+Ym5pH
C9sJb4WGNMYnyiB3QlT+uMFTQqx7gse2ztxmOz5qfyHxiuUHjQtV0sSWkAwx2fia4NG3ThWq+6GW
mHkjn9zIhftZLa13QIGVkoBsvkwh2Q7TWHrHaiDgIRXdB5PodbTH4ugvEu+dxruD010zq3bKbRyQ
3LCMudi47tThgRo8kzd6l2AdhgvTTd7DzjTTxIJYZnwv3GXe5Q0pqZ28SEZ+vpVqPyKEwQdCqR29
XLMumrbazCFyy1g6/spyk6e6JJSToLIPLe6cB+j8lMSZ1I6RZMxQoMxbOyntTaNqllQkmsvZlru+
sJ8CODYrP0kd1DKt9yGEmrAuZLClI1mBl6f7ya2/D1T7kHjn8MprUjwsc8J1CbzNdmluE1w2Yyg1
dxku7EHhH2Iyusrc/iJEe5FCmTtrvenBH1uJTpdElHx2xFlvJuo+CIZPOdjZpqrkdxGPpFRCIF1D
mryHX3suYcpcVb59TIAhVl5Z5vhnwTUwm5sczR1IG9EOYV2/QG4zsc11MRtY+nLvUjBtQnIttjXB
SBewMJu9i9QIN2LSU3PMhVuHuJDZD+5ndz6UubLOF4H/IjhEvet80igmnyuqhXSpwU1u4GNepBaH
0GSEpIaNcE8zK8p35JkQjlN4H7Tr2EZ05HbNdXsWNXW1GgbHIPqjt1eAk+aG5ADxOc+mxzHs+4Oc
5beyt7Exi/J419MU78GAjR32XJhYFENwTS91Y6L5W9Wuqz/4eFkhh1l3HlHb4DAIi8rtiF3tVCeo
oHD7PbNi4xNoe7qqiV12kgo70bzvz3zoy+w1CVSuMBQH9t/kGOM0BHmUXW708U/rG79AOGmTvb04
HsSv0dkR2Er0mVtZ+0imn0ZQHvx0/XsgvvM2q/H4M6IXx6gkaGFO2gnc4hViS2uHIsbfWm5hHn3y
oEjX4SRf2FV34ELlZgRMcdTXHP1x99ElpRivXoxN6kAdptHA64Z40Roxz0OHHl7qHFDRpkArrL7C
vw69JhgxS4thKfGS4Szttc6hhowIg1tWwg4/Ov2oHEEMDbmDfrSFlMLujRyJqFeaNGWH3p3jFlI0
n2Ehq0UdGae1Mlinpc9kaqXSPDHifKWqhhzD1xnEf8vrP5XXrifAQP7/8vq6+Y4z1JuK/PWf/C1k
tsRfyE9heYO/OhSwlMh/F9a2S9Ht+D6G5GBj/NR/CmvxF8ZJkE4CemNqZxsM+e/C2vqLZCT8KVA3
IXQW5r/KB3Xstz0prt8uUx4QYnwvHGw7T3HCrO2XbOyD5CbNAqxS1hSj7PhNlInrIKxc99YVaIz2
WF4rzuiQjpEqbkjEOgsHlGtXVDVES0hitldtl2Sdcxe/5k+gWTAy5EE4oGlXzeyAFswcb7Rm6Fth
VqPJptyqxF83Vkxom03AEOZGJS+IP+zLwI22qCnSYwF1+MWJFG54gabiGzYDpkn40VFmbr0qywh/
APQBd4Q4h3tiEpeNE+TmNT5v5bDmher7VW03BR1qDkEFwaBrfETY8NUnq2RTIOldKRhORIkPyVmy
LCkWcW5yJgev/zKmvb2lgqWOheAT3zXSz0hHLqeZoELEkpvKHgukfBXfmGi1pfOZ9efVJjBjslPC
bBcNCXFL0Si+JuPQfWw5otMrz8Y1D0NQeZ00Jh7rMyn2WJ0JjJs6MGzGUcEUEFVldsn8QXpdpzY8
ifkxnEsAI0zR+9U8hdEHOiaCQSmlwmwNejGcJSKMz5dxwlUoSSxvL9zJPIuUM2wZSmNJbELMtHYS
S59Iu05Un+ZmQn5B7HO7RtJeHI1W4ZlqaJEhG/XiX/vZKIE8c5clkS6Jna7kBDACmNUSBCdyOX/u
iBvHFLxhZa3tDLnSJsjjaZOYvbNtTRwrULPHL7Kh1oujJDtAF0PREjli49VJv+nLWN7Wi4vVmsIW
By1rV95miGOOqPwY2he1dWt4wbhVQyGOIUIWA+GNJ76BcOGUwUtzRcu40FHNaIPYkefAt3a1MqoL
ss6x3jJVb8rqiEfy6FfrABGCzyaPAxJn0RCr6sbN6rg8W1RiuSuTuTLZdih9tbFQ0boXY5jRQqCq
sXwf7RXTB3dTsIM7t30b8awWa5AfikolWF5qpdFD3gwSt/2SdHl4JkRQNKZ2LqUbke1G2FFbHnWh
Hlzgrx5/K2r0K3hYwNVe5f5cGBeDh5kH7oJTeYVoKbkYVBefi1CNT3YRM8zK2pEmtlJ0IBNMFo9a
2lYNJbgw48NMSVMe6NdzCyLs3FlwY6HoMnko5E5FSXKDETlFPjqOmPIWdiJvdujjIOZU0Ok3SGqw
Pq9CrFEuliXp641tuKiYYp7mphoKzioTRQnTfkMF0Y1QzBXXqKMLeTktxXiVt565b3Bbo2dFq82K
c41hnUriJnNDJlcGdRDz2zDMYSbDZMB9KPfHRztpy31HpYl7vNneLVOXLrfoLp8hVyveKQNF8Zq2
fvauOsRdFNF1XDA17efycQq1kbqP2dj9QiwtFVRYNWrP/4kvaGCorjuwE80fyE6YCALzqHTWCTNL
sc/N2B6JLsBzFKVt80LO90evF/6Fk3gtGhBGStVhzGKrPGvCedr4lWGdO21rXi5hat+6WMfAc3eD
tECSzG7m9aYiyK+G6TM5/jE1fDJ6/dGYpgvGB+W5xOcFnk3VZHvfD9ttbkWhsU54VuUORm26sRfX
uTWq2SSaAYRyI4LUPi+FCraOn+JDZDAuJwSCgcN9tbjJBmtFm+eMwDz92tQyfUrNzvgIR3L43Jro
fRD4uC7vmjsNGyNd4BdZwujOQA3wjsUurN0K0PDmnB8gntYyoPVghyKqGSs/9Orx0cUozy5Q8Uiv
os2ac0IIaWXjNcxa7PA90TCWVgPtv4HysNyGmhXP4M0rsItF+ob2y1dhfm/NkfOAl+0njIzIGn41
LEXlZR+EP8pbpIbWJurCedPZMWESAYNRpAe4GiK4IK8On/bpToWte5WjMxxWBVC4dck8l+zmjuJ3
79el81h302M0IUxedSLBRQc5eY4xzGB2LZRghsaXRVVo2juoa5GWaUMO6ThFt9Y0hA2NkJvPy3wo
HNmhR1m7ZA2ERzwBR//K9TPrdXjx33rqT/WUFHpO8//XU3dx+e37/5y1+ZP69qaqev2Hf9uTW39B
psZfBGAfyt8PTPJnVYUJDEC/ZkMRrU7d+5+aiiQ2iKma7sms6DWO/T81lYWnpXYl16XWvzAmf2Uk
/Wcqpfn36FVNPYQGtAT/tAEyf6Fi1U3UN0UQlAcGsOjQ5hghcwZpGBF7gB+A7T2OxTBcwmnAjbCv
HvPIM87MUV7ZZc+AtEAUvqlat7gNkJzTX5sPpLJFWAnn8OtKluNm6Q3nrMGTcO3OBhJ+5kuYTMur
ClXWyp6sm3QakaI5xaUY80vHGLHGrUL4L16AI6uO2hx4MQedZ2v2yRX9MnkDyFRW8DQBLgzIXJPH
oIvkMbIxzRvGFMANzYgPCk4FXkY35hKn1nTJS5un2aZgp9/i+nglnWmPvr1Ca6Zegkxdjhbc7Mkj
8jXpd3jpXuJec0OW+DndIcm9qYEfa/I0V125Kevl2esyQnisZ7IBHuu53ZU5wFRTxM6nsNYZqD5u
dCZGV8xzF/gb/pXVOY/ZkD9JfPZ2ZjTemU12qe9AV/S44GT5C57TOCEDTu6cfNbCQaDFXremwzjc
R8545ysyX5G4R2cIW5457YO9FWuO13yuBZpnS44xmDEiKzDRD7lecsSmxkZeMt2LeL4bK/cxdrIj
QdFPTZ0+4RN4JWMkXysIBFuXL6SnzWU337gcgLvZ6XZ1UOFZ6f6wn0GKCcWX3g4DLrvkRtkxSl56
xW6F61q8TbKg01qsEhu8hCgRiE0rNy6eegtKv0mO8KoDgl3ra2FpM28NlE5ja9509rgnmPnc8oHo
UD6dI/TGRCiLXxyEOVvPSi6zbDonTBoRdUl5myZ8w9KdH5YQciIa2RxMwjE2WcuFhoS42zhwlwv0
h8RtLg+NW+NY4E33xJJuplmNeAqgCA3L5EnBLt4S5vrsl8v5YEeYLMRNQugcQ9bJ/OrXznVAxM1a
jIDUdncg07Y5kDN4v9TM4TEmZKE6h4gOmloXGUfWwQLo++UcA2z0E6PWhDqWc8TXPtjCFu+o7gsH
v2zzQUXWc+CMmMNq3WMX5UcL2Vnd9PfulKNFQ4BnihLniGK6d0IrJiCng7pmlxhrCzRDlpXg+6Dv
O8rSK5qwx7JW6Q5nt6sKMtuu0/+O77mKyUpejY54xLl1PuCMg6O0NV1VtlF9SUMDdnHKuLkxwuHW
wSh+k09RuAZI99ZIT4cDNd9wrEtvOMPpxD+bBoPckHjOt7T6BMtSAezMmMg8+p92bRu580zs6Zd5
aMSF5eOvx6opE2B5wmkrBHlFjd4WQ5mnUJbkqUQVU4996tbqAUbdQzEZAqMitw2SFd706ykOr1yV
fcEpYFhnUw6gK2BKOMmm6mZCWd2JXF8E0wK4cGqio/+DmCTrq9yIb1TpAt0Y7kOJ3AR1l+dth957
mtTcPCtl97yVabzNBfMXOaeragnErkiKnrK+DG9AlVHRKZb/ktrPJTFm+BtCq4kH2sTJRiYqqaj4
FCGcMZZhHVrMNiDwX5OPRqi4zaJDg/EoDXHV2zUmI0PzYozNuSv+RCU+6YrZxRFukfIGvYLmGHrB
2108IUuxh7tcHlyaWJD/utMl+VXi1RR/1p9UQm8ZYfrMgFLBgaZVO67ln8agBe7Y4xYk1QFiJ1pi
KzvauWadOGzovxymN6/n0K/eXG9nuz+uBMETyxY8GwEkTsmIo5STk4ZVebC77CnQmU56O06tkQFJ
Sy95xv8yX2ud5+l/o+/lP1zz7eju5zXhaAB1wAHiz7f3MnIUMosWVuNMUDKwFnJieLlrAxnAaHjY
ffB9iUg4b1p2t/e/7m/Oi9xZUkKwhdRWldZvfBU8AMclnX11aMlK26Rl4d9gEYM/TmueUwNmB+yk
nsd2GnZIfYZjOrS8twHweoMMM6Z7i9Ry3kcYRYIuHgIiO9ZQvba2P56PoideW4BpZjSqdZleku6M
A/twNxXRg4lIfiMm9wo3HAxmSswvPK+sPkcoRNauz/bw/jf9hyUEb5ERLUwY2AWnMI6dJ0FR2i7D
TLvduaV5YwbLTbE09R/uKDktvzKAXp8m81ddWjFD9fwTdkAwWgAnvl6rAXko7TTdzBb20mbOJqzo
WDatj9YjsorbfJhvZGcWtwDFCX7a0UutPQh0qYLEANsOezqPjJbkjrG/NwJx5TTDHjZrt/KqpACX
iAU2rDZVvWfP+yKyK/xYIUr0ZtPeqWx6mBqO/d5O3CMz2gJIGQMNzNdfQmh9K5XlWsDrl/vJQGuN
MNeP+h1SAA7vyjlgqHrACx6HIrz76H4n6J6wx+1+uZFzTY68ze8mtepL4zEikxY11vsP7B92GNRz
Ol3RhLoF8vb2rVikUdYuQQ2HZcQPn3JiYmfzKltA7HYO71+LCvsX1tbrM/NMzimAYEg5mjDwa03a
IHjFt3pWOGwPdxAbj0X5pw3zB5Hmbd0bwBuxXVf/N7B/0KB/qXuJssu63DTVoQyGatcmk70mNfdZ
7/Qg8/MeR5tjZruHwLCv0MbGW6nyozGFn0gs/+qLgdREJttA+alzgA7EIRuwO+GedWlZ0csiRmcr
Q/Cj3BHADwwVVj1BLBd5IrbM5T/C2tfmE3505s5Me3NtdIYgg6hBhqk7u4Gy5QQI9vsJ83jTTl48
xRKEPXM5TBn5j4AVuElRoFoj1S+5kEoBytE83pXKjrewCf7AAnb/4Y39SZBiHyYW1X77UJRdEdY2
F+pg5TQKQ1zgqNAR5mvjO35pxdyBhHKLwbZ/VXgCNU3bmMBNxTXgyIMPLEViOrylMYTi3uG4uOlj
83FMK2dD6NH/sXdmzXEbaRb9RXBgX16BQm0ki2RxE/WCkEgJO5CJJbH8+jmQ2x3d7unx9Hv7yWGJ
MsUCMr/l3nPBvir3kowQAMbEuWSEceycjpNItDhivGJ5xZn/sfZ6mHv5E8BZqirJX7jT5kOZ6a94
sodQgJQ7WNV0IErumjruGBYsaNmVcPD1LhrrQCOfuU5whJvO+hqITv2F9eF/eUm4M7Z/DHK2zT8T
fadUouiYVHOcAIVT4kDLnfh2wASFiUj/4hMh1vRf3xNEs1AMMcbhL/3zOylta0GzPTbHzuyb2HAR
Z/hJcU64qQKDz2dteSTXhQZJkV2P5YUKMK3AklMAjm3ihm2DZSRnz8vElXDjvEK9BTLje18at5ry
7yvwIAA/qPbnBieFJfqPulivc7Xc1Oilwu0xS63yWzJtVepkRsWq38kR9eDcmhHlaqxwue0HPtJf
7SVzU2igDr8x6Mozwx2+QkxqL5IR6Sywi9NMMM6vJihp8EBMA8FQzTg95wONpF+mY7RKWj1nnZ67
IQVqbwcE/6hnszQeyFg5WxbVmsE8DyggBAr+Rav5Lwk4m4ittdobdtfH22vUzw7Zz9MzJkYaCKfU
eJ+EFlWSaklPirtZksfnCX53h2tDFuCNmiGRt4Ezf3QD6dkjP2BWWHe5Rc8SzJTi4K2/FJm6Trg0
Iqt1jmRznQmTPK/AOVhR8AIPQ3WmKSY0m5slTxUPJm+HOw13leF8zfqpOZeGc1G92llmB7aBxmhe
u/ww4ZG+wXpzqQb7i4lA5C/uY/d/eb2pdZxftlieqD+r6FgUF5IgjfrYe8sHmodrr3PvKdqsxOG1
3uqvX6022DqIML8wVts73+AGWaYeSmPBl8na2hFQWUCRDHa+6ixvVw0piTCm38TBjHW1MnqNBq1E
cpDaeUz6YPqBeTC4Ex1JCGvKvQicFJ4zZ3m0etbF1DhjimF5VRbllt5ZIgKtNuICGEpG0FTWKY0h
92FmoWAoUspsrxifB7KeQlRC1w79E/qF6k6N49V2xpzVkDvHeUdqrYTeVGcTYV01PDRDg67cLh9u
v4IjEsMV9lyBDgpqGZcITeb4bLnzw1bND94f9+t/J2x/MWHjXdh2fP9+wvYyfMv+cbL2ty/4Y1+p
o+lziM9GrG84WAeoFf7YVxoIARH6BUzmfy0s8d/+IQRktmYY3uaA/Pui0vJ+YySiY3ky6KD8/3Cw
9icbFd8R/laLs1mH7s5m9M9mklZiymsXf7kLiPxay8iHC7Xsaxcyel3b1qmcIftFKiVCp3fs/tNY
lvww5zxgi2y6YyeZwMPv4jTcqAS/gvOyZXEe0N31OjiSas4TNjzWpI9qPda1SxT0VfMWWCoRlDlm
ji/w14JaHBGeYNVJJyV5f6pEuw9qMFfnFoVrH0SMIFv/pwWXjPTgic5kVqfUg7KanBKPUpTBhS/V
k1D8kJ80nNEmo5vMJKClmFDO8LO0LfZuRMHAs9l05EJ3iXE20+0FXxdewNomCG+q8ktS19lBeuZq
wWBxk+emNlmCsCE58pdi6sCg8PtEXfHsF3ZH1kWdFY9zyw4FEuNpZc+0z9pk/Jbk4odEEUoyb9nl
nAbIaYJWgXTgGIbE1JwL9pgo4EM2xbPJDIa4mxvTW+vG2ARH8yUD6KSdEBVtgVclcMEnbTHGVd+B
JSvSfWIL8B4Hkz3neFCJ3g7yiIk0MXLY0Ju3cL66lZ53d4J9XsOHUNPg1Or06yn/74HwVweCQV/4
fx0IT+34bzJBcQ9tX/rH0N3/DeS5ziDeBa7oMij/42TwLejqPMpb8AIq4u1X/kgEdX5DGIxkl7BO
FzLVPyiELc4M3AEOd+QfJ81/MHjHE/un4g2iBAfXxn7n+zD+xSo85mbZdEXeHmcgYxPEl9JiLNnk
wSFraAHchsouatLCfwxyi/QQICb5ZXKpilSV+RtrdjS4uXLr7ZdJoHXN5kn1bvIVWwG45NWaBKFB
q3MU3ZamgUUGB/I2r/HKhvUkFDm33g3aXCBsQxZt3dL4Z5fSaBkgVbZjnfFBVjKWQZ6uYbcstH0l
u7R5t26Gsr4ecWmBwLL3pdbb96DI54cyS+xIg9KnxbrUrDNrSBhQfATAKYE7mbiUZ9yeql3cOxOM
LvROk23mWFvWecJHe6KM0pt4rqR619lsBTtZJ8MP/i+GAsfeoAVLxobpvi8kXiHPrZbfAx/nhFlG
BOiwLeNcmxjM6nSyMSlQ9U9ctM7RIVaE9a9DwqCx5snn6m744pIcqjexEkcUJXxnb7z3/Vsz6eU1
KLE6JnOe3U9j0jyL3m/vh75Ty80s59TZ2SNj1zDJcAyHVV0ZCatjaJAgcoX/OJd8X5JqksLFSJI6
ZE2Pls0uZu9xzVfx1Uh9/yGpaG1CijvMpglyclQTmL/3nl/31LfeaRa1uC8NGTwA182zW8i+zrHn
54efWAa3lZvLw5plW55SYO7nTNWkRThN+0SYmf+IIzVnbJFRmi6+c6wNilSKTvIDsTieMA5ZZ60i
jHEevfa+7CTZFatdL7ELCZE9KvJA4oVGm2IdN8Vx1WowdZBhoZzk8vtEQfveja35JvSFfTusNqZE
TupwjWm1H3dDNmBMB1z4OKMaQCFmB08UrenjTIRtSiUI5yVyiBdnot+TY8HelMSsTJu++SSjRWVv
BLdCWF66HwGWn+25aPJjglV6PY0jPKxDnozarUn60xRNpgdMWieaiTAuC2DkKXNKB33mJMarxw6t
vM2smbg4H1N8aDAqfmmMxb7Lfg9GQixCShJkwS0yyf2Vn5SCokTorf0tWulXztLyK3NJbvFL2q8k
Jvh/pDKVvxKaKAVG4ppwI/j7tPsV45Qw2h7Og4tS9lT9ynoyRU/Kk8M/ZAbw+HzxklR7WqaOmXmZ
3Hl1rW5yRXxURo5UsgVKVbQYwUeB5IegKfP32Km01r1m521xVLi3cxJHF271Lawq2WKr9C3AasDL
dpJrOr3mg5nvtCBr74jnlIjph2uxhWChKacxJmXA8AkQyKZXF4oMgkWX8Kxmi9FqO0R5IWrhWkS6
T9BWXhC55W7hWzRtPTlcDd/DcdFzjJBqNMfdMszzjebrxakdWbIsQXNtV/92KPrkBGKtx1nQzucp
L8bYm/OKXRNqFNmygdNs7ROBeyyRp0YyWQ+zjxJ2yU0jZNXmXUjzfBqISkasPR38oXBeja5bWEai
lFphh9xPvn41sBKzI2Q2pvU0EqmNbFxVCWpbOI17EpuiHjzJjd6I/kexeBd9NZN3or4nxJCyempc
ut1CgXsmPhx5ZdWrB2NMrL3cMmomjJEH210vuYTOXtn6AOqwr/aLURLRqPFVBgNCsHpdK0hmW9/b
xGN3Unn3q+juhqlMImFmrC/IIT7IBGFa4Wr6Xdcl073bVz4Kg/Z7wGl7QNXjx3myJHvybwrI0liZ
WsOUx7Wlu6mU0s4wwI2bpSKKcPTSr21u9rsUmHVUegCvzWDckLFt94YXajrqIB9eGABjHHMn7ZB2
808Yn9VhIeQvHjqiu5RhJl+t0sEXidLaPrmFXRdE1Jn6aXQZH2CtsJ2bhpzjPZkXuONFSq6nGEv7
7CcbvkLDUzyKLEDPytVUbDjRwbHxGip39S4LLBmGRTCs4bfIfLiiiUteA+nwyjp1glFhzC5EUMvv
TQtcPFznvPwivKreGyPTtSQ3/T38keDQrkq8iynR34Iu1eJBEYrdTs16adDQoASeOqQQtf9o8Qt3
OG+0e2Zrr14qa2hOAbmRKQYwgLUEyoXjPJTG2ZmL9DYoaz9gaO5IgjLz0YtKkzYylCgywPrVS+gM
ZE8q07AuVkLkCSqTGfES+qmDhxAJQ4NXnrUurXadSBHuaaP2Ogi9f+OJa+QuHydxo1vdJlBvH9n+
6RerKJudP/CTHiseA3va67MJZXzb4ppI90PV2xoCHq/4YbFW/zHWHYP5zCLzEDT+5HAPusu5YW5q
RSDFnd2mRnmBC66usCD9z9kfU3yB0r+ViflVC8afcAXTLzRhc6gtjR71tvMCeE4jTLEvI9MqFbBx
IuTWRSYvaWcf2Lh8Tdzxwzelc1hbe8Art5Llki9fFrUEu6FC2+553TdZk5KiLP1EDEwZd4YpfqSJ
pwgj0chTIMjuqEx29JG5YttZ3cR4qAjAi1GElY+NAesuHZpbZv5jXA+mvoQmZTuK9KybRNwb9XrZ
LFO4pPrPscie2UtSSlFfMJ6Fe20pIgEJAN4hNyA7BiA6oXqO3IoZ6UcDY55w5paLsybJv5ll+ayZ
Lgv1SepfM9MjXin3vR+d0V1HZfxMGEf4XU4qoua9NwSw7qRDBPFc6t45WJL1VuijHXqWfEe+KfZr
MJ6npgRomQkRq0aim0qVBelhqU+WEidnQY9duMZLPi3lLQRMkqBzFNsGHRf4iCGLhF4cOlWJczvM
T/aa9XtjzRqkDkjEgd1/DnS60WCN7RN7PBVB3+JnndTWwoC1UbHDXpgs1b7ez2Nbg03zP5LU/EKM
afKug7O7RyIKkcl3HqUx8Fw5H7VZG+hFgaSKLBc3omFJP0rzh1dPoKaMT9YgMtvBIhSR0fTT0RdJ
Efa2sONcor0DL5MdqFi8K1DydJdVU7FHvTXfm42XPHRJe+740NuqO+SZfgFgZUdkcfGIstJHWDjj
hgCtdQEJ+zKXwkVmQW+FUNwZQzq29jpmYxsVzIY8RViom7Y4sWb/VpO9uyMn5RWI7mErNqXR3Lfe
kEb2FGz98U/aQmTpdRWCUrpPpv5+rfLNBoDODxNEIeqvCCXQxffz89SPD8IY7getuaNaw+/iroze
B3pXuN8lNSCerIXk9tDxK2zZDsI6dtek9Nw2he/furVsSIzrQnPxnB66Tr0+EENR/j7X/W/j9/9o
/NjO/ftJ0O+N379aQ7e2jy/8W9uHNRQpE1FOrFLBG0EZ/Xvf98saupE9QBTZIJkdBk9/TITwf9qw
0AjcCtgT/sNcyCa/y0dGyD44IA2PTvI/EVyZ1j8TJhx9a7TYZhssPtFmMGz65z1KoOPHSBK4+7Zt
qEe09uBA7c451RXoNU+M/U5flXm1Klcd/NZeY4ND9+QbPlVN2U7PC30bsk50jsRh+8wndQWdpiia
iEDoIvLcJovLIb2mbA1t1ChIPjukVzZJ1WP5MJmc5+WUEnRcMiE13GJmU7NN0esGfrddopOUdmU+
DQ3jIiFMD61FWl/sSfXPCM+psb3B3i1jV33qGspu33phMc0ACQaPl4yPS8DMp2hd5wCe1IbyW4z1
NS/W8YwnUd4sXsYmYpY1iHlrzXdF1cy3y+R6pzqdEaYW63C2gWbsh37k9Cjb1SXfRdcvnauZM6m5
S7JTM70Rym6J5mABsn0E9K/HOiQi3KDSudU7/4hi9ip0wyMqKDDuyLq4aZK5Zi9B5mzqI9UE57aE
kuyc/aCLOuKBaWO/MbpQptjFc7JW09LqIj6s+mYd7HLvOZqHur+A8tzS0422ByPNTGfsNKQcOZHT
09mU1fokHW7+acleaVvNFwRs7gngg3pvgJ2HWS+JpQdGm1xEt5h6XLVZ3gWR1DJDv1FNYq1PTWeV
5RjnIPO0jxIIIOsxAhi1dT9i0aEsb9p+jXDsEYCt2YMkbwCt8RU+g38JUsJ1sBpJa6ZpV5JVg9l3
Ryb/88GrG4oxdOPe/Vw3A9PCgTwJjHB1Bhds7S2FCCl3br0SBGYB/bqMtXKli8WRyQFbjHZ50RaE
+BpblRlg8wFx8ObdAdPyy8pT/u7s4Q/afD7id9ePlzTD5gHa/EDd+ssbFMCv3axCHYVqMT0mQ1kf
Gtn6HiQab1Vq2gcJEu71YFM/bzUjLZ/7wqSz1580tWCmiLWgqGqmlykGXXNPbpxPUwF5vGWAeTfl
BEXKPSauZoxIUDPeCFOfH6dZsuRayDjZiFZG0UbM/pD+Gw7GZ23sEWiR86i9ZqWTl6ibPeo/OPLz
HdFouk/qnaRPSSWaaGkm16Yi0STiJMGAVpQie02cpqwvZOERHlGjir5f1eSqPTq6KYlGRPuw7UmF
Pi+FkR3bBrtszoIjjXANLk8ds4Q0tLRufivzitmmI10LLKNt7qq0Tu9ltsh7V+Y+pa9gBZIZzUQS
nEDcrfdOXKdSj+emWo8gZsSD23fNK/p0mjNPGltDsxQ9udCB0Z3I2EpOmU9Kui88jV1aP3j4EIbZ
2RmaMZCKQpo7Hzn+0m1vPSwheBATT3Q/UCt5zYP0RXrwpB1mhnLug0Klz8QkzTeCphKMiZau7/+d
hDZDPix/dSFysTGa/PcX4vOP+Vv/T7uR37/ij5vQ+o3rxuTaCoiMAtj7D7sR3f3NhYQB2wP1g09q
199vQov7E5Gyyf2ILJndBRfU33THpvMbjD30GTbP++9ohf9gBGpwv/7zDJSttUOeM7w55rS/9iT/
fBdSQGpKtq1+mrA8vSnN9sK+Au86m9VlNTQZZ5pBHY/84+pN/l3fC/XFVYV8Ei3IA73rzyNOIhLQ
vPXObkfttMCsTA4KQOLD2Ejt2+h5+LDcVpdHAnPQaDoOlpYHENqL9WjbeWnWoUbB751Wo/PNC6JR
vX3pSbEf6YLLtbUOWPaFuPNFp28JMLgCZmypgRpqGw5fWdhEhac6XY+Yuk6+gDsdACd5DUPBM2Zk
10TvmQRD7GW63e+zyjbFebDTvKJBaEpf18OZaHROHhbrxtlrF/PVXtIee9qK4hCLlU2WxsE3vcU5
jYRO6XQdyGOK54S4gFGx7GYjsctI6fxWNIn/mbpF6u1Wk0mhjLsMvBh6YVLO9SdGjYVgykYA7YFk
MfPG1611c6gH2U0CpUdFE1aCfq9Iu1Px2qJD2/ltcayBTb3PTT7UYUUYzLHQZh+zte+8L8rBymKl
2THv86e0qrAmA7u7k1T0x8KcXos2hysxTEVo1AFMiel3ol+aveVkK6TxgofN8+e71u5usmkc3/q0
brCPAwuqZ1xfjQoYF6fuxzAnU9iN0/uKlSvC1Y0U1Dqlc/k6K/AWC97pM4zp7yn25dhKyvFp9cce
V7FWHxgYviJcardw4OnQe5m3983mQIbnVa35q1uZP9sqH25WaOshUQ2XNZNeVI/De1v3Z+jTzbEc
crHDRLXDNWRCVBLujaC62HfolzPybsLSLF+FrpEKThsUl7X64eaNe1e7a/IwBa2LO25LLRo3JQr0
h5J242Arm+nRqu7NAneZUooUJAMFOaVWdpuMVXfnD5MZs2DTT16b5/uGhKhw1NIs+hXyk4+mOtT4
r777mZzPMzP6WEhHo/JbbOy16Y/EStp7RxueaGbnJyxYFQFEdU4vKvJjU7puOOZs66x2S+tunHE/
UI6eOBeyfdeZwT4lOCtyMi0gDmj60TplTcgS4veEsyNEjJE3ETPy7621zUichuC7tMPEpNf9rm23
oI1mINNm1YBK6AqonAajDt73s+E0ekhm36tWJSeIDBNUElQazqC9OUuih1Y5F+dMov/XkIn/tEan
+zquHjUJIpZysjcElIRQwXAYMJUqxxvXHXjjMVdLcImrhoLdRRSpyMV1oCL4eopVTNHsLciLj2ap
j1dWCpP3VNklt6Vu1g3qXWTfAn3tngmQHyde4jHXq8biuXfrIRqIu08PedGaCFLSDpeRNfB/48Ei
xhz9ywcoJCvSE6UeEOIaGHl4LNJA4Wzz53n5lIJDNU49ezmPQ94gaJ2WKTgMPFpzRB6qPkeS77YM
2x7QlSEl3ON0SlgEEQKR/eT+DnjXpkBymetSTBcEQf07q+OJ4XBmZ+veULUOpzioMTVgHSTayzzo
JlWHLNFELIV78LKWU2JGfgP2VYsdhmVICdc01IW04iRYqwMDhDw0/fXLDCTv1cvFfKkK7Ruv1Ju5
5noISL8Fl8JoW5P2pYBZtusqs7hptPwzIeR0l5sif627oiL6Szj5HSoWZYT1SAzwCqHlgY3Oi6ww
zYbEUTDlt6v2bAQDWmpL3SqWSle8KtpTaffeN7N2cpqeQEZrHXQFToiM15idrhknbTPvmYLqdy4+
U1gsA2PQYRiw9JHmxZ/T7FtNXw7d9tYieHUf61VZ+0Q6M66DKjt4mP6rDAlKvvTHiexbM0xQnnCX
rH6I5rZ5nKzlvRmR8bAtDz46s3/0ZjsDqFZa6mj5wxd3KdBM6dTbcPpO+OL8XcmOhDQ8QwxIOG07
LrRBu1lGJ9v7ajR2jb6C/WnnPFxSf1s0G5wH/nLJJ7+8XzVd3S2QUZFgjR4KptkM554qVXnmGA+2
CW0lsMkAm0w/CopiDIXRHRYtRYVIjlgwcmqhXFywYjAb1AdIbHjtHBAq2IhTY7oCcjfD0mdH1to1
Dn2yCI9yng/aIoNTp6uEUfOss1YL6o+F6LBY1xAkjgbELwGIgOEuDpcQyXT/HBA9uLN8NFY0i8Gu
H+Qp0IKUQZT4OUvvpc69Nl4Ryu71LbeZTdAakc8Cn6OZgTDgaDhrpfxkMHzH/GW8MeaqAtuxjWFN
r7lHtqnfmjMfbKMvcPryQUcAAPVGg8QYStEwd2RVGvlpWTGs5u88lrALwGpy3kn367oyTmyQlcdZ
OXw127K8cUQCu2ehyU2saUGoWRi3PAP9AYNvFk1l+XN0q2A/i/VrKvhTy5VBM34oJ7lLWiNhuVBw
9BM/+R2xwgQpZugektJMCEkw+stk+4rLHRIPRsN3eLE/GcH+sIe82pNpCUJott/qDnhpXfbytfL5
o9bOBu3ALPpnN9ro4OCY72wOUVzmhE21TlU8BmYrTrpvrreqxBI0eeXXsU6QKSjeLk4p9eYvLRfG
YD3ludugJqHgL2Z8R6ObV9/NBn1djZXhBGvW3RfKW6IGi+kezVl9i3oRhhGRUpGylu8Eay+oBF0v
nLbcnokIm1hnivza6+b6UFrYtrlNA4TKmTfODT8wwbevhrJ457UvB7Ycjf8sPYevtXT6mQ2VV81T
hLYrxXtcTQ/OkBTvEGqeHNedorZKL7bZ9kdr9FPwF1kh0Non/KBZdtovrO0m2NgM2xZc6vaauCao
JnJRw1Gh2lhBJhK9q9gIp63JNmpu2DnxOYcmUpJ7ZayYiNfZO3qz43+dyFR5H/X5oyC68n7VLa2I
lcrUsRCDde/UrmIrXMwNJ6tgYAKzCVuNYtaB9I0nQq+vkiibK1aDXo84NTVKDFOYEbqd6mffgR3f
XtSUzxQHQxsuXucehDAcXhlC0tojU9+V6D0QZzucpU9Yo8aI3vsWUVPxpYdX9p0cqHM1ZQlW9RYm
jEytT8AdDnup3Pww0kKDXASQAYp2Ps4nMbUI5fOS1K3d7Czzh1751U60Y/+0TmhlEg7PO0WGzyFo
3IfVbW4SZqbeTnEdzEd0bgWPs6u8zyT16igze+8+GJz8DZSWfWeMubPryE+NHVp9BLhiZbshWbK2
g9VeO8tGdENUdH+ZS9Nn+Zi0DhmkYkx3a+eDTWKTvtw3wKEPqdEV+8Sbhj1aLHRDfF/oql3tUDhI
7pACVfkbp1n5xhU3fiHqXX8qiyE56oWXn3RnouJNpHuWjYJ6kCO9BzaCR/A1NeE53ShtqcNgzboz
Gm1eiEyfyhhMbnA2ZaeirJ4N2K3EIe9cleoxfXL3OODVftP9dfx00J2SHdUGNy309XuSELqX1nLA
vXp9Www7S7q7snYyNoiZRCwMob4taB/66TllsMf62rHHYLcGwkJiXIlFxXnB+3DDeLGuYz+pmFgk
/up+SUtWFjvlz9ys/mgHvIgdqKGlcxkY2aXtXlyrzN6VN8H3ar3xqVqbxdj1WaPdMR3L35PaafZd
4pNoV69zxQq80XeFX6R+aNul5od9PdVvOvEtj4rfepxrjldMnU9TTW3MHmr83tQNodOZhztsWNOb
rqEkhVO/jY5qVT8j30ZvrnvmYfLr8hYCrdwv9ZDt2lSSTKStFZqETjj7ibHDI+qQrts5K1OwAiln
rApjvK2bdQxt0NjH0ZvTB1NYyXL1vaJr7+c0Y7gQpLMuXYRw5I5QLNTsDJfexypnshn/pNzM2VyF
oKYn+6kdUggQHGMLQ6GuPxZBVgchvFG13lSzrUXMwYy4WkXT7aw+4xzFoQNVtHet4wA19c30NxfX
OqXCO3Yl7+L3wPWTna4VSXqbK5VLRAl6V+CMSScwB6PCFsOghtMH2uitGjR0c31gXGc50AsYUjsQ
vZTt1LBAKps6cep4JnfjYOW3AlRqlJij97PGwP6hN9sGuSPXGJxTLZ77Mkjyd4y+MCrsYGLt5m6m
knVldQfb4QejqfTojpA9GA9lWiTzzntdi0mPc5fTOQ560E+92a/fdArrm2kROGLpj8Gm6oeWP/a8
mnJ4FCIXX7LZrq/TZDjnVeRTZEKN2DmZAXTKyGorTkv03a2eUB3Isme9BR+hg6FwsW1Z74iosF96
qsiYVX4QraTaxCl3HcW5XOLZ7IZ4rLwTy0+1a2ncrwwLg31X6uY3B0f+sS47ESZoScKKUW/o5W12
yFNLQax1NkhB7fLxElz+vQo0dahM+96as+ATTsu94jthGqib7MnN5SiNCgzbOKa3OAL9mbmVvakr
XLkXwezEkh09zr11A78VeRZPZNfGuHsyuhGt/MoQWxAh7tVHjYT2HRm/6KomF+4b+dZ9pOnaEtkE
ie/bxMbLGnja/QCs+SqmDGRTWd3NJctlgOdAbFNibuOK0JkfQriE5CZ5zkEr02PSary7PQf/KApW
/RnBJ11Vxx0Tdy6daXmERBVc1JyWMeIV9wih14mRbXBg9m17znXjwfdrsCl9P7fRKNJvsMeKXdPC
9qKwk/6lBFIQzbVexkaV2GFRBdZ7io0czWffoObJs/pdE/27hISOJ9E/2M4MmbEV6lOfuVh9DNGn
pe62ud84Qgd3hhEdf1qhcUAsUUDb3xEm+M0hSidWfFqh2cxfhE8Tkfq7ZZWfIJq+9AXrhcoc9TYe
4eqjWLKsmDAbWFt5kJwx4jrfyp7kqDrVye2zFkOPtGYuqrgzufNgNcjb1i0anpbeOxh66UVmZ+e3
VZqWD8wfdH032vPox0ro6tIP1NuFrsyd3MY/s9+LUyBlFa8TKlfEcPqPqaFFK4ZCHWt7GHeTJs3H
YmDeXIruY8jm4ezVeRHqfumdmWvtsmwRjDpdZLFYVc6ohdTjWmakcqBkol+jFFsa9PT2WtSnZiQd
OUqx1b2xbe9D5j13FvK5V0qp51yTMvJgxd1kLlo9Oa8Uji0xYpAx2TuPWrdr1Pg1MCRO8sUKs8J8
JbapjAoF10K4nR9NjuW/AcSoQwuKL+AdX+HhSpzntS0dZF+ledMsGcTc5n0QXg/EMnvqXIBCnKT7
aaE6alLRPGWt+W5lRsWyubE/e6fqkK5iGBRa/Tp7vvVTiJp1Qdr4LjheMVF8z2JEvuDWV38Z2PG0
aWGQjOAnX5U+IgGYlcKLS8jqVULLREPiJ8gbGEBMhN1iUaL4Z39sV7NzKEcruDYcWDhuLKd1+esl
UHf8Lhs03oQ6dvUSbChD5GmFqE2rk+z4qIR3V+KiuFeuTWFtlFobmmTuGqFrrlWDKQprQDzqGWnW
Bi5j/oVfKhv/p5maVxsMPa1Lnp0DoZfnxeFyNazpIynFKA+lVqbx7G4req8Al1jN5zUnHkDTjdeO
KymqjEHA99xmgaJhxxsArfQMF+WDM1DlbfAh06ESTnuTI8GdOzUdQcuA9pNf4fydcRDqUZULpA6p
dpcQbwGT1JFxIb2zMNSwn6zSi73Src7CYfwn2fJFDaV+RGVKlJMtb7tUPQZF/6nXOU98sjio4JpH
aYtmx2DGO5EPaZIJM2QHehcGiGut3bOse2Nd098MJAHsps7F/ldZzSEjHTbO29o4zgXNWeeM/anB
DsPkYmhDvXQ+UcoEj6OmM4ZLJpKo2+VrmSLCMofF2rPfgeUwWN8TRxlPk++UO3dGiIZVtJ1+OL2n
njj7zNB1nS7ydDmeO8kwChxTZCREhVedrzFnyXMz7nSiLgO3ubOHCgrQatl4p/MpQOSFpZL9u05q
kuR+NIK13Zf5Ir71Rtu+b15NAJvaun6whmQBbyyl9q2Fo3TvEQB7LLjwOhJCvfnol0XHSooWCQN0
ke3mPEVrAG7LqpflO3UWr1YKVxTaqn/fTlYCZCUbP7Tc/YkWbxFhkGn9WTKGflxnVoRO7k1NJHJ9
eiFUe3wwzcxeL5vzUoSTV7cHpqB1FgaDJXbrZgg32tzw0L7l804gwu0iNHdiD/QPtoGeaBcD35uK
HC6DY56o5yV1XqgQnCeZpIBy5DIceQ9QVnb9/7B3Jt1xG2kW/St9eg8fRCAwLXqTMzOT8yRqg0OL
EuYpMOPX9wVVVS3Rbrnd69rZssUkMpGBiPe9dx+2Fd97GjygeVVUyPvQxG3RRPjnRRO85iOsgCQP
vDVwNnx7GYd04zRINjXnDN/aqm776MQeoh13QCVLgBSx0x1VwfqzcphiJvswIHKGSASuaEALW+qA
HLEqONywvRvKCuChU+onXan6xOzTA4oIJN5cdSYa31QlpP5ZF17AF/nWFeYM8wGKlXA2Xt3Nzx2B
yRVfY5rULQRqrP4FJGOrqyB8cvfUayBpLUGlIj7PFa1bGx5YwG10F7JjmsgKCdnmtMm2y06IVeYl
Tx33s9KRx1e7S9pD5QFNg6hYs2n1lFesQoqbCR9b473dVS3ik4l1ZMUxzOOTMPwnSvpwIkZhEm4K
+g1HSlOm6W5KiUiuLb5o25lWhZgN/dIaInlEswXNq01vVd8GttdbRgS3k8G2fm4c81jhH97YVQeu
MQ7q2zHs5XOyzKc32Mxzzuu2uGlqYPjw73vvrrE1z1PWsvImm43+2VAxrcQg4LpVjqPtUk9G+5xW
hnkFLHjay4rkIIfXxrptCLzf+QbYcoD8gX+ii0lS4RCnx7bx+nsplxDbKDu+pcQLdES+wCske8YI
56bNBHjtDtAzNt2AKriyNPm8KxT+hbvmaysjHi8nG7r+YPNJ5wmYIx0mGxpmb+awUWRBpkpuLWSo
B3N2w2OiWCqZZk7fMoBDL4Fo2KjNDgW4KB2aLCYO8FWYxPVz59jUURg8dUNa53nYk83ksBNvzbBJ
9pWBEXOFNHrSwehe9IPZboFgp+dKFEXDzl6Y55JI4mObUOrHKhvnGyy/au1oyNFW3Bq3VVpXV0Rh
vUMeiXDb9HO1hw+i1hYN5OHK0ATlPJLbn1BvDR5iQ/Vgsr8767Iedl3L7h8500WlMaI7PI792qPK
F9G+TNZh1eSXXet/MXohtixOwcGJbLqXpllcEgG211ZCcDaurYsyEt4NnJWR6nW7PzqGS2TVCbKN
ajl1dOwY1+jN+thEfndpaDc9e47/O8ESse0DcASJN72GUw52SsH+C7wEWVEEOVqZnp6M2Ap2LgzB
bUUQZmtwo++jHk52jx3gIm1KNJsyLSaJ0DZvImsUG4eQAyN+Api0xemXmGj0mqPCfICHR4rYFfia
PLdEBxZ+lm0obOqzu9GOYoxXPGwSe3FWpnOfng0XZ4LN+AaNFUfEVEY7gV915ZfzlZ3O/LkZ3DbW
OF0PNPutZJ8++Y38ZIUs1rZRbGMCnxuUkle/0M7KDxl4DEMUbhojMzcFEfGdFCmYBJXvgXzdzfQ1
bUpl2wTwzHkVhvO1RbHLCsryc9XUyY0TdofAkAc2Vu2+n1X/2RgZg0jL+GSZwoS/zw55JNi5r3oe
1HgbX3M/qW+Hrr7Ffp5NK7P0eLSL5SAYZcY15a+0lpskDagUkWdoGG/KcLvLd+acZv1fxYzBEHp8
9akdMJ+F+XhmoD6C06mf/z22/j+NrSn2ZdL8v4+tn2IdElb5Ce9PvdTyl/4Z3SGGoxz+iPnwMpxe
gtT/SPV51m8Ms4nNkJ+xPc4mP0yu/d+4lxglk+JzHEmD2b8m1wy1+WkWSXLH9aSUzt8ycbniD1QJ
Xp7dBz+S34JhOL/6j4QCr3fKspxCcfA8JGWQQyVcUBrVODVPNShpCzNG8HkqPDuDbB1GjyYnvLWC
UH2Ko7C7skro975mImG7gQi2GnrFTTQRBtROkT2UBah1UNPeRR20D0HPCHg9dfWryTqo4w3iQvjY
aKN4ki2BwSof6IzpSdS82UFRnlAQ/bOaRvu1MOsM3KjkjGZVrGArZnv+E4WBxtd0dMdHDOn5+JUi
Lt9NjjHwuCv2A1tN6NsLx+Rk4mvx9k5PAoZMM1QqnsgdiJCW0OBGRqXxYCib4D3O1X5bIUjhNkFA
a/KF9uNK2miEHrPNUBPsczKUplPT9h5vSynlAURFeE4qwSExdZZoolyIfN4w2DtRg0iEV/y7yufi
FA5xhSNzVhtbq/STTsi62yJQG4Nk0TpDzn+SMpmoYrIFOAWw//uS7MwN8yzT3b+72gk1Gi9tkzGf
hQDyiJcl2qRxkgG5n6GPP1UNyQv2RiPUwplKnmo1JoFZ7wJ/QYFQs9bK65oUVr0zCIc96NpTrx0x
SPZd2VC9qFDhDvWFeBjZf/Iup4L3Iip98eCngGxXkxzEQxi3JWmhatEUWysziTSVrbhqSC4scnDD
Ds+qCs5PHttyHvcRQjzFpjVldgOzmpNg0LYkJ/nHTCR8rgFHSmdF3J7/b4py/o5twRs6V8VYvUh/
JhBkt5xdE+XxHHpHRba9wsOfRSHAwXC0/SemQRYxszbwn0RntExwvCXj4msl4ILbXEbe9cTP3RI7
1tj6sCej1n6tyGg1e9Viml7psZlPPpIl15kLUquhINma4N1qCIjxpiDHquTUpnMWHRnW8AsMokb7
dEN8Y1BNg+oF5jQZtTCg6XVjT9pKNt4IAmTDY82RV0GfDcGOGlIToH3VxzxKkGjfyOzAoyRbwEgU
rzfU07LW2T5Dz6W0yChI0a/IWfAf2Ezy40dnuXhvBkixmmksnNd6GPmTuXatC+XkpKHGiI9lbtrq
hUeTsVZGxUUEnTRvPHj15/dXdFwaNHe94VgXQya4N+t+YfwmQxg8Deg/3hr/KR4MNch+3mst1Ks5
IXWuFTXSJ8fU1QvxVRJ9zCIpfY0TW92GCSHf1FrIrrEVAx3AgG9Z61pCGFuFVsZlTTkW5AhZ+Zlt
yGQ8vf+WHqHZ8JBNoL8hIdv8snQPcJcZNK1d+RoOP2T6xmJDDZCk4zgA0v+eQEqZQqtbPlLJ+JL3
JFn0/Jb+ipMPReI06ZJ/96cY8gNbKJRYo5zjfVoa3BAAvEg/DBkrlJvU+qByU0y7uK6yb4ia3JGJ
Yyz3lFhE+ZBesXxfMrQBKCryka5CWvXWo5u2w6b15XwglzHcmQPchz6ZqheYWhg/zbIjmpRFRS5W
vvKrc+t1a84vHokMadTIZhK3XpcTVlpPGkKPQ6/YKfEn/4kPE6HWouD6DqoZfrYMgP8Lh46GfVci
x/ueu3ifIHTvCBJILD2hfdvFbfMlMchponzwtcj8bLz3HMYurtTc2FKD76QUraQjy1QGV8eokUrP
Ej7vuh10Zm1sv+C8z1uGUDX6tstQ2Xe/0D3mWvDZSs/aktAmTCQbAnhhmKgLsnS8vxOEsyftuqwg
XQ0C2pX5cI2Eq7aqDyVOxxZ2DCgxTg+5VtWFNeKpKTMvitZAn0KSFFVxl/VwV8nZZEkJ2zqSj+zo
6A4Z9PRVublFaWYbHxIKM94y2wXHEnajuzNZAs81qsJXqx6HB+ho00WVY+MAy8ssODYeQR7qJ8Le
zYaMA9JC5nvxfhJMY2BCZ2cxYt3I0DF2pkd2sAjN+StAYhJ81pA1J88eXJIDiYsdBWqR9TKlCVrG
QJCP+ZorLroZ/iHhaXtjDwOiUDC20lnHweye7bDG8qvzrxArItIjHmEJAh010Zd29K6ywbgTOY7g
LQ5rbLowuBtxztjk1rdQaQmamngremfcMfXvN9ip6BjDN7tKjS64KXrNajK5GGGoY73jeMIWd4AQ
1/oNJg/cA9a5StlAPgaVVT4NUabvs0HdRHZf302SuochbMRdAGLgvnDZmGaMcb3rmnzKAXJRxXkI
tk0oh/GkAu9hDqXz3GFi3ZejTQLMHorS5/uBYfLAKGj54hNDq3xi8pW8aRrCDw7jEXuLWmyeh3JG
sQ3q1rzF2lAixEObzRItQIdYmrIedsbVNhtMhkJREA2fg2rMszWDAZuIRs6s/TDVWdatDaGybW/R
JOSNZvsgcZ+9xBKlikchLRJdoji5mkZ10TsWd/VADGjk8X4aqDa4aqX5eZEULquGUP9KDGPl0BwY
tGdCFMmmV768n+Dr0KGaiNtUOO23nh6IzxNd8fXr2JpZfwukOghPLT0iF2GWosHU+pOc5uA2igSe
KLA0OE8E+/FWWOsMv2rvOvrYNZZxrXXrbBsJuZPpav4VyM54rpdQGdUTyL9x27944MQ3IcDeG7/y
7euxG0JOggVlECtC3dWVawTppRngTdtE6B23Ki3tjau6Ycvb5a4oEx+PnBGLz3HX4noqq8egq8wj
fYtPLY/ELWquvWkS80VQq5IMSXOm8VV9GgYOR3znJo041ohtYMBSb0KFldkru8vO1QevQ/xIXQkj
yiRUSPFSNULqjlrFFXoUPkXKyjZwEDv0h8m4chS3iknkNx88yHeZeA44o6/CzEEwkKVimtEukh1n
PQGXgbWQlA4VsATZLJ8RcqhqeGKcqiGCKZKxwMEq69YLlXPjMce8L7Vi0qZJAHE9UbtO55FWiba/
LDUiNIPcR8esOR5qjnfCGqkIpWlz57d5fo//CfJVwvZjJ+GMQzvMwDJXi7mN47fNVA2R4gaepbVL
sQE8mFr3p6mxzGdD8xd7gj2XrED9IR6buNm0uX9rtWa/r4ou4l+lqk4k3eq7yM6Rfgg4DduuXHoh
o6EUx04l3S1OB3OjA+eCKKh3LtNwejSbLMBjlndPURd9YrSMymcLjw3F2IePPVYMNKCRyX7dWEen
osFzNJnWKz/ydk7n8Dm0+NBBv+dQ6BhQdoDxpjSy+SbkbbquRrveoe7wdMyAIa2YhWf7CsvHE+Mo
aDbVqO/J97nUKdVBsuVxSHwqaeJNvRi5kxCeHgObuwhTUbPSCYVAMw7PE/hSZa3MaOpOo1YIK1KO
BE5ZTwkDU1u0dllv3qhedb4RRxqAqzr2fIj8NvtSuW598LUfbLNla0VEThMdmwBVolSV6yxPHHLw
NcVHRY9LpvM6GhaF3ART1q5JBfR0G7nylCZ5fzU3XmU98nwDg1eAcezXuT/mN0kbW+smtYlm5WPo
3DG0s+a1bfiL6yNhW1AM6vcUbmO4Q/9F7O9N9oKpI9LrkIds2GfjGQW82WJ19EfsLR7KAtuAS9pO
KlbeyQo/MYphLD1bqFhwyV9CKhXu5mBIKoZJ0a5Ou+lsN7Z9VRcRNSjMgQz4+zYqW5m1p1HU094r
4vFG2G3zEA05MmN9qrx53NS+rK/zpmy+0PVo7vu21kfM6sFeh94TG7Vh59IH0Lta3SaAQ8CI92lK
wQ4kxAxZB8TdLvbneSJvohnv0VqDSJhLZ77rLLP6fUzzLOT2kRm2X5y+K6tg/lFYBAVTDKC4p/BA
3Bj+NF8bEfQmxqgE3X5HqXiouqmAna/jTgVynxssbhfBCDgwsty7UmTPFaXv0anIajc4W4X5Sjt0
dTkSLVhBta27i3RAnARIOqVblPEIIRFqk/kc5/yTHlaaienN0oq+s8lDaBK6GB2e5wiHprK0F7o3
oazqG55+F23OE3Q4/HCS/xN45kcCGghpG5FFWDCrhSJ99fPBmD4p7LYh+1pXa3UxWJxE7TiSD/Pk
Nm++FvH+169nY4j/iRVIOYAlPFuS2TKB0n3E0pHTmyB9NOWhyLV/xp5avdBnxkzSaIHPA6n+EmWm
Uldh73XWhdak9qd1Q6N2fokLJWPl44u9depC6etc9+IqN5y5Omop/Kc+av1tnxLAXqm5CNi25Q4T
nNC0fA70qp3vpWMEQGjHVB/irmObiRngFVLu0N7DMMBMPbcCyMS6cLC/f545TxAz9EYObGFgW+z1
Q84iKSvGQ+5a1cuQTc0bt0zxzZv74t7yUS1Xbb2Mex1pVkAxFHT+kLORsaydJgcsYQS3s9F0zc5P
ODjsvbDU5PJzLkeVlXD2OhLwrhrhlS/vZ+HcqcXVrz+ERe34kaXom67tqAUljhcZcebDh56yQw6c
hmGTPS3nZTvGib7qCN6E35k4/yuadflBf3ghHzCLh/ZhyY93l6c5wdUZL8S8nY+48nDaEFTj8+G7
p16b2ONsHZYjh5CZp+z3HMrfeHXPpJUVp4gyGV0s6cEfRZ8KSJDLbA4/V1LJB2cASRfX8cT+MdOH
cjR4Vad1OQQYQ86x7dfvsfgI+/OpYVXSBL0rXMv/w7VTem8QPNPloRFYPVb9EHbqkh4b+VAkDcdm
JRwuvlcT8G0cjJh6ddEt9p/QzQ6M4cXD+y/075jqX6VyEGyQI38hb37VeVm0P+Vyvv+df6qb4jfl
WmB+0bCls0D8/6VuutZvCigRMiUfl0nWlFf6n4QqfyAlUQ9u/o8RVRcgM84yJFFh2sr9OxHVD99m
eGk2DEvETTCA7hIB+vk29wRdQXHp2Wib2IXyKPLYw9TWX9zPH7/KniMAACM38rQg+/ORNxh0fY3g
FwaHLikKwe7Bx59DOcrnou3Hm9xBksnmOtWbcmZJ/+Hz+JOH1PJ5/bSOLC9Oe6xHOgrDDG/2z5cY
UTw9WikloaHykUKwmA3YFsEm5TbwH+Zn5WsIOo22ogL7OCee+OtokN1jiOtYmwzEy2rqSKSjZmZr
qzbqY5eWEciJZBnhZhTLQQUHYsDE47Jr3OAuRyfc/D8uwiWfJRZmIzfSh1XXRAyw8nbGwz1DORtV
Oe9yAxGL+fb0WFtmvw5Eivhg5JDThYkmyFze29hluDQ3xf4CRJLjTYkJDZ8L8o7vkyLovTS7oM8p
xbGOaJlzGtpNlJsQh8qhXvz6Gj4+vJfPwcNPThmRB4pLfoAKN8rquskd/ANO02GjzZkzPnMw2BrJ
t1+/0sd9yfsrsXwzT1imBh8x0CiqzeLb9g+9FZqQvZGwWserj7q16lvTho7069f78CWitUNwX1Pa
uSjq+O2XO/AHvLAUDaos3udDH8b6lhWlWaHU+edfv8qfvH+KTiIqkD3LA3744f3zNcsFUogHAHaI
SYsn3ypa1g9p4z38+oWWPODHb4zNRGWZn7Au/GFRSEJihAP34EHO2I5mtyER6nPPTBMf3JRT4oPF
0KHCvWzTO3Jh3rnKHAztALDuog4oeW7b9a2eHNRGp4eeUAmC65BHLGxdWRUc2WODdeLefOxDtwDv
PqOzMXYe4BCpkBcZKyW3wpPxoZFO8zw4c3z49UUyDvp4leTtoCzbrnQZ2SLS/fypBTLIqKHQ42FI
YIwQfCM4EwbNBU48BNO0wRNjld/GTBsbO81IYk9ucuC0RZ2lqNodDjRKNNOY6E5bgBd1CvNZoA1f
2aArPrto3M+kE7ZaDPJeIKOyQUdBXmsmMw/STP1dNNOqjcuDEUVYSEwN8bRPw50gY/uZ5Sw9OK1t
X4edhC0bl0jtZPeAJwaM80MnPlByNa1LO863aHZi31il96ADO7lIDGxRhajJeRPw+RLx4FnnTcq0
pCJ/VmViqFf97Kpz7tUZyEPH3la9ZDKvaFbjhEzIoBVheUh1mT61VLNlgFtX+JaMa9uvprcJfRt3
ZdRiMW2tvR0ojnSJE8n1jGODQc2sbu3IMjn+NPkzpczpt0pEJUFK058w22soLauhXLiWRTR+cr0i
3bi51Afb97OLZErG81z7zrWTAeVtvbjwV1YeD9c4EiEHJewFzbrZ0meWrKMg/Wpgir4k1mlsCFqi
oLr6CCCT39oR9TaV/lJhUVyVQYXghIRJyYPG/GbQ/YqJ5ry8n5BMEsLdANUpGRga4ovWix05w4q6
CTrq0jw/09s1PRpZ2jJ2z835ivEJo59pyUqbPF9w8gzWnq4OD5lTWa8oFs1NwvtEKgdSJg02jfWQ
ql0RVdwRPXSXrrasVyYY+KQiaWwsPM35ahlcP+KzQf1Ox4GPZoTKMpbhYZi6XRRZtzLIuy1rW38B
lwd1zECJXOlIvlmazxzvYHU76ewyDuyIfWmfbvowo8YOn+6KTrKOqSXOF4msb4YKk6k/hvdEBy/B
gX2O4KAdorY1UTrnaZto5xlzKqmsotgMuknWRuIwTbQDb2cx5ji7aG7Hwk79VdnP4zo3LWp9k9og
TE5q1cWUwRJFX5vICwqrknLhhYX+HvdosZ4ML8DNGk38MmOwo1VRrSEiliV9dDXduzyM3A2PISqF
Q88BMD3EDPNCR+510xgnGz7WuTWow9YEIl4TTCNo+o1Lan8C9shwMamuZ6zPLFONAEMxCXVBFik7
CCs2D27J18UxqNNOkRmwJXZbOeDvityIs3YbBevRTIovulch8pLo3hy3mT5ZvR6OTGX6i7T3KXIP
K3XWCKj7uoX4BZeov+iY81wbE4bkLpvIftA97DbiAsqjO9cbUTs5clEIe8uYx0fVm8XOWswLZhpW
W5JxCsQTgiF4uXgvOKOeY4y92KCwUdGVXpyToqMIGGhs/e6L3DhlN+0NByhh3ZjpLkDc+Na3eiiv
TE5mmwCL7XruJ8KXJcG9SoI9jhmv7sUceCvJjHqL4VVuuWJ9dB0oGQwQICFE5gQDA6oViS51Lfmi
Xk0xvsBNGrTEr02yYl9FQrcwRZa4UpJEf4kIAeycMnafIoxJ58J2xYNhsr/AGx5RdjmwO+nZ8tFp
ZgKnheawCbKxrjk2mmxmTCe9y9AxPyWJlW5Scx42sCvHG8OuALClgtGbqtNdFfrdU8lg96LGGPU2
G5FJ57Bi7dFcZF2x/XKyMjjO5LoP02RVV1Y0B0fEH55cAyOitWPhfkzoftsyjefKqb2/JsA6bOzO
ktu6nSnUtBFzZ7fCDoyzn78j/ax5DnFHrjtt8ZuknY/G1LdckuEsJd1ALJgl4HbdAkyxrzmi4w4v
IKNVLQMvM3Gyte92wZG9ik17IcIt+0h97PEurISFEYs9cP8U95p1vZT1MZkyph/sbSQG6rzeB4Vh
o6OXxt3EC0QbyhTZXjBW4demYvHzQCMT0xQnau9Mt+KfyOreaROCn3Yj8YnoNsXCMPawt5b7JpHY
m9gvWid7NPfgRGBm6M66YlSAtZJo8UWeMpbpsyTalVYQbcuie8AIKsmLtzEFW4O9JV8OBKqgBhRn
db/XVT9Fe95+N/2ilVdHZ93kNc2KE6ZhgokdYI1cI+NaEM/OPgGXipV1akh8e1JFV0RUx3z+Lh78
+8D6VwdWB8Hih53Q5rV9/Y+v706eq9f863/953PcfCm5/X6qBcZBs/ytfxxZPec3MLW0taCw/YP8
8E9Dji9/I0ZN+y+zhGUT/yNUCaQ2Mg00Jv6L5ETJD/wHSmKhKvlIdqgo76IGr/U3UBI/7+4prmOr
Bu4SEZCftrTs/bxvY+MapYRsnRPTJn3QOSc5W0DRnqcJK0Kr8b/88Ab9yQnyz17QlZQZKwHq2xFc
2I/b+5SrrmSV2yfLlt6GKHm8BwrHiSrz6kM4NX+lsP280f9+ga5yeL9IReOI+rjRT5y5YWSqTm4Z
Oa+JzwtYSSIeGhtzxq8v7eed/vtL8VHzWZOnpcx5gYb8eGmaKFjYpUKd0nywXyFNsAtrZxQnB2PH
VYsl+slNQbmxsRzvfv3Sf3KV38FdBB8Zjn9ssRrqlGeTodWpkYzHC4+RxcqwC4yofYgE+usX+yCo
vV8odyBZPSw7lCwud/uPFzqWWZODIlWnoXR4IboeOJAMiYmC2bcuO6LCSqroCOkI78ako775pESZ
4UCHdrQ2ZfH3TnPLL+RgJXPYyAuOWYicP/9CYIGgPoSBOnmD4nLffRamkcb7/+drMZ5Ge+IW5sb5
cEOFiWXi+J3UyWoGcdUpo3lz6Yu76xL5V2rL8j7+j2j7/bIWxcq2XdP2zI8KfdxWmkLcTp36IPr2
3bch6aX69af5x1sHuQzP3/IeClapDx+m2TMhbWWmTjMW2lPi9WihnkOhh5iJX/6FdiV+Pid+vyQL
HU6i2vMWflQTvMAS/QxO+JRIqiw28K6wZwUGPpl3s4lXp/YrmE6+pMgsOJFbWCU9pOtfX/Of3MGY
TVj2zOWrqjjr/3zDBBLdPXBSdRohmh0tmp8NMBY+Z2+j4Q6tfeTxNJXo0tNMU9Dm/cuLSSjes4Lo
vzg9/9knoPANY53lk3bND3dUmvnOmJMKPzUcUu7waA6rd6+aotlj++sL/7OXYmDiAc/j0fKHmc9Y
ebrUbm2dYpu313836RnZ0qfgLe6lX7/Yz0s9yzdqB0oO/agI73+8fSuAJwCcK+OItZthjWHo6qWw
suplfvcscTbz/uJeXuCFP3xjlpdEz3EXEyt3M+rOh8dZlc7ISvTFHk2YJHvMa9iGGt2Md0B8x7u4
oUgBfO483kReQiwtxAqVj5SJuUaBUIIRAl5wzePvfQWBXccQaZolNrkgMjD+xSRw/uJNwkz78+/M
gx/i7MLGZwKIb/djJyDu90SNuaWOTWbmGLfZ6pexY+xC0aQdodN8GsN1hm+lxFqUVJOzFfywWw7e
OB4xHPE7Mrdn7Q3ssH2bUTbfRply6yJK8r2SlMREGxK7gny+GBhviNBXr3XkjXf0N2p21fw1jdIM
6oS/h7NBsjWXSf3S9i7VOaGCR5/wBq5wIU03AJgMvQWRxQF2jgx0Az+oxUE0Nj8aRhCHmdyPyO5l
mhDpCtaNRQN3UfMaHu/0O3K/rhd8k+oVJ0XAJVg5o5I7pFKiepkI3M97IyBAdBwwEeF8DXO9mbQo
omOKUvIGsKJ+cSt6tY65WKZIHrsWQ7YGBkTGN/FnMfl8ZO5sOWANBm8InmoOTy9FmzqvKe0BM2do
ab9Owm/evs+EnL63X/MplV+qOZAHnK31nXbaHMcRlis3DgEGysYn0DlQLA9AcsKdaeAIOqkRc6EK
aEGyRsU7GsTB06RkvA8si3B2QxjEKKV44DzE++Nj4brDpzQ/SaS8t8pXfE7v1SZi1M1bSvfdopQx
PJ2bAC+PN2n/qasm/i9SL2D+g4KfkieTeEDcF1eqM5mavT/lSCx6O1IjlOGRoNDJMrkidjS5pBip
Escas8qLaXaPZNn1wUjc8QbGs382cfbdpRQLjLimDMPZ2FC9ruoY1MsGJ4r96hLgQrVPkqpd49ae
oGWYgescq2W9NHoXO2ujetQviV26XqMRpqR5W56LTglJgTs4nMJtPnviKjJyApeTnWP1DEqPUxcO
t8XUm1IUvxKFxb3cJ+STGuxGTGRbVPfRsDBqC49nUQtvb2HX8FxGJrTx9FYWB9XZzTg1iji3XwH8
269OBNefAYT2M051Qt+H1iwPM5l2dyNDR30u+r548IiWXZJHyjY1spBYJQYYmh3aqj7GWUmVS7b4
cptsHHEOz8RhzSZwHqivjCnkddDZVrSHT1cesxKiZREZuDz1fYoEGpgctqHw4MzTQ8oEAiMOtGP8
UCSqCu5J0qSgTG9buhFwBAVd/rW0dfvNU3N5YUu3u6Lmkhw1fjDifV3KyrSeMxauwawwirTGVH1C
ztPNrrEn5wvFLSAPGLGcy8bU4Y5BrAuNq6uwIHE8B+nWlVewBkGvFHMTfQ4tA+pE2VaXAOCwTxRT
cBJT69Z7rxmcFwoZl7EFMBeKb8qjpXKcY+Og5s84K9ItFLgZE0DPx+gRglyjRxSfE6yaLQlejEiY
vtz9shllwD7WDfBinRvbmj3gArvPd7mHmYuFCawzmtJdlzbGRUF26SLRkJwnu5u+Ev4bwNfFBkTU
Mv8Upz0l9lNBZraIMQXVoLDIYb4CU+X7Ec/GJpAkhrpei11elfwgz7haxEaWfyheGBc1gd+N42Zk
PNdpTTwBFDiCQVgun3w1nNnpos5bYrI3RdyjVBJWp6Et84MNdq/ognxjA+wY5/tcTiCL8rJ7JPJG
SLAvml231EYWkfklA3/xyc9iuYp9Me4agwh9l/F7+EGb3/JUosR5Znk/O6oeoMGbfKJuKJMzQcLi
xmy7Csp3y01tOOzIXqcAi7uB+kZba8OJYVuigSQnOojZYJMQwKnNatu+hdpkQSpnLPOTOXPLmm3v
Y4vt8Il73WibW5QZCC1tWZv9KncD3NvSNkriamq8QTky1u7EGL5tfJ7HXmcD2wAxQBhCZ8tPE2MF
9S5uWYJYjRcQNdVKxsg5qgG8A2G9n8VDXym++l1kQwscqes42CKtXqqK23Zduj3SW5oV2Yss65D9
XNRR2Yg+Uy6jjwbQtJ1EXvVtqnoFn8wFXZ7h6t8WiRq+5t5Qh2REDfvZdwJoS5HfHNBrKccoxjDu
Vjj6o9+bvn1NKtva2ioOwzU1AHXziXBhZ9xTG0JPkicj76on97l2iAtuo2GowfE5847K2Opx9kMi
t1SJDI+9rfM7J6y+yQyUF8OAa3Tq9sC6ChZc+iDXFV7Tt7CNwrc5jof7sHP55PjGJ9u6T0OfmQvl
MdQ8xgsmN2vcI5x5+gXHgZAg4GzW8XXaNeFwaP3RPKm6nC7rprXuHBD+xkrnkLBWDp8CSi8kySfc
+CPNLqIFr4Az6BrTfnZdY1K9y2OvXutSNF9Ia2VAZmbrdyq++1PrVPCq7EDG4PM8i4aDiCzk0M0D
Tug6Y7nwA5tcuqeO09D/HpA/vB/aML0VXUe5Qhzan9PBScO1xrXHsxK/4qrGdgbkcYov0YmpQPEH
ysSjPmxeZQyqHxOOvy3wap2YzhvBSrX08KK5TTFe6qIjSiikDFaxohoL3FNhPTjARej5g9pbxVFw
Nqduvm0jIEB+Hw4vXdbW3dZsGhUfx3gc7bVXmuDwvADg15UzmkO196OugWtVGOfEnctHeqWAyxgp
3vaVNFwzpb/LG64GnvDfRF83l11V9XuiDNMJ30cOjcKPUCZBVFkI2lRIADsT8bpiZ2EAMnD721D2
A123SYDI1rDkvaRjS9XslNnnMZYsoxg16cirq74YNhJKVbDG7yYvW3eCNzj5NZUUXuYqFkQBBVDS
I7zzaW7fhVWoLkCHoFJmDkb+zo3vGlgpj52YmiePVMK2H6k+IzCIM5ApPHlprL4wDxOX8cbgEgsP
5ohIPGCJVWsypqbRBcCG4q266WfOKRBtXY0ZN4ivpUlgydSDcWnHLZOF2KqtnWdYGjNhVdjQfl0b
rJSM/Wbfce9+C7JofK48q/0y2IH7NjitE/83e2fW3CiybeG/UnHeUTAPEed0xLUtT+W5pq7zopBt
FSAQIAaB+PX3S0DVQrarqpt64OHw1NWSU5Bk7tzDWmufyolZ0AuEbotUaOLQoseETUmPBipreFVe
vYX0nyffDA8Nm2y5QmG69rP8UisruMlxjLKzV/nr7ZEOvo0+NWiXSEjhT1XZnOVI3OCzu/UWwS8Z
IhVqo4DE7PdBgRoZ2qabPz1zG8P1cevlLXwFS6YraBTeRrA26aQIpP7ekzTeGigwBT2VpAyr4nNF
Bhb5jyao+V8u9Ke5ULJke/Hfy1zoNl7RD6MH3jGbv+kyoY2GvEHwb5IPJdVgUdn/3nBQoRchKgTa
dw35fewOBDabM08nayhIi7tEqDwhpwf3mUwp5XVBdfwbidB+roVUpGwIPAAtD1VdJ8EqIuc92MGs
KBV6FqzLm2L17GYhnNjHvdl4JfEpKuB/JXNe/sBBaJpWWrhKKn7AXmI4KVAWztzf3PgOelvPP/6p
JjHU+y0SK2RXVAAHjgGI9SCjsKVSFxq4yQA1EXoUqGBoTXQ4EhKEwdr4b7asXPuJnoB2LlO5VTOp
BqprbP3okjaPa3f1TBdGG1FxkHKe7Fhns9SVzzgqi4WPw+uvropUz+AsyJw0F2HmLGcpvQcpdgEz
jGcft+v8lASPcZnB+75b0jId3cblbB3lx2qkuqguppQz1I0pUSEuN5oDfD9crb3gA/hjd5NSPo+I
PU+4CQp2vrkFBELnp8sUAN+nbRUW78PZmp4zVOTC8nSF5dNW7y203E8MeN03tkIbq/9S00RrVXJX
sLRyNT0Giqlrt5Cak/r9Mkfb4kMJg0uPptrGnTkoklN3Qi0XfcvUz9rU8O+2GmeLWBQWsn+LgZ9i
4jrf9fJmVf/1r2v/KY2z+Ft++K3eH2V/NB+7i1js1N4/pk0F475YpNuHRcZJuts24pu/+mFXB/mJ
1aB9vMjBvA35O5+Xc9/fNxrdn+yMhqFTPyGjg1dOs+YG1rczGqYsuM6ApRVSpHwFMGBnNVR1gr8O
ss+QweGZKJR8txqKPXGonSCzhCqbwifK37EaRj/hJDB4IHcpxZC2IQ9O2bFvNmTTCRFWdtUPWZYk
6IrWqww1SFhrqYjZhEqrm957fpjCPAjUj54XSA+qA/4+0onjUMaxIeJmFRQ0KuzlCVVQqFQSgo7V
Bjg2mojsBQky2xH9B/27ZVolKBni6CK1UAWnBanNaaIsnStVou0evFeqvctgexar2+ChXgIR4mRF
YUmRioXopgp0QacQLYn+fIjeA3T3srycg5bezi3qp4jGekzbMaVI4u00SOtTK5TXl5BrksdC9Zbz
3C23d1JATlSF+/h1m9bpsZO4iFNp2zpfbFJXOVKTEMQ3Z8C965n3Si756HGEmfqp0PBqTvbWyyt2
tQGE/WXsmldAxQ2xFUcG6kiyp/8KVrWuL6VZZn6oU825MNA8noKEIFxxQBbT5xWNN+vIV1fOHcJv
6lVUIqJ3lJg2EuF+AIOm9mjpZVlGfOHUxea6Bu9xoxZ6/Kz4gfQlWhvZgwc4BFHHJW3jjVzxYBjn
4ecwROcJ8cPktAAvdGvb6ac81OiYKEJKt1Q/qp6KcLADEcVc/+QwEVLye6cJDw1cXCxg6j0UmsDm
9R86IdnjzmQErfR4NfuqiLfvxrHyJ6cb0ZklpxcFHLeL1bLMpzpkUJUjIK9PM21ZX1dFJT8mNOCD
SG+U1a2LgtJliYTjh9mW/1prqrqgQZDy3pXU8tYrTOVKc9cUBu3ZZ5JK6pmDltvnIAKJYAYhxL2o
RFlJSiX8XCHUSQM2NCOBDR0JhtJ7udaeI7O4KmEGnOdIdp1vbfJihNl0NK9gY1S0NZ/KeOMwL76G
ibO8RO+2fKILMJxSOJxPSYqL3gSpaU4Wc+ZBtUk2iG77ZfXApgxurA32O8wCEHyaEIpapsiOpCb5
iGVt0P0blCJNfyu6m/v05Y6tpXOGIIh6rPpkmKwoqh7o/muuySr5y+sVjbCutnaoAtqJkoUdrlc0
HgS3A1PKcNbnIuMC+ijLzp0q8d+H4HyuZ962uqMLyubaCIjmCNALsrNrr16iNeItEQXUXfVB8vPq
NoPYcKWpNOX1a7s+Lw2xN1HMv19tyuyLTp+TR8cN3Ctdp7uJ7FbVTzgHBzZLiC6oDsonGpxc4JVA
LPtrhwN2NiO+kR68XCbmcoroTFKy8PO2ApdP4oCQzxFrJ43rJxSTyfdAsUf5j84sz0ui/5vEVGeX
0CrXX2hmkZxAKZDP6G3xZ+XowQmsq9Wn1ZpRgk2KiMNyg+5WyLu/ikUfODl362lmuNV0u4rVh0pO
kSS0SHMi0yBtr3VvhugWnbJON3BWhEGNg8vUSHJlisi5OvXlAvDfstpUNyktbu6bZZsskbWH3ba9
TteGcqUk8Qxhelv+05ZW2RdnqdCbVKrXN2jto4UNQRR+iwaH+BFZpLM1/Sbhj1YOKm+Aas0zfVsj
SRbYnn1ry0TnPynBqP0SmJh+PDPbEvVKFdS5Jbb2nqdZrpWMTh/p7EFNExM2CgqvSJqupQ/L2uEJ
lKUqH5vrTPq43Pq0hTbgt8JjSoH3ndmyz/GisQeLIzVczy7tYJPMg41JV0dnXSKUge7Q7Guqb3kY
Gf4j6J5COv2xwX3tAXRxvFI15FxWjYP1E1EoRIXHtSgf1PkU1mp1A2DIPV2DxkzJu2JncKSxF3B8
yHh6hoTsYZTM5ZlsvFdKc/aNvadhmLfxXKss5cosq+DSUxPC4zXyeR9DC63zIw/BRbuN3t4movQL
YM3kE0hY9M9QLcHvOrj3coUCSK2XxkNcGEZ0VJJa+8ZqngEEztLwMy1u6+tllVW3obWJzvKVSDur
UQRnMvE3l/HKRpLbUdOL0CjTi9haSx9zc+Wcge7K/eMURYnb2s78KwsG8125cuhVkWdl9m3DMcEr
8vXHbFYWF3JdI18YAD+/K/QyiMATEazDgKpRr0IGNKfdwReVzsDnki3Zl5lPpmAGHPw0zDT3NCE8
/4raCRIJ5WZGS1ovndaRFdG8DyLkQnFJvaDorUub4yxRlWmtJQ4Cd8GjskrPEU2L1vQJSJKLUN/M
vkYWWx2foLprth6OsPucQsXdTCmPcns067usq1R9QDJsW5ysltoGCvqa3AN85lNU6mZfWXmbhU4z
XyyImJqlNbtERp7GInLN9JFBVh8SP5UR81gFHwk3aiiANIqExbh8Qkclvlijcws/j26Oaapu0DsP
1SuvKrMTwwqrGzpscJb8eBHjJPZOUFaCQ3AkA6DHZgt38MBtwFaviowOIA8eGofWMe2wvOqosc3I
Ka/PyCB68EhnPIBXo3mJK5bMTTWv72tUHoOpu8ouPGltESguw8u1H2YldRfZD46Rt/VXSDZFpzla
sWxXuE+P21IOP2H+80e11DeLwrd06YQ8/8pCrtimMSg63OH1hhYo05Ulb1kHOqXSo1ALZwihKzM6
JCNLUpzbrlShMJrQ5VhffaIRO0Uiy8u24bFEzclZm9I9qijb8iQr5OJ5jTTVPevLQ0l2HZ9XSo30
iMg4oR8tXE7xXpPSz79kVXBuSOTt4SX79dTRtl+UBIFFcNDaEffj0ZJiyYZwXJ3FulRpUgguxHqC
BgNUdrMJLumgJp/XTriVqF/VNFheI3NzDSJVp59VEXifOQf8z5m0FHL1SakBYKRxyxfk6hyEJoK1
6Z57+C2AX8kYoYTjJd6zRPT/QKdi4eCkVXwpw/87k7KVeZKiyUXTJ6/Ip3nlrWQeN8DkhcRN8lFW
ohdPT4KCbbD11Homitu6fhLWSvTRdfPsYiajHn1UK0vt0dNm/vbYVcwkeC/luXB/nO29m/uxNKVl
lfy4onQIJnEN4nOLZRcarbVy5RolYposBBulW4rCkr714mMUFbQ/FQQ/gL3Qhet+GTlo/inWsqKB
V7E5p38iLOgsq+tvqhnYF3ZRS9OwQM4PyMUMAKSc1uVU32wcOs+YvofA2wwx0FRiFfpQsNGQdVPE
P0iHHyHLL5+grBN+s6zygey+4A/itgIHDywQ2yUttSz0GO/UlYXqvho6zAzE2vtmI/3uyPbNoLUX
6L4V/w6IbLsHeTW0JUZuTw7x6V3sR/lH+iLk9JfaC45/6Us/HqgXKz/FRZSLyJuOOj3cIHmnPRv2
/ZaaW/nRCOGcOy6egSNqDm2rqK/KIuYOY0gO7f+XHGciKzRvhOFGykxkzfZf8vefeuXpf/xgL9MH
L2exd+vzZ3KEJ+R9U/8p34/6VQy0+muPfzDGX4+vmxNMukjiERSJC5PemwV9QiUPOG7HQtxbGi9v
+1ce7Ve+82uPT4vMwzRJc0svX/6bT6+R2HA4zATV9bWn591P4DfaKK+N7eVrLcmzlyX6u4+v6xMS
eCCahEu3/9YtdYKjDR4IumRz4RLySyN6+dDZWamDnl4jS8bbJwfWbXDyAfuTANSYbQEuCE+nuUY3
CRpovPamDkzy39kCxgS0tAPfu3tKLMr+LIDFhpmLMqJIFYmrtThjWgoIMA5dCurEMgFzUyxpH/Jg
PwhAOnKJmiozU801tv2AQ06+dth+sCa8ZlCASjcJB0eBojgTEBeCEA7wVVxjmwRwv/bQAxF/gAlA
hFKA35vrxX5ADwLMOnny5modkDHtByCxQ5eCPhEsYiF80c4Bvs++UVAUhQNCNwi2AJFztbZ4RJMA
KFSQ/IdtCHuCTYDtDNu4uQ5mwZbZDxRZHMSBm2t0ToJFeXjgJOjKBLaLYmg4HM11YBVwFSzY4MzR
6I5Hm9By4NNjDcg9ohWgdT4CNm9/I1jGBNUhU4gCtUtkdJNA43eRphm6EWBUUBoUQHtxHawBx57A
bsco7mZpdKESElGklIdOAupPggKAxe+tAXhnpHURWOnWwOhOBI1y7uBQyZloKiLU5N/bNXDgJzZH
wk7tWsz0iA4DoVUz9PXrBn6wOPP21vj+KjCdCVxAhRJjd2SObhUolK+GekeqPSHzC95HOzCENsGS
DeVSFbgicY3uLBR8mqEuss5W5yCELah/f8r9RYAIPC6DkMcRRmJkm4AUR3tTA4JF8gI6h73NWfCq
R4SgFKwsZqcLJse3CkhlDfaOMYVCgQ4OcDsLB4kDRaHdvUFvLauLqdvzd0wGkWpe+2r++VogecSB
R5fGXTT4YhZ0ZgGWFsm1se0FjRB2sGOskx7C4MM+fHUvEBMAqJJJrnb9KUb1/kEcDvSHdHkCMIbn
N17fBbYzIR5H0QIBrPYa2yoguLVbT3XALlBJoeqmAWTu1RPB0SgvyDLQke7z1g8b01rAog91jjRr
AskK7QUhC7d/INq0VgGtAdwKgStxje9YdHBZBm4FDVQ1SogomTDS/uM7CilmVMJUtP/G+fiqjNs2
9PGpoojXbxz4hJY5sWRyJ4Kl3Vzj8wZQrxz68tEWISmKzwO2sLkOgmOLVBk4eQ13YGwGkMY5ztC4
EDfA5tkdAuP2Jb+0AEyMaOrTfT46A0hjma6o8c+PAY0sGAlH6/tZd7AVOAxJlbLZ1K7QOLpZ6Fpi
DUuRcAyw31ENfv0wtEiokkMC893NwuiyZayFwSV1isqaSQctuekNhkk4yJSIumLTzMvo8kWjWwuc
V+bgUJm8MaUikTFqzeLhLDgTjkwRR462uvqKktU/qLCblNARsNiVk/oOAnYBt4mMijPatIkw3gMd
BJ0ueja6RzDE2rVw4CZxRBJFkULdlV9HFzCqRHqDs+hgSQCPo4LUrQWmdd9ZtAiY8CCBOHc7Znx2
QYOBOHQtEDZSMRM65K/aBYusAccoRJfWnRhfxACMe3AeFewJAj/ogcHPbK6DHaHI5kQB9M5ZOrrk
kQqQfWjASPIALTsD6FlXUTp4ftLJqM+ROxAaW801Ot+ZniNDLQKhA8EROoIAS15bBVQX8RlBJu7K
8CO0CKYQPxvkNZJUJz2AJj92Yfeu9+2iSKSRPgCOMNq1gGs/OIyUSRUguQgX7/W1YE3gTdqiBNtO
Upu/G1EiCbsgaFGD1oLGGQnmloRaOwkvKs1EGC11vUu6tm7qqGaB7TpwFvCXIO2DK9C6rNlBNEmf
q4novaF0+IYxPb7A0Q19fDImNB6BYdLZg4OUgnAXBYlTAJCaq111I5oFUV8YekRqLAKZ1BlJmlcN
AugjEWezCsaaWIEsORyJRvcagBWI+nazwN7aPxxA6Wscn5jFriI5OrOIEyN4VIPMojgi2e1A0d6o
NTUGQSTyu5xD+4Nj2hGtrMmwWcBdQnEVMcpu3x/YBdIJmEX6wHF4tIahmfZfmoVf+NJ3Ussx2gPP
DefFX2SvsV7e+sKOGPLy847xcPH8n38JSkvvi0Iuov3tRcOzEf/+o0dpaLA2ex/usDfN73R/3j3g
y5/u/dbuqXb/89xfpHP082mnKyg+3W22Qt7/F84f56v5PiOFPYot/utO/vOv3n3u7YKfDJwFB+MK
/M7gcVO/jqP+wA1WdvjAwTzK5tnuFsVrbAkKQ0c+nof+tziN/N5dt2DvwWPTczudP8f7d91yaoaP
HEWLp9x/KvLe4A0adejgJ4sQ/ZN0sT9yi/QcPHLHsXoXf3uHdE+xeuxPewsiHPor9JxI/efe++yQ
WUNHhgmYuv1bxlMUoJ+hI7+tOPPdIv2zrX7xPPd6C1BpkSlDb/giDP0o9vs7kuORE2Pw0NGzPz+w
Ii3vYPDIcdlfFi0+Yeiw71/aphYTPHhgBiiegu1uThuz16IJhg59FdMv58U0t6X6oWNfz/2oZz06
eOjwcVExnEfP+9PRldeHD51l8yekGRd53lvTiLGLAvbg8f0nz3fnfWptWxwePjRnQRbnvZXdMVeH
j53Rtzvzk8TfzUHjQbUF3d8xelykh0OL+uDgoenYeWBDOnjq0JFvFo/p/MB76sp5w4fezPvnFnlg
AaYcPnD57ny+SjLP7x/rjC9qT79j/MtFmi16loo0vihm/I7BrxeV/9Q7xroawe8Y/GucBrvbbFZ3
m3gePDSKUt6743kac1L2N2db6/o9P3AyDw73PtSs3+CS3Hp+f8bbqsTQu74NQjySflTTJTYHD50u
3EP1giZXOHTgu0UUoVaymR+ECbSaEWnpocM/ePHz4t1F9uJsa1N9Q4f/EBdvLMQui/Z7fuDlQuxA
wEOH/8jsL7Js0XMpOmb28LGrflTZpdSGjvspn3u7hSFsSkcQGjrs57d7UQ+MEz77RDYHy7tDLA29
6S9zzp3Izftbs8vaDR58keXvXr35lp86ePwfNVMbOOdf3hYn/uHIr2WavtPBXuafdoIgr/1ZP7km
vvEULubpH/8PAAD//w==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A97BC1FC-D9E5-4D91-ACA2-0D4A7B311CA4}">
          <cx:tx>
            <cx:txData>
              <cx:f>_xlchart.v1.8</cx:f>
              <cx:v>Profit</cx:v>
            </cx:txData>
          </cx:tx>
          <cx:spPr>
            <a:gradFill>
              <a:gsLst>
                <a:gs pos="0">
                  <a:schemeClr val="accent1">
                    <a:lumMod val="20000"/>
                    <a:lumOff val="80000"/>
                  </a:schemeClr>
                </a:gs>
                <a:gs pos="100000">
                  <a:schemeClr val="accent1">
                    <a:lumMod val="75000"/>
                  </a:schemeClr>
                </a:gs>
              </a:gsLst>
              <a:lin ang="5400000" scaled="1"/>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FB9ED1E-6939-41AC-BBB4-BD50059482E5}">
          <cx:tx>
            <cx:txData>
              <cx:f>_xlchart.v5.12</cx:f>
              <cx:v>Sales</cx:v>
            </cx:txData>
          </cx:tx>
          <cx:dataId val="0"/>
          <cx:layoutPr>
            <cx:geography cultureLanguage="en-US" cultureRegion="IN" attribution="Powered by Bing">
              <cx:geoCache provider="{E9337A44-BEBE-4D9F-B70C-5C5E7DAFC167}">
                <cx:binary>1H1rb9vGtvZfCfL5pTt3cjZOD7BJWbbj2EnjJG3zhVBsl3cO77dffx5acmKzSuyixgtILSJY0mjW
rGfWfc3of66H/1ynt5vq1ZClef2f6+HX12HTFP/55Zf6OrzNNvVRFl1XpjZ/NUfXJvvF/PVXdH37
y0216aM8+IURKn65DjdVczu8/t//wbcFt+atud40kcl/a2+r8cNt3aZN/ZP39r71anOTRfkqqpsq
um7or68/hObm9tVZnW7ym9evbvMmasaPY3H76+tHn3z96pfl9/1t7lcpyGvaG4wV9Egxh2np6O3D
ef0qNXmwe9uy6ZGkjkOUkNv3+f3cl5sM459L1R1Nm5ub6rausbS75+XoR+vAm2evX12bNm9mHgZg
56+vP+VRc3vz6qrZNLf161dRbbztBzzwBm9f3a3+l8co/O//LF4APxavPABqybyn3vobTv+tosnk
m3s2/XuIuDhimjPmULGFwH4MEaXAcMZHSUXmB72fewvRMwjaj863gQtg/vvlIIG5vO02Ny+Jiz7i
UgkhOdkrOpSqIyUld2zIzx5cnqZnPyz34xaoXH4+SFT+m26+brKXhIUd2RAHpoi+4zqBxnqo0Rx1
5AjCOSNsC5teiMvTBO3H5dtKFsD89+1hAlMlm7zeQM2+lK2BIoOVcQinO1uysDWaHQmuqZRyKy9E
3s99r8iepugH0HxbyxKbDweJjbdJo79MlUcvKTf2EZNCKU13cgMz8lBuKNVHitrMpoJuBecxOs+j
aT8+D8cuEPL+e5gImdRUmxtzz6MXcAOcIwiPlESwrV5b4kPkkRS2wxUU3lZkt2LjPYOUH8DybeQS
lHcHCkqe31430XXb3LPo3+MCD1rakkrO5V5cbNgj7sB7Ywt15plnUfMjaB4MXqLz8SDRuYjqev6/
KKKXQ4eD+4zABduZHA1r/1CrOVBqUjEI1U6q1P3cW+F5JlH7QXo0eAHSBWKVA4xuzqFZ2utkvOfS
v5cfbh9JZnMm1MIdcOQRc2ybCKG29kbcT7qF5jmk7Mfl+8gFKOd/HiQoZzeb8AUtjRBH3NHEZveG
fgEMpQJCozmgYY8heZKQ/Xjshi3AOFsdJBir23TTb6rbe868gIToIwIVphi/V2KPdZgtjyA8SnC6
S+IsDM1zKNoPzPeRC2xWxweJzfvbPK/HtNu8qOcsCOIaZRPq0L0Rp20fOdxxNHTZt0TBQwftuVTt
x+jx6AVO7w/Tez5L0yg30QvGnsCIQp8J+M/fMFj4AVQ4istvjsK9/G6NzXMo2o/P95ELbM4OMy9w
n5J+Zf56hdCizb6+aBSKKIcgiqEc1v4hQBAiQhXTCqbp7rHwBv4pWfvB2v8tC+BW3kEqv3fVbWDy
+239782S4EeaOzA8fOefLVxrysgRUjmUckSqD/Xd04TsB+d+3AKOd4eZwzkz/eaeLy8ABjsitlDS
FmKvDdL8aA5PFSW79xdxzlPU7EdkO2qBx9lh2pw1EjbRS9YHmHMktZSU8YVgOMhzOjYXzOHfsHoo
H8+gZD8c3wYuEFkfpqW5NFUTvlptEtO8pKTYR4goOYGJ2RqSBTrw4eBOzwW3XZoT7z9E57lU7Yfo
8egFTpeHGfFcRNdhFGxe0rSgUmALW8MP2O+tSeTUiLY1ktV3j4U2ew5F+/H5PnKBzcXZQRr9k1tT
BS/qoLEjJZDOdOxd+WxRjXY4xEtwW5BdEWeRjX4GQfuR+TZwAczJYZqbzxFwedEwdE6kUaaJo/e7
ALZzpBCDOuK+gLBIEzyHov3QfB+5wObzYWJzlt9Emxdt4dBHs6ay9S74/FsWWiHVSdFlo3c1hEVw
8wyC9iPzbeACmLPLg9RmFxGqHvXLugPqiAtNUXje6Sv6OO7U4ohqOGrwBx77Ac+iZT8qD4YucLk4
TFzOX7pTwIGHLGBhkDK7eyxBcZChRr6N3GdEYYQe+mhP07MfmPtxC1TOD7NWM5efTFtF97z591Em
B9+VjfYMsct0QiYeJmnmDg7bRgX6vp3wb37Z0xTtR+b7WhbYXBxmKfqtaaP6hY0MOdJzBtqRcLke
oUKRn6YOOgh35mdhXZ5Fy35YHgxd4PL2ME3/xSbKX7B0IySsy9yc+UBRPYRG6SNGFRXI3WwDmQU0
T5KzH5bdsAUkF4dZtLnYVOPLNj1Djem55iwXob+tjlDFQbOt3qGxiF2eQ8mPALlfwxKTAw35N3W9
uQ7b+rZp6pezL4IdocMMwSOi+312H93oikg0bzoLg3/xXHp+BM+j5SwxOkxV9hHFTnTb376gOuMS
vbOI+8muo5ks7D96a7ngaCO8771d+MzPImk/RA+GLuD5eJg+84XJmxcNMgUqZGhCoxq5l7vHwg2g
BL1OAikCNdfWHrrLzyBlPyjfBi4gufh4kOHl5e3XalMnm3vu/HuHeW4ORMcst+3t0YylwGh9BJdt
TqXtb3l+DkX7ofk+coHN5WF6AZe3/avTTVbUYfSSvTUoYipHKqrvuzcXQjOffwJ4SKvtuqIXGu3Z
ZP0IpUerWkJ1eqBi1L96c1vVt+MLChL6NzhAkHx/5GmjJQ1NnjiOt/Wj9ULFzTg9TdOPQbofu0To
zcEidHE7RNcv2DWI0x2CQdNRsVN1C0miRB1R4gBEB9mch+ZnxuZpan6Mzf3YJTYXB4vNn6ZK7nn0
AkaIoVFDMzGfedrnGKB/EB3QBFpwF/YssjYzPk9R9GN0tiOX2Px5kNj8voH5yYPmRdtoUI9Gj4y0
HZQz58eioLZto0HN7T7ptpCe59G0H5+HYxcI/X6YQc+2vu5tKoMOwhd05BD5SI6W52+HPRco2fqI
IvHmKLXTfksZuutleA5d+5FarmuB1qV3mPI0GhxyD15W1WmtmPrBEUP42uhJozi0S3a50Pu5t22e
vz9N0H58vg1cAPP7YSq6d2H0gq4Bmm8FjnWizrYr5yxcAzREoTUaRYMftNw8Rc1+SLajFni8O0yX
+l2S4ojHix6ThkJzODqhdhXn+daAh5lpDUGBt0aIvTNLyJU+dNqeQ9EPcPm2liU25wepxK5Miza1
56j2f3Y1B0d/LUEqmtFdyLOUmvnYAdpscP/D1nFYmJzn07Ufp+X4BVpXh2lytqt68aZCBD8c/jNy
BVssFu4BEDxinKDRQC0C0+fS8zOM7lezRGh1kPL08XZ40VsHKNo5uSMgJ9voZ6nocI0HIiO0Guwa
2nDa7aGie5Kc/cjshi0g+fjHQULyqdmE91z59/EoB8dR5EFWbWd7FlWEuwttbNSrmVqotKfo2A/F
dtQCiU+HmaL+fFtlKBy8HBg47ElsyfDfwrzg3LqCI60VUjZ3D3k/6dZVfgYl++H4NnCByOfDROT3
27p59b0Dcqs6XkBI0K0pGLICqEffPRYWxSG4jYPbSKd99w4eqq1nk7UfpMXwBVS/fz5INfZ7VF+b
vI5etlNdQT4kx3VD28djNxr3C+BsO46B6P1nPZ5F0g8g+r6aJTxnBwHP9U8vd3soSI8++Q9vuIO1
QceAtJHffAwNam9oIeRoZdsdq4aEPZSgxWVzP6ZnPzyL4Y+W8P/pJrsf33L37UrA1abZHN/dJfjg
orufv3u3XNxyuBi6491W8z1a7T1bz25+fc2EeIDf/BVP8/zbuNtN3fz62lLqSNuc47AbLrtB6y4B
sD208K+v0Txy3wPPJS4zcuDL5XPm7dfXKORxXI+D3sTdVSz1HLZhCHqB0LGAEIqiUKtxv9G3axzf
m3TEiclv3Nj9/Spvs/cmypv619ccRrPYfmymcp4R+VoNzcxsnCHCOQm8f735gCQXPk3/X0rjKqd9
Im8d6jetPmaFKKzUI0UXTZ+lbItkI6xK1uu8HOtRrBo2yHDwLOOTr0FeidzyDBsS+40O5diuEm3l
5Wmvs7S+SGVWWKNrkkEWX2XSxINZgVdpzL3AtgW9tQczth/ScLDTjePIwr/mGS/VZaCisuBuRqMa
pIhCVtm7kJKmz1dBKqukcE0vs+wttccSJAdZRsdzlvE8/suqO4MxDyDdwyTI1SMeoYzHhMbVeXq+
bQp3rzzmkU2zqA1V6Nz6vcnj8rTJRCpOU9HVlX061UET9d4UFbgCKyV+xPz1z6encC8fz48W1fnC
EQ7PBgci9fz+A4ymmDu1Iiq6iWnCk8hrDJc8dLVmVhmvq6EPqmZVhU0gQtcS1lTk73vBx5p5VEyq
528aFeZ14hpT8ope4m7NEu/9nMiZB9/3kRS4fwNHoEEodrgg+Psxjf04DVE1yeTUzq0qkZ6dZTb/
oqokrPLVP50K1+HhOI9Ca48Nr3wBR+azbGwDFZxiv1rNWScTw4k7sDLD08+ngmA+WJWw0Z/Cccpe
z6EyDkTYC84PYWSxsOLWjbKqjrBVMNmBXa5TRzSYK68apb4kkvgNDNy3a07fb/n2UCwXO26eV2j0
kyPgYGjmX85btKOxjcWdm2CEJCm3I0Va/xEKn+WB28dRG73LfVwL27hhaBCWPLFspMoWy7YRfuLU
lBbIcUIzPAYzkF1kkSHkN5ad2iX3ZE+U3GzZbabITi8jixp6wZNybK+SmpApdFGJSp8EAD77Y0ok
QyUJp7LnS4/g8i8AaFRE4jHJ/WtfT7msTkxZZP54bPlZrceT0akGoPJz3v998bh9SSHPiO7jOZ1F
Hi8+tEM/jUdS3QjVQ3etR6ommqxl1be1OI4cX6gvVQuul26tsD2/GDJ2lT7uIkOK/omNQBf6GV4A
rheA7EP94CIBHCJ4TE2gp1jqorG+os3EzqzToQlnMc8GE+Ky2baPxSS8KKtHVriDZhxUyYiE7VVW
qHj0cotW+ZXOwgxiWEpTsQ9ZF+X115/zbJbu79IvbNQDce0RQbMWbhaDtCxEsu19pyLlNHwdqqbC
JiBtQsAsMvRcWu5Q8c66KlhSzkLT9LO45lERtP+UWbjBFGfKOY4lOYILKOzHzHJKVjdjrczXPJUW
LFMMnTz1bjeSZpTn3JewZnXQ4vLFLJY57ERVZBWVp44VW13iliFsyGzPxhCj8mhKu3MxJIXJnlCW
dLnHkAHFuQSGDhA2+3nzTVIPNfrA+7zQ+cS/1j5TVnYcN3WRtu/LqYmK3OvLsQRxlp11eM+MZWbG
lZNMo3XVF4V/VusqjQMvmyYynmdhmTe+m2ui/MZrJbHSDyrTwZR5OOg9QNEzKx5p/oZMOsW3JpHf
l+UTCoMiJ/VoA6CAhStltIIRkLhqaXZdHy4IOzMvu7wrvtjSyFh6Bbr+sRV9v9W68uhkWzBY/rjV
nmkr8F57p70L6jt4a+gbrsp12/OnBVostTgaCNEPJTXF0fZZkSy2RTIkdeaHpvhSVJCi8pjXiSMu
GA35eM7rdgQ7tN+l0+csHMbRdtuw6svQg8Lv1YegnHzrtMpEPH2urLZWl06kZrdnEF2W6pOklTM8
puYaW2jsbNl9KKo4mT5PqUr6xCVpOpviCNwHQCbXIV7kI25l/uxkwwDsuIxHPNUTCRpnVcia12tl
tzN2yRBEcJvKu+m1E1hj7zpmiPEVBi4RKI+sfPZ4mkJmyWaoVV4Wa91VtLsS3EzN26pK/MpN06xi
mWcFfjacBgIuw5+5k/vic0c6ik1mOwG8p67MDRyvn+uGpQoH920UZebIxVZoh1psDe6PeUB1kX6Z
aFZXAQw1sYva7U1s0jPelj0Uxc9nXGojNl8qwSjsNnp79N9mrCtSh33G+z/51M6bsW/FrP5YbScw
3qorpfrix3zCJuxZ29TBhQ3Fgn36czLm+xIfCQXHvb7MhuFCmxcT8P0fC8XEu7a0tMo+ZyLPGu42
ppXWrSnDEtooTOqcHle+baL3Xe0E0DhFKE1wHDgN64yLm+b6tHMbFpTnqe+oq4FXqTO6dU9V96Fx
LBJ5pZwGc45NREI3JsKPClf4is7CHhLsQ9OF8C7O/DhpZsnvcOzjHbKYdjG6PKn40J38fMVLveag
0Z3MWVB2d60nIp3HK06UH+Z9WdufujYncM1lVTG45t0071sBJ0uchrQfsG2HRHM8Bc2dv26pYt7S
vI175l/5g5q3NCujKatOo4LxWUWWU03ouky7oo5OJjkmkDq/z+ZIgY5OBum0aQkx+vmS2EKzOfCA
HJhNaDUgiJT8QlWXPM8mE+fsk9OEHLLVFMFMQGPxdhbdOzlGs9II2vxwmEUcunJWKVVRwtBYIUVw
Qgc5v2TKBN28qY5tcRr16cyHcuyNuvTLAZ+KQj4vcQwyVa8Ty674unCqjtfeCHuB5T6xtIWXiaVp
+OyMQlTgscPfe4xWMyTUTlszfuJBN2uqpiqxtaZ0isx1Q5yE5e7YmHL6bLN8to+ZZSgAGVSWBuPx
lCnaBGvNrbb/BC+1Ajt6O+bYfbyboE3yyNLYYqJPi1m7tVCbpxEreqi1Bh4JJowan+AvRI4UrMgC
AVY0jR1ajSfTNoZIhJrF+GvLn1kVzs3QP/O0FzLqwF2Ad2Uz6SCYJn9zdWk/CTWq0vrYZbaBdti6
tyx0hi7xEC+HQf6UWliYo3lKge5dRmCW8DsFy3CSxAYuZDHYH+uWYoc0I46sRCew/eCPiAth5LHf
W2aoXZXyEQxPOz+HywKlBy711ZA2721VO3689hvhQBlAILsPFarlsACZBcFvhhyGagdbUPY5WDmk
Tg5ZgRTNcATJMANhxRHFkx5j3X0gJjOgRCYJbFOimjn6/jm3heaPdSIWPxsBKAlcyggvaBnZwB2s
rYAM48cwHFXqu02b8MLze+LHl4pNohqPy7BSheNqxnQculVVRuUbkrZ8kG4Bb8c6r4LMEhd+Ftrc
K3szBNckSslp77dCrRI7N+mNiNOp+pAZleF3MSaa9u9ER8kwrZw417LwSviPdbvue+l0l1UZ+oNx
VUYy+paTiupVnleaevHQtJXvmsEpp9gN864SgxcMSQdh6KaqH1N3sGQs4rVmtBVXKm1GEXhkoG3f
nhS6D6kP/80PmrMmtOGZefaU9tOEYB1bsTgbktFv3bIuYrXutB3wlcysYfrYK8Oiz61IA3/FRcOo
NyI+NaOrgqbWKx2xPvECmQanOJzUrEpD+unc1zkhJ7SnIVsHVu2E5LhITCY+jbILEuuTNmQYPg7N
wJsLq25y6wMsht3eyEqp6tNkd0Fu3MIYGta/6WFKkxM/Qs5mPRnhZMbViLJZ6NnVVJfOV5rFTn4T
ssJ0wwpbZSxvddv0PfGStK9pfNr4eSmdFeIAmaoTP7MSdampbSXJSacKVqfhbejkvAGXB8qdSlxM
3HTY0hOt6iL8DfnrRpHjPBdFYZ+12o/C9G0uh6QMjuMuaPrubS/9IIrWlhEmUh9kU1XmTMUiDJw1
9oriiVt0E4FZT2sn6rUbWEKVzSr0qykez/qgtsLopI8yWBsv0b2Agu2KqJV/GKtVsj7D5ugt3+s5
3BZ62RbwurTbjNwZ1LsUmQk8NdsXrShK8R5ahgSmm0wtyq9TW2rWvYlVVQTslA6WZdveGMuktU+G
PKZZ6krRzXaRSCvCcgIuYVQ2gz8ide/FMtQyeDf2RV/Y72Pfivt0bSfcYsVZ0o7a6d6pmMtIu6XW
c07CrhoZJp/twPet6VyItAanrLGEyr6A1i5DeW5xv7LTtzQqI5q+j+M+dvzjPoYiCI5NhHb2yoPK
mkkaOysl7JgE4RiVK1IkceWs8oZYMv+DBSzHfFmcav2pDZyy9CrEweAsc9oIFsSjKpy/BPTDZXHL
Us8+vQhrrN4rQppztY7DfuYYT5sET6YOG+sqz+xZ5YuuCRzb031jsAGmHP7GSaOrDJ8rtksNGzmB
fWWM7JANW1L7mC0NKYLMnEYzPLQQIZO/03SY+ZwLHSNDZrVWBSisPHFCcVuWCGjKdRVF8LS83qGj
XXqRE8rWAoKiLdvPTZy3UQ5+WeFkTsJ2EnS4cGJ7JjkC0sV0pbCzMAPHW+VX3xrmDaYqa0ZejhZe
S3U2s6brKD4KE+uUPWjoUPTBGnfrqSrOy69II4Z4TQ6FUVeJFL7mnug1EkBuYYcUvNjtHn+qNb7S
jq15cX4z3jGjxa6pvJ2Pq+Uk5794LZMLTqLKutqx2tp+/J7J288hU8CSC5sVGQiguRV2X5NIFVF1
EuV8xKJLNuHniNyA8SAiVwjAA6NduQXKTF2DrYbIu62Cs5zq0ZcuTcJuVO901hpwqWNZio+wAjm2
ykOaw++0m5BxdnqDTDK8mNoBKb/qLQdNAQmCXtuuKWQRYjSvMLnq6enYOnN0TrbQbreH8pMU/FEi
wohjaafz4gc1htinAa3maUIRKrw4mpLY4afJikTbvMFK+cze7Uaa2rEFlVjk/C00qmqMQ6GGY3fV
TTiTvmWoNfUT/jApN8I+tojMk/hsQm10KE4CgowWOe6j1kCmdRzMmY+6B75RZ7PyK1VBju1TS3is
WHzVwdl9VyNDP38h6+Yn0QUOntKczOKQTXKmP29VEPaf2jRIg2idBw6+Nyw5DfhpUo82bc75dq9E
ca0b+2THch13FcgZIp7gS2ABDCaPiyiBne9oOSnyCZ5b7HSrorSaPPJIHfiYXMYhfs5h1aQFcpsp
EgZI2QCmsD2zTTCLcwv7iteSsVWxs07gLA7jG67rdDCnjTAky7xUizTrXL8OkKWlmrb4fNiUNZ7g
NMr0Mitb/DtmPZJokvQUqaISFYr0sksaH0mBvooxOw0D031WuT8gCvDHad77vYYqj9cDLxk0jFOF
aescpxlMbHY8WLmv6zOpYaqGP4kaYuibIDUmSU53SfK4ScMqXrdhinj3ehQ1jiKcFnEIdpzwO5kp
jZOCYbXfJ/70mYeO6ZtPJe/DXp0226UPOqjBIl4MU4IVJUFfy2M1EQot11RiZh8dinnXIF81b/Ft
/tSpkx4coC2b19tEEcNThQ2Oz5cRUqGWG6UT8spotEty7SJlMarsghe0wifUSOcYtpNtjX21TbJM
VKaVv27zsvLZWeCXE75j2qbefITlyBqWUiTIl/o0QeibZYidcq9JkZiQ51miZnlqRB+htBAkTgNV
yZU/wubVIzRNvEZkOzOvjficKmCtk6DCEKd5gOE4Ro5V/tnDPfOtN71fV1V0qXk8JylNC3N3YSc+
V81vAmms0T8e/Ngaw7XqC5nWK6Qu0IDm2kgCqS8i4BQhOYyhBviTJSasSuXZbDYy6c/brWIVxebb
cjJuDDLRPCIR7970k8x8+7dkanvrqoIzjazCVJRafYG+xf6y+mICB2JB5jX4RW5B+SO8nLNUaQR/
FZ61zkxffFF6DEv6VQypSi+VKovRXwtm6sb6q49oPPjHsGg8lW6dIv9teU5K7eozMpJ90nwkQRkH
gefLkYfDh96Gb1Pe6C7qSvZn7TtITZxUSdtl2rPYVCefJ9EyYdwW1mFAsE+pgU9p21K3tMUuz2LN
vA4vWnbn2j3qbcNqt5ItlmURI0HsoZd5nJd1p27StJv1nx6DWZvA+5+FN6qz+RP5Xfbej9n8mqTE
wifGYJw/6HNkJ7JjRO5zbSNK/QKiHMBb9C+nZqTFcQxBnaVSZ/M7uy0LnxKaSKPPEG9t8+GzOrUC
rxrGitsuZRVx3rehHfTG7UmO7LkYJ1+zs77MZykPrGlOB9aofuFJwC1rzsqJYH8LgvrDJfKWM+VJ
hPrpl91EstIwaSW2inW1jdjyKJ7sxI3zohW/JVuFlWwTjSVOtGI3WGk5JyHrSlVCrLIgK43vhqVq
ras2kgXW3PSoTXZvIhbMblwoBsxhd+lMVnsncJZJYEdcX7azkBdsLp6u8n6Y96TtTyyJXBnWeZYd
h3EKaVxvGYI88Kz0EtxMi+8VNbXi85Dx1HaeSHwtAnrkcqAfsIMZlJuif0srhw1qCMhXs6vQGAWq
7SAYIA29gZotLTFLUNoh8RK6XVTOtD8R3T2O7ebpcXUIGrTnW0Qx/yLPWrWDsfraRqpqqxpj5IBB
BeIASNLPp1ok0CFNBK35mAspK/yr5rD+QUm0d5LS8eFK3u8RkgzGeGXhC/EO1zTOu1urcAa1jWIg
bEQlANlOOf6clscpBLQEYv84+D0VR6H6iX3OHtPid5whfRsHVzjoDjUWSTr743WNK1WPJwPX+Sk+
/31CtFghcaAczZBc1Iu8IkqqhKYZ8T+UQw5DESSw+Gf2mEDN7ST75wukc9rue3lnXiFyt0TaFL+8
iAt5l4nMIY1FkDcpgqytxujDaU7aj4qPUq4HUTvdOi78qfqt7fkYr7I2n/U5r6AarHoSsEdPUPR4
p4MihFLzHUHc1hKHY5ZlsVETq7dHXn5It0LVw6+DjA9t4kOvR04XAYJQtCMkU3MYB7gWVjgTEhe8
bCevKxHZr2XGjUTtGKpl9KDqS3wc8uHTy2jkjJdev61nFVs1+/NFLGEEcChkE1y1g5Qsxe8lPN43
sLtlwwaruwzrZNZM050jVNQyb38bLacVuCX3+akuiQIIblPAXeV3XcXzua/H89kDvBFcudRe7sze
EIRl7BIDzWrcqsaNqf9sPqT851/ihGCglUz8TR3w3kcmuoviy61ZgpM8o2EnKeQir8vZYPx8wkUV
CsEeOjQ0ytZz6xp+XXJZashJE/rxUOhrEiOhu9uATCWzU1XxbA68eqfLM49komK2a1cpagJuCqet
9hqeD/anuCdQF0/QtW0ReSBByPbd3T+KhB8ui3FwCflj3hOCyoodhfVJNTES1sdMDnM/QYtfLGnN
X/WUoyTtmTpAdlS7mT8h3nMbGTQ0O4e9RWtQ4JmkQO7mLRPIHpD3mS+DwJyOsO7SXPpDlNBh9HyG
otGfdVlmCGSqmIm8PM7SdmKNRwxRdbZyKolk2Vs+UMPVe72tyCUK4QR/5+cZLYeLJAg7jVaetlMR
RVYjRgvJKUIFO8pWqRUX0Gc7F8O2MCx0k61jAB/bgbpXd4poGywkd9zsw4xB+SK4mw153zELLqnB
la3pZc5asBtOkmrtS16nsztmbb2TAuVN4EYKh06Rm9RNRic3ryudRytV2GncuvdJixKGL3R3rsid
D4TaWA/+TqUzm2G77Hh5huggUey4cAymzBLEBd0bgnpDFHjpkOGHnk6QkU/j9BOH46r5pRobLYqz
WBFrDufrrkKmdNxGUrofa16uwqTNkDhFDsVGncCNw8Yxvme1JuhJ5pb4kQ3J3utSF3Z/HJQQz/Kj
HHU3mY+oGMw1KXhxhKlL09QoA3yMCuSLgxX2ORoC1mFVUhp7GYXb+NeI4LF23kg19OwLlcPYOJci
6/3it1zrOGHHcV5bBLEs7lQfGg8tZqiGH+dmBLarfmBTNbrEQm6h8+BcUel4oxj9/m2i66aeXBSU
+wjxsHYqVDajkNQngqRN/1WRLBnDlS/gMuduZudZ9UeO3InVus62aLbTJiUq2oF662TQvPE6D1PF
WvjBd54SUtezpzfmzWw2tlsjvfPncjtNEHRVGj0thdtVRGUUuigwNshgScLcPrE6/RFq2DhXRa6t
dJ1FMpBuGAT9lRwjGa/GqPdPItHx04jw6Syrhu4UuQjzwa4U8wYtw0s7alKCrG9XffSxqU9FIE3t
QvrCr3FVpH8EJDKrvCUkd/2wEmuEq0gKsVyeOwX5YhKIY94X6q3qo2JlizAEusSq1rE9iOPYRO27
KU4bcgy/ujl2RsJT7FiVXYdFe8WoKM4rYQXnWVc3x7JGEhmtJMFpZ1q9CnXv/GYXYYnKfBHdRHXp
r9KwCNxR5PlK+rp840wsW49+jjpuXkiBr3bG3BNxbq97fOWZg4jqazWY9gSdC/5NqZP0JBloOrmj
juU6jIm5KgSy626KJEvtWtwEn/phcjaplUsE4232sXdYdExYQ97grqQwco1l8bcCibZ11dS4tim2
/d+Q/ovQcdRwfUNRrEFEQgv6oWNxGK2LMbeOaZ01H+pOIGUAVbCqx6F9w+tqTFyZ9Y7n29oPnT+i
junxDD0E7XXNREyPTVs0CFSiLBzdDqcub51G2tnK8q3qTabRULAStIl/GzqeINLJzLmsG1p6vhOa
DYnr4u2AG4bOa0XnHerLuQoadP2bAQ7pBbGT7gz5a+tNlPCQrRxovxva9zx3p8mhIQLfwvqzL8r+
trSswWMRnTZ1HRuGnoACbY3TVGPnhmmRuuh5qtpVMfXJ8Ea1QRm4hBbR5UhtKGIERV7X8/9j7st6
5DbSLf/KYN4JcCcDGAwwJHOpqqx9sUovgSqVTDLIIIOxMYK/fk5KRrckd9voe1+u23BrqUxusZzv
LB/H5BLJ+FFcSrfIfSxMfJWN3FXgal+y1X8JDaU3aYTpY5XRDcjBsK9ax23RZH5OdmmhpxvRpfLV
CwdUFUKgblVlBrgYhrro20xUgUnSN2jLc5XE43SYUepXccj1vYum4V51Xg/1oHX7vHR++SSd4HG1
OONqGknBKobzg2ZagjXDxHPdVqeuXO9IrLqxnjbL3hgXWwWZhr/gpTdLJYSN7glkgAsRy7I2MqSX
aT+lb6rM3YmBsbcQDlKDg1JdURMsqClNe8rLYO6rMRrImwwAS5oSCItVGVPLXb7mwx4LfZ7XpN+K
o47m7g5OG7gz1k4+x/MkDta46MCEzd9kQp9XVLrP28K38rCI1Fds4e1Xjxty6HRhzA5Azj9qSTJa
yXSB5jq0ugo7ay9yMojDAiQZVW2hyDOZNHlPnEiemKTzu93s9tVggDe2mOPrFNaAQ4idolncoh+B
EIMqWyd7CqQaPm/hPB2SMaLwVoEQvul8mGIvc1iRQtaXYHSyIT/iTWS0FmpihyEz8hnurATnb+PL
KJySPcsT9QpmbbkjUyePkR/JI+dyu2oVW3auwJKLQpb3N1Ma6ktp0vVuUlQ+ybJMvySDxeIQL97e
pJ5j8oCVuo0Sba6cLNaLfnXJDOalnA4052mDAhfOTxAX5GILJD1RLG/3W1x2zyXIj9dlK/UTNvz2
iMlWXG9RoOFCyvv9SGh2gkYdJbXmZGzKzU8Jxruc9lsbzHcDSPS71s1iqeHtCPdyZcur0CZtUR5v
20mS1FzBajSgvufzU5tshGPN5m6XFEN5jKDa1VZs6W1p2wTcugw+AhrDRXbyWbr1pPbcAa02hQEp
XZ6GLLGF3oXoQzLqaiSCntZAtHfgScabIPXTy6jlGz7TgqrtoxfFgWCYKdiNIwwGykxE/SWZRfzZ
BNSs9dit4TXMOua5j61dDl08JmlNuqi4Suksyz0J+UQueVeKBkpsulUWinVTko0XFds0sRVP6HQz
B1Dsr3ywFLjXebhqeVqIhVQTORmtF1O68NvEpcF9MZFe1LmT3bzriJAPrO0t30G09d0V74e5bwI5
ZfA0UhoFh8IqtT34cpKmO5yhR9iQxeH1pwPu2ry2w+WAqlqOdVQAudQZN9Reg+9gqk5M1D6txTb7
eg7H/ATDHY2aNQJEvNIopfVL1qN+k1hHpNBZDuDUTjAGHa3Oi8ssduHEnrbE09hW3i0hMZcxFrvw
okzB6R+W0U+y6azKzCMJ2oHBQ9OORFYyoO041EFK3GOfwPdSxV063s8+CrbDmqMurMNiicPTSpib
6liCib8uRiynDSxuWzODm7pkse5rvNV3uNSBd4rdjj7IyZbg9k+h4w2YFj6cfVYizvit1ikrdeNz
lo8xKHI1Yz6UEChrE/mY79LIjN1p6KCvVnwCUVtv2i1TlXAP6aYwbDhOfZrNuxZS3/XQg+hsmOvd
MWnTqGzyMuwKkFpMRhdDKwUERZMVvopX6Ne5jvVNkBFX1JzRVFVFOiQg08C6vUQikB+WAJokUvj4
MM80Snat7WIT14BwXTDXUNdhJlurossffJDOBYCZKX0/1lhJNX5gDoMeHZGwCC1lvuvEKKqsXSJH
dgMvoqLbidjNWXYdBTY3z5BjOT2ypUzfWms/b1vXPred+NwSkbEKZQJ/XOHO2NGSykOIzSPEIpFL
CFjFdjX6eLyRSW/2tpOkFovYRFXAaCkqzjP+KKcxb6TMfWXKPsX6ajX/olu67Yt5hBDXOnoNjbAM
68ipdWk2bDbpHVFd8ljAAiSb3oKtwXjAgKngaFs/olkM92KZVLlTRdGe1DzNj2ZRut0Z11p6Ad63
LaqAO3LBZ7Y08bSM+2Gh2eM0hNGO6G6+GmgWXMeDS69iAdlxbhXkZ4KyqIljinfqmcIcNhfHY4VE
4cibkNhF7USUzzdwAK76QsiVVkStoauXoWV1misrKhJxChcoLI3mQuW4uJ0HTf24UbyOh0K5Xg4M
ClkjMSnXavODvMEuj82/z4ex6RnwBU6BPmDX6femIHltJtG9sL6NPoM7c3vYbshhDgnfF6JgdwEL
ZW153n0KJ/48Mni5WhRu+yKm7HVeYz1XWTLPr0lI5aWJE+oqKh0r6x705iUVMS66DcFR987WsMwn
twxlyaVdo/7L0CXF54G20achStaThfbaZGKZLxKQvi+gz+PhvKY5USUsXK5zShPgViyO50GYfkmH
s6XeT/y8a7tYvc+2DPrdmPeQMkEHz/nFlE39XCvZOw21aJtB9xUri+pkxDpS5UHPsutRqPi96zo9
VPGIc6jYWHRlPeB7axBYGBOdF9kFz01cNCjh7SiBtYb2kotZ/yZQtXX1IJIk/IyNd5UVCcrVHgM9
5I0WLDj2SxY/n5X/fbTZwVS9D8Rtljn2bmwpsD2g8tzPhsLPNNMsOUF8k1fCwxZSyRaQ5uSUEe9D
rF1fKxCFturt6L5o7TFXMClRpxkBHvLDQneyFTQ1u5uYTS5BM7cwPfVuA5iH8fMruvZbuudFp69S
j/qtCgBHdDPSJch2wcLh2g03m71oNY6vhbCuHlSimjEMlvDGrEX0CH2sJPD1AMNVuV678bACVF1i
9ZvWnVu6jgHKEUBP+DCC+Sbp1iioDT176TwPM7GTwiIjAE8JBlGddrxj6WD3rc0hhvChZgNAmtyd
y1hbU7/0MTB1MtHt06TMNNzGc7SqBlUFHbCkkXzeRC0j047+EIQxm9Lb3CS0rIZo6ZO3EcbPYKpt
UDpG95C8BhdeD92cz6RGte1SUZmt48rUBTbczDcdFKhyrAz82KlvJuspH658SUHp1Mo4Eom70SJj
klQORm1i9tKIpf/UtkM6t82KqQIhBCmhZJKVdcuc630LrDZdmM4E/He1KGezXQcHE5922QK17JGG
MdSTg4DVSU+N9GkQsjtmxIDnkAYwPBkGLzJYfAujOi7/Kw9IEeI+Kjb5hojOZZ8ymcXd43e6NRBn
yUCP5ExuxhF14gpBy7P4DsX/rGRgHm7FR5vS0OUHOKM3zLclUqR/NWLtgq6aSsRlAlS2lK05tggs
x/rFdCAUypMGoHQ3ISOhT2vTKrMMhw36FJ4Wtjw2s/ekNJPlTTZq46erxODytqqf4ZNQNWwrCaeP
ic5En+9yWE375DI0ZvEznES9BsZB7dAueyFKhvU40HMzwEd0HcOOBeguCFZMT3qAqDI99Lrg3gvw
qBZcaF/DFGXGNd21k0v7cSdWeGYIuINpLk8boF+5o8GYU+hYlhJhqihdSLor/JakByh3/EWUZnwO
4I/RVTyj716VGsydHfwi/COcBqAs+Nc7OezmXJGusRJOE1dt8QL5cMuN/+aTvyR9a+9Ad9ojmNz+
NIc0qYc4N9cs8p7vRMJht7IEUq4IxkdG3FpcLIBwRZVMwqeVm9ZhOkgdwofoSrFOiNfY4UNsIR2w
tKacVjn2UdPoZPMPqg9WB4AQjDsgUFSIlIksO8g81byhvHTvwUadF1XUrkv0UA79kDUr3gvyReKF
ULJSzKI0mLbAohqRLOp2gBNSHU2XDfajDdyZcQGijqd6G7p2j/yYpcGem6iEvSZeyFTTMJ3nXepD
dYzUXLyOdkxBWBY0bucahGKfoUItvLrhZR6aJg4zoz/BvADjQyUFfHI1XBmLBUCKYjiDQG7dtKi8
eZUuwOHXDpKZq9ZkKHbFkI+XQatmmNFNhngE3HGCw3wRe6OacsoIRKVAdwckD/BgCtcGVQJ33HER
48JqA8LsfYPlAGODknsThDOucxP7PBLuzuNhNymhJdkxuCO+BrAfgTxkoj0FWIbVZxSXa3dfMC7P
qCuJ+yMQTH4p0yLr37FEJv6Q2JQ9zGtCr2F0bD9aGeHOl+vmYDijBszItvWuEn24PpcuM3erHDtc
AuJ10HcLPmM1LTjiBkNGHiLQh0VD2LxeRCAt+maFu+W3NUmRb8wGlR6nlDEYDGX2uNB23ut4Cj/l
UkUVKeAk7OS4wWOvNl8hweRvkPWM+yY2yiKWNU6wuJPeEnvR5hL+MjVtMHS2dHU4XTKezQ2ohmsx
FT7eQ+OBUhomCDw2rU0slt4AiYW+0qKAQTBp1QJQMHl1nRhhTm0c2bIJs1YUe1gZxNPqCg3fsJ5w
ldDzi8+p7Mq24gDgt0twRrwK/UamCpja91U+UAJDybD0XYMNncE7BbrkbuNgAKotFyLfDRYWuSYJ
eb/bFofPtBkMcTB+cNHYRPy+qm7axVS5etWZfy2wWtgrpycpmnGx5YPKpDY4XJYtKAh6sEA8nq+T
kcZXZTcOBYw+1PNKRpRcBUEXv/uxHy5dINQd3HashosrfkOuxUxQCgri6z5TTNbFmva+Matnqhpl
qenOdH05Yv2VyXjFothne52v2UtAO+FuwFwNCciAmftqFDx67Qk8CxWHleJmhkck3BVr5lEUkBi5
hIWGGd/xiHVPQ+bkWmPfBKoDPm+6RC7l+b7lt2uygoZO4pnelCNPPi3wSbSVNeNrovj8Sep5rtCS
EdwjPJGwOrUWQ36Ur22whi2wlQvqAMjjWhoEdBR4l89Ta4ILyTCpG9kPxa02er7U2YK0hiyGE3iB
4hjQsHwBY9wXGAZt/i7iLdm5NFQPVvr4YsAriOKa2XI9o7WQw/wygeIplCqPKummvNlIAODEe+IO
Uxbb8QEp3r6RILcaiaGe1kuSmR3gS3Q1+bmDu2+NPnXUu0+E6qgSyoQIP2bDjpcj/R3G4LBJs1Q/
l4D7hyil0fsMD/mnEB/JqsDhxsG0/wmpmfLaQaY/CKsx60rzBouxvhMm9LQq9RxGmAfbHWmDAYgm
SvkB+4GcUGaopCkL2Evw6dO6xPI3BrKjKR0KlQVZ561yXTS/BOWYPrIuSXmdgtW/EGKKIGbBKzkk
yRdvwP7L3SDAB8l3bFADtw1UbOSQPqGinbl4kKma0+xWs27BKq/wUmy4i+SCXDZkfucZX6A1QDKc
b1MPM4w/rDHSFnGTzKHT3UVoOs62C1ixvX6mvVuzL9mUzsORzSXXaU1TGeqgKW2WrhKL1wA/CpKx
cDgwEvV52MA6F22AjWXo+1oOuQzdhfEOLGaVxy7bp+m0lp/zadJYVBYxjG7EOpZ1YdYA58Fp0AQ+
b1tYUlK4pGAoBoyHL8ojo41JAyN6msHM2Yn5a7gEvlANJElY7XZKrH7ooDn27QC/j2jp2QaOMbhA
BmlZu4XLvU1KjRKmT1wu5ctcrtSyBlJqiboPoZ/esRvGZmXmRq146260C0Vi1PJuhs1GvsK3iN7X
65wCklWb6LAyHCmCjozUYKzPV5LmbUjGQ9c6Wyy/maDd4qzqaTng7+BmL3J3FWiFgvmKeUXHvHYh
KQu7/2t57mcdFqphAUUbKVM0xYBIB03mZ22uzzxCPG1ffAyzOKeA+HeLBB/IiAcezJCl/kao/Fm9
Ph8RMW6IleeULcTRc4uBH90LIOdKHSJZ8JV/P6L97j9JsklCxFZFlxrYxWzoAoQjegZR8Psl/9E/
4e678vi9D8CXWSCD0nb6l9/+X7yf8NwYR/2f86f+8VPfmiX883dPM8e/f/kjeAOlnNX8u/71p376
Xhz9j7M791D46Td/aufwbxo2PHxVZtT/5i9/6ubwU3uRH7s5RGGIQMI/RPM/tXP4f+Pb+9s/uxae
WyR8/8gfnRxKvOcT3hPEyiDYR5gr0Oy/d3IISrwCDAYJ9JMuYxBUUL7/0coBvVjRljAr0DP//HId
+E/+9/+CZHvu5pCgzRqC/WjIAkEebT9I9J90cziPmx9U5nNI+OzUiBA3OyvNv45kFok4VUkaHEkQ
pKzqmd+OhqTq6Yd78sfg+TGd/vOEyb4dpgAiObdaCpEP/2XCbBEkHZDmwRHWjugJGQNABROWt3xF
XvVvpsrZBPHLJSG3iTg8wqqI+p+bPv04VfAs4Ge1CT36aCa3YS7tNYR/iCxb6O5Ezvu/MxEk0Z8v
D12K0JA1RCIKHYvOjSZ/PKQbVLbA0kePvZcUdPYy6xOEnxa0OqjsDJv6Sl5C+E7ifWgA11CKITB+
yMHVTIcla02dWZuulXETNj7WyyOZXdBDjJPh++T6M0WsyAGYkhzWTfYHnvu4hr91ugSY4PfjgFjp
GEj9HOl8ukSYU+wReO9vqNf9Tdoiutwk7dQd/IKtvm8VIjNa8fsYjsmvEFK3l25I5Ush2uvQ+H63
FuNUG5D0xy1Ohmu8bjMv644l5j5Whv++Jdt8uyUre47DnlVTSMd9tnQTQBi3tZmn9RjOFBnUbYkP
pQ3hFUFobRd1YI1GnairItLzDUoFmEix7b6FYxscx/xMA8pgPS4e+02VOkJzLPvx/EWVaN2Rb9xB
Uto6U4XLCqwqy3Qfqli+9kNA1qFxnSwUig2/wlf7SrI48+rUTYLti6lATbRSjPM67JC5B3Dm07uR
hXhlyCP8xsgQPxDsLF29hop8sBIBmwpG3ALyYOznAQ6D3u2lLYHIYH3q3oduLLMaitZ4G46gjGqo
8POpQIjnyoMZeCn9hvgk7SWIxbPAxzZIcimorVtYYh8614c1dcw/dPCb7lQUyleEyex+dqHelzYP
ssohifQhOe8O3dR98ZKJpoWZ76olJXTvaMs6vlO4Od1Ex+tl5NtvaAoQ3CcIoZ/CDcbRSrloACtq
w6AZekbDKpjhkMz77IIiYgZjy6R2ie+HU8ha89GqXL8PkWfjbmu3fNoFuieXuAUK+Zf8y6LHegWV
djONIWiPYvwIE7cC4aZXNNCuGob2mSjgtoWK8RCIEkgBXCwA6zrBpp6GNQI5eVUIfcUCmYKt0S0M
VGHJ3uDVovjh4nNCTdKACvJQtPLlga5jfMo7dZe5dY2qEu9TxtDG7HHAo+gkkcLCENmvjhfBPpOB
vkb8cHvXaBFT48lm7wL65y0APAxam9YPC8IyNfwEDzDj9juTbZ8CI5ObeOviXew3dRMU27ZbSb4+
ThMxdRsRu/c8vZ9W/luR0Dk+9uCAbVpp8PL+y5T3MBtQawBncgNzyFj5UsSs2lDAN0PLB5i7Y+OH
2o9Lvp3KdfTuYiQhOnTUHeSRsKIBAMzLoFYY+JFyNmptcSPmpTHeKvaUwmbf6rGChbi061Phdbcj
kSpaCL/gPOqAwohVZUuYV0SX03RYLTw3n1yQItAEd18MhrRcVdj0Y+DLvWKqX1LEJzTc7cO6tQ92
yM7RJ9Hb9iZfIBxVMywm610LhrVMKpEvqrsiNLAQZWFsz15jAd0NDrCJBt0OuUISvzDYp7M9GMas
+CgcyEXI/cjmXA4e7Rrk48DhEQLgJ2p4DTIxPBLL+4MMJyzDMy+yow31+FJQH5z9xDH11Wry5BJm
pzms1s2upsqCjhwynYA9jelyipzLjjEPwgJFuUd1xzcSPcXd3LJKLec/LmhOH70365c8nsA8TtEk
9tBakot5hFOlMilousGM6YVQ4XQJEE52mpttqvlCweiALJ6vljSFKlTYItpHuZqbUfbgBwXR9aTC
0lVwUKDeopR8hkLH60UH0+OmEEqssikwKHrtyu9dkoqvKZDkCSfSt/sB1m3wyIRvDdIZY7eTCPNe
QF0nt2PW528jR4mNjJNFNFgV/D5YhwLKPJIfU43EM/4uCzT/Harn+JKE2t2NA8sRUdz4/NjyDj6G
89spIyweQ24wb8fm2z7+H6HA/w7A+wk3/js4+T8QBSYZYMMPkOdPMPDH1wx8/dZs7IwE//jYH1AQ
vUbwjmR4N9EoBq3AsxSg7g8oGMUpmuhh/y/hxP4HCkzRvi1EOzGC5m456q4Ep/AHCsRbF2FkRsAO
AQf0LkAy9j9BgT/jF3BNwGXwJwGc4hUmMBf9Cs/mbTGBMvk9t9hI6ql35h5GR52jy8aiPv9wY/4F
Fjx/2T/x2beDnV9qD/cGIje43PhnsNRmLoWYo9N7RP7EK2rf+MmDfH0Zei1z1LCheG1RCr0Ry+Tx
v3Dos9UTfkqIkb/2HOkDWB71HKX3G0ECZUIiAE14PDIXu8Lk0ROs8FFcqVDGSa0oEl//ETI9X3kR
IzyP15eXBA/u18PHSd9OhI3J/Yhwaw9sg1q+DrXZxGU/nw/nzsaFv77kP3Uj+HZQDJUUFQaqjF+9
5pOYqGkFie+zeIqfJlhvL2Keb4h/wjL+InRWnlKI7z0SJUYqOGOM/sjP/QrGIMd9WPIZkLRomTsq
hCHpbtu29C0vYyyONLOwMlhBfdT0GxowVEpEvGvcOCVJ/dfX8XMB/P3eoS1IlsG+HqEo+sWKXK5l
YlzRxfeRCTBWzou3G7Hr7kvAnKex9/MVKFr18ddH/SU08O2J4Y3lBG13MDHw/z+P1Ry7CXOZjO4B
NKKnKdiAb4qp+z1kbrn30eYeslRENyjkOljnOtMf/vr4f56YRYJ6H07vkGDc/DpXLCEgXWHMu8+D
3D305wnjiXF3rV2iv8lH/GKF/naHEzQ0AMOAOrBAD4ufrxUUl0Yc3ET3KTi/h0B007C3fUQRGEXC
7cMNKSxkYX6eneesHgyqmCwB7Ix3bOiCv3nc/+rCQXNgtUR/qHMru59PJobMRpaQhvdGL5gkaUHH
+RRrDuzZTwP5L0ySAsse5iX+V2TxuUz+IRwSCRb2QWLjewkZq5lg3oPFDV6lK1OEaJciWXqRWAVQ
sPQY5WTcohtuCQxJnkXBCoC2zVdBbh16/2Su3cGhC11usGSHeszddZ1dVnwrwyzLysmtaH0YmvE7
Q4MtE50o/8W6+s2r/vPCigbfeH6oQjOUvr8mHBiy/7CDkOieUnB6+62Q8vht3DjNxauUPKjHcsW6
53EDAQzRBxENqyBge7IchecgVPshXcbDtm6jbCJ02viAvco9/PWY/rk+/zbOCrCIyOOc3wmMYMbP
9zoAzrU5TaP7DD2eehgvcZsjIcVrFNLoaRnl343s8w76046TI4gCCz1J4FI+R29+OSLXbczCwav7
FbTsVaZ59kaJO/8HqcPKoJC5k0kOzxftKZTu0LJuqtbVk8fewGILEdDrD/QawEgPsQKEQGKvPdIm
J/RznK++3SKFXSOvor4jJwVP4JWPkvIUIDN8ERe4oM2bGa+G+AfN9C8eN67g18s6E01oE4qRi34k
6G34843cyoEUS+/b+xmjBJ46v8mGFQG7XZLR6+NkO7vWrLAMOfsMMmsN+xjt9qRrUbSP+O6w9og+
1DGL7Q5m0GJvYdTTxy5XJoIA2PqkCmhGtwYeaYLCt1uDZxHwVjdhMc+yWlvfZTVIy041aF6CmcHU
anbYAnIBlW6cIXOJ6d5MursqFWenmJfzjWW0WJpylqGpRDwGnyJfDLfnGOOXcFBRMwIHwPnjN/gI
vLPdh89mn19q301Nr7F/XyJNxhN45Zm4W1DP89p1JKdVOqPUyeATWSoLk4F4MRM86k1Ci+KRkKUL
kf9vhxyRUAtpk2et3BD5Ih49DHRcvqOBGqyqE1d6OG5u03DAGpPKi3jxfXBB0f3wFLemE+gRQS8R
0CWPfrURfAoo3iSQehKlFcv0lNXolTl0Ne9aIe6Klo9IlpO0o+gkAhqo7Qy23QFjpPAGUy6fPdkt
sAqiS8WYkB24kQ1nB5/WmyIpYMJUYrUBBMRCbAV2AdV7fAzM/AiT/bn7XAmiGxp1BI/MqUS9YLAz
R10EUmKDP70Ql0mLlojXeTIvp8DhBev7Fu8I6uBN6115kbZ9h/g00V/KachnOIm68ABaRyIFxdsb
GadyL6Hvz8uM0C76Nn6K0BzjMrala5BagRAHAavO+kUdChLTPXSm+TMnCk0xENmullx0Hxgo7mtr
KNMVXGZTExo8nrqjGqJ6K7KGR/CyYWDxMAF7NjlXVj5AI9hy1h8pytvaZX0rnoIMDRGu7IRAdHo5
TWiU8FRYCl8UBsCI/pfwRvMyQMsEnyIcM1ToZoRmeQMCpWuMDi5Dih6U3dnrg3g0uuOhxdgn2LLy
BKc7MFgU/eJ5uQ/CM/jZMveACDPuNBoZzVdhiwwRVvsgfVvKFXEkNa7oicVbOj47BNZgfITqdQPz
Q2KgACLFX4Gr6g+9x6isuhI26z2iNfgOxATEK4Ex+Oxa3PBQezaDlgrRLmNF+xdRoc8uHj08u6+y
T9t7U5Sbrjefp280W9EAoA+BV/VYYjXia4buHxt5WeNYfaitSy9yk2PhSbEOFSknOy472PcXzNCy
5jzB1/slw8mh4kAhitYfLyaHMjx4eOSHaYifljA7/9A8kpPWFuszljNKqzElvG2iSONPWrQQU8iD
AvigjRX+ADHaediXGW4OMlK4JI0+Bwo59IjdIGOOJeZMQ5/ahZMTKWb3gKgVNvU+wIr6bY0EhitP
MAFjTrBFHulcqo+FnG8lkeCLlTL45bez5cagzE+W1N3NgJ0x7B+9v4OBDL9ER4dU3k58kMe2tei/
suGJ2BTI0Mdr9GSjDc2KY5BuBir7SzKy+InRGNuzdmJt/Bk9+hj3PkLuua8wJXEkNKVQH/2MwcDO
v4J2CpW+ZUCfIdxAbyVakuzIGR6JEbvtQtrllcEClyARo/zDN6CwDcvkL0EP5W+xA75nasSjXXAy
Li7ZR4pUL+4FgqIXM9iLm7DDlM7RLPlGyXGYTxhGeHbx+WynecHGo2Z5VBRnFLIQIBwtetE1LRrE
K9wM2M1B+wRyR9Go9S1XG5wpFoQa7EQK9iTYVhgQ1Dyv3p0WuId5/Q3gmDNUGTamP74XP8l5T0aD
J4b4VuZTdFQOBhj6CviY0msI4OWp41n6hm5Kcjxg28EJwlrKtqoMppXtIJzT9zHocPDp2xSKaIa2
QNbJMwzCzgPBdL1H/F19jEThGQkKgkTjt6SNsAFPaYa1bT6XKkMHtijyEYABmmNd5HjSN5NKigtc
znyV2CB/6L3xvgq6EWdrDbjzdcWOi7aYwOXTGN2ELcPONKQG38ws4GpaMm+uxdoG3ZF3FDVghF4R
sJidM6q7Ev+cYnoO++h0wD3TsNW8OMRDn9hQLuNOI39xQPtIjJGxG7O3jq+4p4hM4Pq/LQLDmLgH
j5apZT0OPTnlPksuYKXDhMvPh+erLmvooIBjOgIDHc3zFWnxVAH34YuhCZ5qH6sSxojkfB9WQFBE
2OhL0Hl352AXfoOTAfM1HJEbj/styJsWzX/QuFHhTL6NxNSxSF2hVdF5bACj7yI5YvGBkatVd8TR
eL0o5/MDYkuKpQnmhOX4/9k7s+04kXQLPxG1mIfLAzlLSo2WLN+wZNlmniKAAJ7+fKTt7rJPd9fp
+7ooV/dypURCEPEPe38/YNPgOeuXCWYR6ajcLm5PULQyeloUzEn1OOu582blOeU2jZp8FOSkIVhB
jCdlCW4ytmZjDNnnA2qhWdC+uknLi94ZaqJjzzfkJCJGRh9N+b6hj3FJeBd0+a+LYfGKJqSoGVs3
pT9S2qcBXMlTQ5fM2vZrlLbQUaYHvK7Oy7E503RWm7bUrKMFvWoMFwp017WJqSIfzGojhoFMZr1r
aBynYINEoQSltV5O6vItIJvab+1AaTGq0yS4Loua12qZrXjjWYu1G2Rp+KEjE7ajrODlMm2f3TGV
wrHClCU/sMDj6SHNYtfCpuh1B+xlZbWFxlA6D0hCahHVyi4WlBm682ZjZ8wQe8TBcz3ppK3ocY9F
12jNlvHZqjxVo8unyyE1u0eE64olEhfc6GU9XLClr3vfBN9u3yQGmzyhSLKm5DY62iitWBOXG/B9
L1oT9zE32RfWjVUkHifOZe3G8MgoN/ctYD4vmz8LjqH7y/rEWhrvcwoB+7HubEAcg88SwQAsDrZT
jKc0mYX/Y0FUqvK/td6IzLBC2HzQwKRtS1S5b4lLLeWyKlzUBUtYmLijAaDyIne1cc6dtdpQ0Cto
ImQKiHt7B11CNC+FFiH3pwghHHpSYbZ+IU1VrL5MOKB3UUTI/UwgJDAnmMYZl5w4sOSMJyell7Yx
yoQ3ywP992DStrd2oEmnuyFv2O2tzLh1PHO5J1NnUeuagdmwV2zalx3QLvqi2jQxUouoB53F8d3n
3CXLU7w26wEE2TCB6xOhS2FTaBI4PLtOA7uzrYf1avOh5zWzupnfm7Tz9FDNtnBDVMDBczDNBH5O
wvemsu+zuk0bkUduiwnvIrEQwCPDx0XQD2Od3hoS/92xZhs9o/TkKhy/5zckWcNq1w1c80+9MxCE
IIKhr6jabI9VYf2+XqDu4IN4j4M/Vbem5byneOKQuOfy4JQo+D1Mf1cK5fq3xEKz55kdREqXlDoa
GxyI1tqTyrOWEwmL5BL1TIqFXJXP7jNebO5zhq09bBzkc3ttyK2dXvvzGKKMweU3TvQW8b3fWAAr
jIhTszqS2U+H2mjrOSrbtr6JG6v5Fky4UnYuupg7cICsMGyyvb+dJomZsFs3/1MeJxQigzQlphrs
hgymrMsjmkeqMFTZhqgrIR4+JrnJ4xFVy58d+hh0VgBO76gAAr21FBuOWDf/biTGAYs0PXRgGh+w
eV2cu8iggQFeXRLlomSXVVbAqxrAR45RXnJ58eJRbDIb4gM7VlzpdDlM4EiwYzlZU3xtiDE5XYIW
ieJ6hkPqiJ+xTLCCLolhglWmPdHuxYIleva0xp28+Ip6mjh4aRNcZ0FiH1UbGOdkcoJnA/nKF3OZ
8ZLQ4TqSg/Fca9fk/BRrY3ioEnYr/Fbm08hvji77JnZeNseAA3M7dzXvRLnGm20c+IjBfEzYcUv5
SiGufkUPBNWpZ98THa8QWkCC1FgrTlrj7Nxk3ZkX5LZdRG6XHkw0X1/t0dXlldMOvHE9ku7QKbrg
WvseYXTUSDRO5qqoffvoeYvuHUnYpv4gyW9CfxhAsPeAE0vbNH1yld5504vFeGLMBCU7B8tDRJ2H
W+LlGsdGHONapr/NweLCA3vClo0WrfOsY+tMvA9Lsm4Hl5DZ0atvbmJOjDWoK52WVgUeBQu2Se9r
SJ9SzJwfppTOW2rP2Yd2SIoNWtiA3ZlsB5dqaQ70itwKVe+MpfNOaG6DWHcJan9rCWs6mImjvQ+t
5XzJg2H5WhJVfqODJAm3VZmExFUmlQupw3uTzb6kuPKRUSyu2ODYRK/ZdYx+2HbN1J0ca8rOmdf6
myR3s5eq7ZNHXHaI3oaqpBclHR00PZLQwGrjD6nmFe9NN/OTnFrPJJFyHSR3S62RsZZ6oozI61EG
hyIY3ddLWeHvDs+/nFf1z1YNhfmVPPqPCsz/6fD8Pg30+8iWy4d+9HeCdUKiQb3SpI5qWU5AQeZn
f0e3aOUg5OGI0dcGC3/1Y2qL5a1/gwYHI51J5eqnzMf6A0HJOsaAK1s/5/9XDR5nlaD8szhIyXxV
31DRN7gCQqnfq7tiLCg8ukZ34uCZNpZd7vp07Hco3/17B4VBgwI00TiLZbo420LgWPiQ9k7+pWTI
HbHwhPVvbZBWQRaz9WuWeIJAVl75SZDld6hOxKdRZN6rg3TglBpJedWrHJKKVogNAXNWncwpZtMv
gnHTj3l9nbed1rzWCA1vxnlol301G/uEjm+U0JFvd9WoRPA6QlXxD7jq1t2TN+LjqKbBv5tNx9vA
wU6vc7Pp7a3lIm2MgqT1s7ex19KPA+2r6tCIpkh2SFEL97rHJwB8WAODg6VBL7J0CiuFgU+dy9TG
1LYjuF/ac0MHlYx9ksKLPGq2dnwgCrbEtK0gxmjVqaYxhyGlMyFSObSRvQphr7ngEQ3jkvuJnWOu
BrW2RwJdbYaRFnJkpLGhvytVSrVsizRjPkZY1NJZMOhD9y2iahAgr0N3qIk0ah/gRTShjedsSf2l
s42NA+d3iQqXGBl/Der3FA6Jjyx+yb8sMVJTp4j6CsDaZkyaDEKaaY/JHq9bLM5e1WtHnWD0TkdB
HyLttUKEDIJ6XVofU00b97jEzcdCc4cstKSOedWo1T0UXA4FKotvXpsXW1UOJfklcIeME2I3+lVx
LbTM2oMvrY5N0w/7oh47ZKd148KNKoejzxbnDWmxq6q62Vhumtw6JmKcMS0nlKVsyXZPLJ2Dh0Qb
FsT3UDurl7jWeiqIcekjhxjb2zJ3PyAaS+6tpJN3Kh29+xI3zmuKmWKTBEZ8Ephu7lkPzW5GrPBc
yim+K81mfsHKiSRSDQPeJfxxBI6Zdw6CIn5G720dOB+0W22Kpz6UdAN3Iwjta+QDSFio1i8bVF3F
/Nx2voOqoHQ/dCADHqEUFAbcAFSoYA87a2KchvCmqKFmeayF6a56DFlt8Qj1R6gJYo+6OHm22sa6
ChaPDMJoHfXE/BhJjasVcQ71VpTfDGW7xGAegUrI1KZ6S+RBTkkP9Q72v3cUynnKO28j8wEBjW1N
3jVmhiQJiT9LMBRiGG+HJOFQmsCt0VdGUJ/PPOuhlOIevkb9LORU78fYaz8rM30xOjFC9fP9E0+6
2s4tbp9Ztv7Ngtj2PnZleqphmj0lhrV8HKylqnYBZJD3nOLtlQaCBmtZZ3knwOTBDhD11zHo4gNF
+G6bTgWRf+zlj0HhDx91Ny9f5mLJXizVZ+DnOr946TjWNqrgDXO1Ho+pZ5jbwFP9LmvdK2j/blT5
WbnPhTXf1kHtnNQkVx/CjAMk5LParZFjK1ycBeqz4+rZXQ3MZzUFTKAxE5T8o0HGlDo+6uCs1+TG
1rp526ihRQ2mEILQ44adV6bYafSIMQrqRDURrdzsmM+2B+Cm18SHbBGPeat5XyanQfGDJ1QHT6Fo
VkZmu+RPHu2hqwp9+rUOGiJ0c0n6mCVHZJTezaxEx6sxyMel9MuNI/Tm3R0wMrVqae4shtR8JgbF
92doJZFMpVpiw8TGiWs78KVK0w5V1c2bhQr8Dc3l4bV3NCiIJcjAotJxABnGAnYao2fWJm9o97Ov
pSJAlmN3TTqnto6rJtzXg/XRTOPsYGme6dPXV/O1ORGQ2IWrKHL0psYbZ6f62egmbScaA9sZhqvm
vsgl4WDbG6R34BXOI9MHKQjGGfk2tQ8awyYVNCw2QL3wlSrrcexj/3OhKiLvIcN/CvCQMhkcgfnB
1ij1NGPtvA2OoKzhxuRIc78Wty99mMSoYxyAfiqpONj6jYfU8wk/uDx7STAgER8s8jwLfGUos/TY
VP6Yhe1sUPM0TEy6mSxYog5maX167zjzHgzlzsdEi2XED02iJI8hfRZtsO8pIl5rvZlFgd/67+A3
nW+NZn/J2s5kUBjglWgFUIIOyLcdaQQvuVbcqCn1bwKrKK5TvXFBYyzvkLnxsOpru2OaPjS6eJwA
5kS+IbBRxSQNMGbTXWYYDnX1JbjvDNFsaa6n1GOkkgfqUOeyGJMd3rZ4I2phvOBPtfd54ug73vf3
fKn9BybVqCjtSsgIQFRCIxXtSVFr3AoRO+WN0xhJ5Mh6vGlqPTngQFt9O5Xb720Qkfes3GpT66SH
dMrFl24C/ROarVES9tj+c0JD7sQVzhtTMU6mcVqgIWXhVFCjUHeVaCCPRo1jRJf6tJmlnsG2wG1N
/t7s+2EaNvYw9a+mEOmm9Bv8cV7xqZfG5xwHQrRwPF4jh0qG0JUqpQDXVXCZGjSbVUrwbU3ym4HV
YTsYDIfKddfZooYV2ybxqZr7jY/jUYsfs9GQZ1f3+j24z46ryMTtmDA+YJsvAXYcm/YSdZZUO6LC
pHaeRk6tPgvdLj91kxp2CQzAL/CKjS11I56r739K/fKrKDJ5tHDOABsoik3n8L9iOvohpDr3MGa9
ftQp+G7oheO7AhVxveAMfQ9gFbJ3ptqe8oUW2jRh7rFWWSdT5sBt+ryDQZ6026Erg4NFF2DnTURe
GmjFfWGm41VWNdDsy6ntNr2haRt9ps4/gVuCdyHr995RZEZ2+ZQNiRENc+oe1GhRGXRuFlu1WM1g
fugIO3aN4bx3ens/4BJgBlGNKz1f9mzRWjhjqTEy0CdpCqEjYyAQEwJ03Fp6c/Zace9BbQpkR8e3
QlZbFZQX0vrBxyh9ypsl2WHP8sGFk/NRIzBDKEYnuZTJLrbLGyix2kOAvnNfugN8pDlPNouFZq2o
7/AXpDu69fQGGty+bjnfB+NgoEMFNCT7ttn0S1tv0MxSXksHY1+P1sIm7Fm3iEkBMwSa99Tb+PmW
PG5oHxhfu9jVtg7+GupCQxWaWetwkBUp54E13CvTCN4zfIdbT2P5NVI7uNNYo5sYmQvQM2xsBCwV
6UE7HKdKBIe8xohI/9s/Vf18D1rqE2j7D3/nUhdt21/kUuQ3PoKNf59LHesv2Vv99ovP4vtnfqRS
uCaA68BqtPEl2Jyk/8ikME2gnwJmCTiTCYKXlOlHJmUbf4C5RVcG7Ra/xSXJ+plNeX94q+CMj6Hw
IDn4r7Ipe1Xq/TmbWlX+VP1pDjsW0ncKF7+23gfAR9nC7JZjbC1kU11Zvjl5jPR/wHhNgXgZVxSK
xCkoB40ufIEBEymzqG4WdtopAnNYbGM9G794g1HdYgeuPwU0aWm/goWm6YY1fTM1cb+r6qX+BMvY
OiLeM29Fptw+zEdhQd4pfRKCnLbpVgaMTMhc/5FwtXwQE4GgPr5VjRAUq9PiGWeQeAXbOEKqH8t6
2Rd6y4j6soczlUnshRC+EqLjKaitKbR6Lym2rdsVn1OtoCVriYo4ajYFsynMOTsWEwcI2U4w3NDZ
jSmU6/FiE9yYvr0F5MWUDWEFuRHmPmSkjpIrVr40Tq8t5AgUV2YPW6IGIgQbtlY0761s29em15fz
IGcdw3kp0blL9e5XY/1qEzCW0egnzLtRBbqrNk/ezNQ0qQOZTQgTfDcOFRL8AbDFlPnqTADd3DnW
3ASh8qFqATpQHqy+rDgDt57u7dJa4I/BgZENNSs14OUs6NvWgwhde7XsZd6d0cnAhMJVvU+0ASiN
Vv4dRpL2GPd5/0gpWG4yKeXWVrN1iBfOUlrFRX1y+sTb4KMZrvxJZfFxkWTd41LScNcTkuwwczoa
9XqFf1vganu2qnZ4xGpIOjYwXQZy12h8zIBgf+yJZI+tcjqmWgS4GhfU5SDX3bBZ8PorWr/XS2IM
LyVi6y5ygkpcq1h0V6nvj98CwSTAMJl7jbpXaae3o11jwccenkMgDrD4UssYb0ptEviTUbC/dav4
P5FT5+xBqzVssrmSn/Ic7DfxctcRIHZWclf7QW0cKD5kD2lbWC9mUmX3wRqFh5buiUc8RZDSu9S+
Msx8hOA+NOlBs1Yo2dy0G7MfmfdKo+ghSasycqt8etXqRJwwDwdflVCe2MEQTOzQsJSPGaXrgocA
mbOKZJ802sc8gUOZghNjpIofU7MI5FK822RXAT08s9gm+lJtAqc3oq4y6ieeY/FBGTK986Zc3khj
Tk8eIhD6fo3qrtO4tpkyywylDcu1efKtTr9NsOXKjQYr89poEvumG+0BDBMG0DMQvSZjGlnFW/5x
qg2GuWCHDgA/hgUdXb3FpJDp/KtBQoMHcwrGOXcfZMNQCwaS6PpUAzOAWb0cKrUWDRg5Ej+gJbHm
U+qk+aFT7p3h58Wmtb0lonOxkv1E8AhU1xu3csI5jOx8Do0S7gm4KzuQwE7MZtWuOI/D4OAPmTOj
j3obQ3FaZ/rZbquJCoib7u0uh0PeSNwpxZxsmWJXbJFWshR5Xx7wZ6Ofz8YRVUOsLFw3Qw/7wss4
9YON3S6D/mgvUlUw9D23ds6m0WkHNYhnGwQMR78fENQJSx0tMZ4oVbg3TduKfdUX5gb/5rJvh2q+
h5VvHgeA12HjO8nRn2V5r4QlHkrSCVzUBFCxFZRbr+VBMj6WXFtmodGl57XJOlQ4g/U+ux7zU6sy
fpKldfuBvs+WOTevTBTDFJFrpzxHHsCkmxBjnuTHaCqaoDo8p7ZlH8HON5HBbdnRXpS3mW6/BkML
MGRBg9NgS7uBUhcfknW3ngf9pTaoSMQJyUkxfxFyvOoX7mHc61d5ZvZzZASFjh0p/TDhng7LvHn2
vdnDf9G+Ozwx5imYD/osgk2M3SGxxK2rcupmXf3RppeP3OmKVpy+qwAvjplVMa7T6zEjYXnXVTEC
MwLDHQ4kbHQNDCwlbk3GNMrOQ1Hj3jCeRZ4EzqqexslunfWyN63R3lBgKCCkM1Jy4wVFeiJmtzO+
Xru8UuGSN8GkbMj6RmiyjK5cnva1nghyXG2oH3RoKXvmt2h78OusprlZzvjbciZzNbR5fSyo9908
Bw/WwtDeTQIw877QJnULG/6L16T6qYBgdAUloNtqUvloRinhr9tsh+nPZ/k9ebrAzIIBe9Nh6tku
MOc3zOmdz+W0xNiQDcYMFdjjNMeWZzPI7vH5dLwSyKvEOMpzJYqK9k9ZPY5lHCNxjm0IIVTGHUas
biweUxBTgytMK30rp/gtlbiUTaSrd+YUTFeZkNaDi0XocVDIyHrLPeG6qKNpYOnkmv7iyJTpqBp/
pGD8IwjCkKIK711NoyRMDrxoGaZ5ZzFjgkmUXvnNlSDeFrWVwzJcqx5xB5MapH1mj9Gu8z7zUJWl
VfdAj6vcICUuriyvYVxubLb7YJLpu12WvFsBVcgIJdcDi7A8M4eJ4TvO6vCuXW+buXjwmTt359ly
Ha+di2O1WNZd6VsBI2tmSEbK+OQwxmPbGVrxiLqJnk3vmS99Y4MZV2ZhsDLSAqEOgt7IsL16N2em
gFpouXu0mNkVhLAAgK2aDzV9yaPbc0RS0XGPWmm4xubvOPn/Eyc7ToDg/N+HydEbA8BBIGW/RMrf
P/UjUDYM+w+kpMhoXdOkW+DwA3/2HPCU2Dr6WkzH/jrYkpbAz0jZ/EM3kMD5us1UePPSDfgZKZt/
OBY/EPmwT/wNMf2/6Tv8JioHqYMt1jTw8nsWon3TXqW5fxJW94gB2w4Vxrmmt7odFZSNsCEKxNTk
qZH0zJlPOYlasdX1on9lgY4fCpsQJJRB3b386e79C8ms8VvYfuGZ64GJmx7x8Wq6/vVqsH21RZAO
49lchQhJsVDIGrwGWNg09gSLo7KHV29s6dOLyl+VK7mg/c74JM/GxOvVX4K+12/5GSnQnLI0PoCJ
94397DrxV4PpTdNfaLovwvM/tW0uV4xVhZwF/xzO6d+ky3aGnBWJan+2JujdG5cpax9GG0HMrvfm
xmFQMbrPTebhcls8l5LPXOjWvkKnZoCbQz65bvP04jVUlmAuG0hL1SqU8YRTMLioydO7YoBaKQM0
vGsG9cyOd8VENmfakhi4N5lIx+ovXA3/9zF4NpEgDwKzEaan34TL3qwBR2pLeWYMcfBMlQfxnk1N
BGltjblBTQQ7bWyUH//z41/X2p/vpWd4mOw9KzBZi/yxXtaf1iIgvcRuZVKfL4pa5k0NSMkEE7zi
9Pk//6ZfldkOhWrPC1A8o9l2cTr5v62ztubA7OB2nv1WRzBKfbfcx70/o1Fs063eMQopsvTZbyIg
v6r6q0WzLopfvygLBWMVcQxSG+v3X+95VobKFvu31xUOg6sH560o12tgCJrcAhdqwlnn0dOW6BQH
UtF4X3uUeEfmQdnXE80uPcLdDTk09wAMWgJ5xSb15/lrSzdmo2sgTck2mJBx4MBYhr+wSf1up+f2
YXhh2yCyQ9gO9eLXB6W7g1M7TqzdGENcvWVAeRLK40Vf26E1Mxv4pNKs+MzIKzjOS8dooMaGwwfi
yPvW4+FtojlNPPAu+fg1E5b3ZXTa1Dv950dMT+/3u0xhgkWE0Ju9lbfzN86Ai7BCF2lv3eQ2U0QC
f9OT5+7XaYnBrscVHEGi0e/HanYGym+pFwmj3uNXb/el3TKnueyqh7Z0yMC9UiUvKq+a4yxJGFqn
az+gDvA3MUIU/PR5ntG+sMAuxbmsz6rVJJAmeD4JHuU8hCaGfMoc0+qArrZ8MPPkLoG9O4Xl4HXn
Pu6eevyy1sYdTW5kNpvsDfawLISWfn5d0h95jXXIkCkuQRLKaQyIPFMIOWuOd9R8QRSqZp9umKL3
sOQTCTuc40HXPKhUq3Eglt1wtGPTfOpSQzEH0tMMan9pEX/GlQHsOSPm+zSgz960rQQ/BKz5aHRB
+SVD0857b1XFYxbEkxeOnZ2cBL2saOY+QAoyg9tOQQGmItztDGMyxm3peFS7R8UowWikq7GtpIXq
og1ukXMmOsFR0x84akwVMRLNhRvklR+nSk+vTBG0j47VO/shyDVzJ91qefPdRmwpbOfLjjY5PWKA
PW9gO9U3xiu0TsQwBLwKdWJSo5/6vOHlUGo7J+Pg0yiJKXn3VnWo+U/Jo22BHXyEzk1zNadr4MUK
lQkK4iVEphdHFkbhChgcaarNsJH71TdAIUFA4s9ZSbTkexXI/WR507ULnKyMGZHS9VVFTreCdL9Q
RzHN5VUqbfIAkwWCrbx5N+cq7y0RDv0wtPq5L3rmFQC+65Y9oxn6GMZ9hnImN8vmUaezdcxRFg0I
oAKK0GAhgonHhf1wU8cx5yFcBtVtmUae6JFAphrfpp3uQi0vZk+lm3kqg/7alb3FilJxY9CbGDgL
d66W5vHtyKvjJlFHX4UFZxWy2tVlJoIQoA84t+0E+RTvNC5RWEOxXttRI2OUd2kwqHinSg8RpIyJ
CnZOverA/MVhx6xNRLzYKlal6ShnhKwy01DANknmf9OG0cv0jd6YPWB/f/DPDnTh+FRbXu85eVRP
slvmg0SKIdJtm6Qew6/kiA8SLX6d7ebSreaDLiWFJMcELhZ5kzOXe8HoS43A3zZftLZajA2oSVop
/KNr9KV1DdJ6X9cvOcqIiqw36Ev6+737sKyy0l2+StauUpVKUBLYF9N+H4uxpYfcw1mEmmQWu6Hl
CrZNXybL1jemBdhRPrfqpvJh828pZ7eCqQ/GQILnOOUmia1k2HjMSUEI5Unik3rJLeRJhRW4sFl7
uLXWzNjbo6Fn9gFMUeFGDEboLNr2NJiWIS4gbinRBkwJVbkdWYx2WoCc5Yt2BcuDWQZtDJ3cSwOv
3VItWZpjmhkYVApsLAwd578LjYC0ieWT0JKgzAVQEhaq9knAApuZR8d7ZJ6NBRhFFvqjrVlP89qV
PLttMDM2AWbWjTPUHEkJ41T4QIBm3trFWWrUSIHLOj3hxSgnkhVnya6MPumf7Nx03pxpbaj5Bot3
NzB9BSOGuyD7A364itUtxmVHiIS3GSNLX0uFTDTMk3x8lHRBP7citQ6jp5DM+oVDU6P2sTbunLJB
XVcLLANwbS37Ho2a8WRcpG7KZS5u1GNRmrajWeXZQUwm4unag4d4m2nIA2sd3UhU5/nqgCklvIpp
ttGh6h06yzBVNRfWwHM3rjjBUKLi9l+hcQphDKbsqTn2EpvKXS4g9j+Yfh3gbLVzNdzgdVqDz1W+
7KDMmMjbK3510yzYTSaz6pe9Xnjrl18vXbE/cV2raNR2ar7F0DHfLkyxZiBpLKhfRW2ZFNl9zURX
JJfUid4S/o491ewRnXaGPcNRs1r6msdUUUO+qbQUqWumDx0IYqZroS4cO1rL/H86wnwjNhAArGuc
3NfVM0jW4EQ/NvNDhqIWrItVqq7qVeE5CYSlVj8hJEwIc/OrpmW6z6PPabGXtW6cL9YJugEuqbad
ZuapQVk0XMVgHcbNLLwOcLI3W/vW5LZGYMHn94IG5d00SJCRnT6PxYtyq0Qe6FhW30jI1z0k6xDQ
kwcgjMzMOZU7+D/Bi6bH1Y5Oe9KB4Gabm4VKHzJUilfwbnNn45jCZBpdiYM/hMAdPNP9HZNtada8
JotGaepo143Rfa3YkOeTb7CktlD0WSO5A7x1B86VLh4dvO7KEIPpRnFQ9iMnrUU51BNd/gnlXvCk
zYTppyXohfGFkRmzDKu1JAuR3+RHTZWxDlpQ1EOOLY9FRah9XYYrj2N/M80eoFLqP6HvyYNdAUw7
LGodoFLohqTMhnWkuandyabFDQx0i6a1Gq+SWbVp5DuySp+IROQX1A5sI2ydcsTrQjc6DNTod5wC
c/dYJp2RfTSaxfKR1hOBzR/a3sIvgacIM0XKbObkpMWt+pwmujYykVW6xTELdOOe/nK87MXQyWyb
LQOLlCpZbt1NBc6qc+W2KwS8pfpwYxvpWmIjupFb7E88NeXXlDzF4lXsHVKWW2OyJrEZS7AX+4XB
2lyqPVFkn2MAp1Hcgtx+wZViPOV0WGJehwyHXZlU8g7ViMEGa7YBMymxJapwGl4xNCjfgFgzeh8w
xaOpVsxNshnjUPrjQxdLNN1zworetpnF0yRxwC6TWT1uHA+hkUXxSC/dIxPAA77XNGnJTSE0NMKV
BB2Mga0a+puyBMCEQhMBmkx96mNq0vXjjKweoxlKQZyvcerdXKLSv9Wbf9VxDNbKwr+vpPwP+qjm
t4bj5SM/yyg6qA2KJUzb9oi38E//s4xChcWnnagTU5qXjuM/yigX6Saf+l4o+d6L/FlGMf4A5uHD
6yX9cgLjv+o3Mqb+t1wj8MkvjIC2qk7Fh+Dp14yo6jwpJ4Q6KI1bRk4R0aq+QvLlO26js5eOvllF
SEX6BQkeo5Mr/YXBSQAWCw4E+WRWdo/ScCULmttS5KJVeeRRh239x8wFPOv20ZDXGcXZFpV4vbMt
RUpB02k+5JpSGkIWxzSr8QjOuZIj0FdAq317U5dzXoO6ycBNoaKpr51VgAX0bNSPeebON7Mdx0+5
1bVMinI/arIZ96oZvXXiPVPp0TRe5xV2S3pAgxE6DgZEhAroTLMUrNAqh+IE9AWtGmV1vKgl+u8G
CQM22GX13+mtCa+n7uV4k0ESFVsCLIhBAh8Y3l7cRuW+nsZyP42i9DekrNmRM6JbFYCIUHG+Y+Vi
iA8JsUs7cN+LYhxCrdRK3DR2cWhjoXb5IrwFhnHND4bvG0/gHuPx1nTi+rWnj/Wg3LQeEbnjs06l
hOSE/QO6v0zmJZRFhSnb6caPvbDn53hpPBf1Zkdfb2qYvIloz+GLQv4ezI9xmXfMqDeQSJiuYBZF
MW5xUHVGKA06e01jrJOkGAxGEEuxJCuUc3Rj6T0HORuUeckbsksOgUOJfGJcUwvNWrOMjnzDvGQe
1pqEuJd8BGc4zZ5LluJcMhb/kr2QCjoh4xGqA/NOoXlc8hxzTXnUmvwwFI88aL7kROhQyY+MNVXy
EIS9LY4B5Mjhbdyt8LMtof38Vq01SMLsiqSrmdpHoxbpVUGm+rFZk7NYHw1sNVrSH8qRg2RjCu+W
icMkdGtqRxkFNwosUDI+/ZL9JUnZIfNMJk4gEdxOa5rYrQnjsKaO6SWLbNaE0i0tZEzoS4CVEYgf
GblpHvs1CXUdL/7E20BmWudG8DmuRvJVsu+x2Cd9Zz7FZTYclai8HfMHyHKDOpaPIIvf9TUFHtdk
OL7kxbwB2bHxSGCj+ZI5J2sSXbmlfSrWxHqF/u1HmeJPd+RioONdk3B5ycclmTnDucS58/XlM834
eENAPT+j5KvoKK9ZvabpZPjtmuyPa9o/N1N9xsFLLaC/1AXMMYvRfVEsQGLcfHAT5LdKC+oj02OS
lx4wHPjoPi4firXoQKOUIUl9te8bpgcKL7bBa9mFjgS8I+G+1C6a2jZxzzixEV9doO+D07e3HKwB
2bJefuVEnbEzygbXNabQEW9TWMf9OwgNm8RDqQibtn3IyyCIGtt8m9T8gl7PieoiCaZNMJqIFDad
RT2zJJno0nZw7xTxAvFrWDhA28X3gtLfp+JfnIqmSW34Px2L56+fBVbyX9oLPz7042AMnD/W8xAy
MxZtnaGmf+ov6PYfHIr0F3y8DheNzs/2wmp2oDZG1R9yqe+spJIf5yLcnp841h8F+++Q2X+NOGF4
7G8H4drpQNwD9kK3XIcL+/UgLC0I8XOcjtcW1LcxvVkKYa4Wf4u+9lxf/y9757EcN5Z221e58c9R
AXsADO7gJoB0zEwyaURKEwRJSfAeB+7p7wKl6lbVH21qXhEdiq5SJU0mcPCZvdemkDXnGhvaEMbf
Yqk4zQbJ2fhoOa04dEsfPuSFExIKyY9/brVU3GI3FKeJ0GywfjlQAsY+8bDRERxuSReSL2ZXFJfW
sZvUJ4RObgHtJRd83ChXrJa4sHpYdAJiYhKVsPle+qiwEJqDX1GRx5N5pZZ3/TjKe3f1cOEMiLJP
MN/Go6m0jqQtEuULjSI2fDVWGMU6lXufx05x3+r9J+Fky6FjJLBj4BzdicZa7snxbe+nyAi3CGwE
yqF+CmBP9EckrQudOIF3g9CYlsWmTe+WNfkjecbTq20XzR6bEholc4FJg5qju2PzED83RSZnwj4B
TBrRwEEd29qDDc/z3ppEGgwqPoKNopbTqY1G/eQ03VMBo4PBDmiydkOIIrJQo14ega/TmWnTWzZN
bbdZofR72oLk1KBJ5CmNvvoLHG5017Rr4RPouuLijEO8JR5gObaFSbMez0bkA9S0vbTMHGeThkpy
p7tdulfy6HbMUmie6ZT5S8xMp2M2u1fHajxNcSlPJTPHS6wVwmHJMc4Pc48yKJtcfBEi02+ddur2
M5ufs92o48mk4dpD7DVeU9OojtC1e6KN9JzHO5qkoNRr8lTaWHcORW1K1FaNum00G+11mJdXmirj
Ac5E/5lNQ/4dboD6qFN1MBiaylt0GAox8/YWBW//wntVzx5RIO4dUS3Fi9EmwxY8B0Hgva4GY5mR
dqVaSoCpZvrajF13i9igOqXMkj3XIHgbgf+MzN9VXPfdMFJQz02LGoLJr1Hm3oS0KDBFGV/LbpWm
C6YrATEpDAZUmKIOjp6NAw4ATZpzU8oh2Zk8Fy8mGHqChlQeMvoiPcTRdPma4jLoUNz0VC+muc9x
1OxVTMnf0Eumd8hNS66paLnNKN2YJjKkf3cw6hdIIzqSX5GuoGKHsCRvkCnZnF8oRhO8DRuGAKmP
F9N6STSqU+KIGG+imQhis5NnrHGIIFgVDtcWJObnJie6hEKsnm5q0B+PgFCsWwd4ZevU0Q5HTXmX
qF1/z9BbD0h668mZGpas4JosbZb/5DVvEKVbPiNKbDLdWEJpwlgeHnCvhwfd1doDWlIw3Q5zjwVw
e4OXW7Rh8YljpL6by3zZlzA6CbcvrID1GVJ0ZlPjTg51jUs5cShM5uYW8V1028am7osGkEie5C7c
EaWdnju6O3bmjpwfhEBER3BDrgQLcR5M6cPiKBcsS5tCscfQG5TGGrZEjai3aYjFDL1DmRUX5DTR
J1ujTEdsU4W1ZzZNyEmS1IsP8fFrrqkYCaQoprNBtzzz0VhJhvZsUD5FQ9dhSaU3Cb1ciRApJhrF
25ICIdlOCNSLTe3U01XPVe25RbUA8LRmJNBsc4pDdTprtD1TwgcXFXLStwwto8L1onEWThRMKmOX
h5Cp1iyeIhs/431vsFjdV+QIJ+VxqRE4YR920mKqfXPQs/GhTacImX2UhZCCYzunknoqhnRs7MCp
LSXbKlL26dfZrmst27GYblseXPR8f9cB/6EOoD9lA/mvu2P/W/46vrbfftXj/njNzyrABkduuuxs
0QVoAor3P6sA/spmW4dPkS3YH+S4hvsbLSZaW9cwKRMAVf6jCjAgn5v4HXBEWrqzgsf/SlWAufKP
VQGATEtoGkQxRLlri/6nLXmWDnEK3QX6gpjjFxqxsiaEwaBhm7hPvMlui35bN/NdXunICHnCA9yx
XdwZar1NBx5PG5jW2kuYSDYqJRwkjynW+G3qxRrFEKceg2JSv6Me8aNCMrjMv6wPcCDmSb0tkaru
ZkMlP3tySbzjTUz2YWFZD2k/lqdp6pdLDhmKolqqy95meEbOA5k1R6GpmS8r8tkUTEibfs3/Yojf
3qBZTXFvoB5SJivdjfxwOipcUR/sBUlpBer7HkuweSSE/UtqN8pLAlPyMWpKsTF50rDd0iO2HDUQ
X6erb0mSwQA/ddfBib5yr/FLEvKDiUS/mvqMZQZxmE/9AjcjKvudGmXf69ZIRsxO5D2V6kIIcU1T
pzd9vW0WvnsMLE8Yk8oKoj/3VYPJTNevieY8QkQ+k9JS4qEsH8Zm0U7TCE0btgZ1Fc97/ihO1Vyc
gIO9hAWmkkXrJ3jB0RfsQCBeECnkhnHN5uwLxyLYmap6mFJlwbteqn5txLGfObVEdDwPXpKUHpfg
42SEAW4zgedMrD8CqeIWX9ptJmNnL7Z6a2SKwl42A5SLWvpTNUvzE4NFolnLvPZIZTO2zIknhgk4
OGOs5d1S36GtWUigUI6rlPK1MrX2EQIwvqeEYbdn1DnDSp0AstHah87C3Nvqm1vSM9oXM3MeRZdU
u2qCc4IOj3DbkLwkgALa3m0Ez4/cecJwqqDPM8Ynwr+io1lUHa7TaEWzu6F8V9SmLXnaqMa1ByN+
KRLWqz7OPQBZVdwsQR6XDwayE/zqNNW+Xhn3iLpp1JwQF5sRM3nmzqF8GBI/zhnRDsXUuLu2Mers
ENUa8bb4gTY8JqiZ4I5XCDoneROBgZPbsVWsJwbkyY1ZCPWLyS/udwDlvQLddUIjy4iZOoZdLeLo
Wb0ZQUv1hypVkV9aaT9/Jyp6UXYOeoPw+4yx75zrLSkpUWlmQW4nbCshdniAc7SHvw/6/0ZQxr70
3x70/6/NXsvutfv1oP/xmp8HveP+JkwaPQpn0r3Xo/Qfc1Dc7UITrsCPDoUVodkvFnbxG0c5ch4O
4t/tGr/PQWkFOZktjmX858wv/9Ig1Ppz/4eqkf8Z6ywWczw/6Z/6vyZpdOYYUHMs7FuetJTh0pb9
sFvCeDqyr2ALolQpObbjOH+F4WSfLJCWzBA1bbzHhqluZFcrr2yYSR2k6b0gATMeBQoLSHy1KP2o
M+1LnCPvnHkwPFLJk4xOzXwoIqF9qSBVBciw0yPqsqCfya4B1J7uJ0QSaDRSpEt4N+rlXa2B2SRh
RJp8OGX6A+d0diRiqbwJbSPfSYP+iPSrc2Wt/kNWBb6SFvFRGzp2eEnBLryAquHrSmQfMTgQJR7m
021VOzmrHcc9zV20noxi0q+TIl3S6jP1rM2Jep6NWRmAfhnNVrcZJWqVHr2s29oLC5w7bRLyHEJR
wQFX+ZogKwzSj6uQqVAb31HXrIKOmdwFbSh1lLVtf+fOgA1hSBkBz3lsHy2jsZ2Vq/XXkaHsFlJG
tmkSVrmlrLKnxkxZ4U25me4QV6d7F0WLP5ojWar2rLFJ1eVz5SQhoVUIxvsqWd7deZxfylYa1yhz
5j2xv+1FGOl0BZiABY6MtC0prvKGcMTmrTDk5JNXaW/rIR9ojDN+jWiaEJCV+X4oP/RMpvyquMZK
DZo9w61v9DJCnaJMgUxydYP5rfQ7KzwXGaMCxVEO5ItlPhAbMhSGttk1zWB9j4h5I4qvT4hANscd
gF76hiIu7rTFXuiSlTQ7xmQMKYGxpPKmxv/2KZoT97PdiCJg+F2TtCrGh3oYm0c3NJPzQuFyBsc/
gcji4foc9mZ3SqWaP5iVWe8KFIv4VRCs760px1oNR8y4LnhlzlFkLtsZozL1QO3Y93QACLDLvnFQ
jhjDSYyJeocF0j5WUS9CL13M/F1OU30Jhcj38ySNG9HX+a6oBZmSjp28NDVonTKqrSv5XAs++JkM
SWUwbnTcs/tWVtFtj2nxMUUP701Flx8KRR6ASa/5t6XlIKGsdRDaGuLzyGTrp+X1HqsIGYEFebDb
0Yyt27web/R4NLkcGwhRak/6WtS/xpLwKpKiMy3Q69B+bYzxm9VAD4rmGvTlXFig8EJza6Mf8We7
1D8ZZvY+j0YdeUpk6p9tp3yscAx+6rp6JlmwVK9VLES5moyUo0XCNhNbFu2XeNAszRsV0byyscTI
EDEQ4XlrYBYMnRjbIS+KliR/QsxVeAM2UPCvWXGTRnyIo2GwL5AkGTsmEnPb6Po3wyFdZdNn2mNf
lQdGluKIiWRXlsxTF4F4fJPkaXalicvvrTDfi3nsjyJcygNZYuRe1RIZP4clUlc3Odis6JFe42a1
O0I0QF+m93Wnmt8WtPeekaWxt8Qzybm1lb3YqjI92WWtXGudqpYP1FaZUOCsgEpQ39F0Ip0RzQ2m
fif1XHdr9WmxCztyy4Hj5uRwX4cwHF6UcCTDUxjaNVUjAzqTwxY1B2J3KdWhfaeZ5icxVX9UJ3tH
uCsDgRzqNtN2w3lBdko7WqtLnhArNldBuczR7YKZd6dQ6DJEny2kbsMk1syuEUNbOAeyXDp2RhUO
Vd91h6cI+9JaEbqE/7EM4Zjr6DRzWSw3lTI155nCPNA0rD56BnAsihh/01nbG04AgkTaUtDTJs+Z
M6qHXCWVj0VCg1spq95yES83YRW7V4tsy0PXWVOxWbG2VwAAmW/blIssvF4FULwdpYpzp6IB66lC
DPUyOBW+bSYnOUVqLoLCAB3m8tS4LFhfn0mcSU7FMnxxl17seSIuEEG74dJFJgSuYUxPXSpKr58V
+MrSbO9wYzTnVB0b4gWTnAjpog7QSkVbzSWbdkHxGlhdYzzjldf3ArF00IZOtY2nVP+22JGEtejW
r6bRrA8XuZgvGKaSp17XhhxDbuZujdSNduTlkn86RwgEtDC+06AQb4gdRhwcNdMDnXq3KWNr8ee5
r7EP6c6Nw7Q3BdNexbeGnY5caGxgXMW0Gj5ZuewgnckdKQD9IXOX+imHCpfAyA6yOVzuMtRdQT0M
xOjMWPbI8FQQZlpMj9bS/aINkX50tSj7MjZkRY/4JzeDxuMW29t002F02KP/nCq8ZPBdMiESvyhH
9SUPyU/iZIrx1+n+rAvrbpGp8o4JSj3WvUPAaWQzGUvggFlgBLbQQ7prPo/OE8bucKupjfoQ47zi
29kwz2Zi4LcGG6JLOzdvZbfM7+oiOf5l2y+EQU5mhMhu1PAsE3XCuOIG1pJO5GpJMnWzkdVoFcic
IOgmnGiJel3XRTz70zR6lBaFCG49ku290nD7axM1+b6KuaUBQeIiJwMG9h/IEKf57hIDfxjyGI3z
NCqnhJT5mej1uwF92x6O22ertRjKQlSJaRBH+Zb14rOVxK9qKL/b+fLZgZhaaoQ/KstY8/2a4tAS
Ahq0TfKoN1F9RN1qPw51pgNpG8t3OsjpuQ154VAiX3oVycxi81gj/lHlsW66Zuh3rFCbRZwptUiH
3CBDUxlzfbB04AbGp2kF7MgP1k7zwd3pRPhdfsB48mHkgyP+BEiPgtDFg8C7kz8QPivNB34CYJ+a
A5TaC9qPtnJ/Gtq74gict/W7lQtEkZfdQJguj7JdqUFoPb8AAWPGGMLyvbFji1YLIGccguJFM4In
B3IOYJ5oZRI5qNqVJ6sJJ4tUqSHE8K0kGZBTmgq/ZEOwa92q3A6ieyYtZ9y0U5Tjr+eT7CPzmYy8
cS+S2vbmope4a8pp6+Y25STguaQ1TzTP6BZViGibLOIpQxg0dnI9eSqXOA9iodtHniDKQ6wk0Yko
JM2LSm2+sLxsLi2f5nGh1+/jZHw1M3c+tq5QNp2pyJ1WTjOZumu5ZSy63GAvbm8S/LThNkO97w84
fvdODoUla5xk15H/5s2heS0W1Plpo0SHxYz6A3gxiDeFnhx7lbZSw56JprrGySiwtEZ280UaIveI
s513STMkRL4yC0QYyzY1yatgDM2aaWuM47RHPeNhUHP2kl06KxC92Fnw2L6DS6WMrjMY0QmrfUP7
KpxSOM+dKku7e5fmqi1/ChtCtnsPmVVS/Iw8/Hta9x+mdYaBdv/fjesev5Xlt6779od53c9X/d7H
ab+xwrZX0NjHYu6nJchV2eZZaNbJmeFhzZ//1LKI31hMs8szdUxBgPL/ubMzzN/4gGkJaeAsPGTA
y/7CDo/g0z9N6yhjcQW5TOsMqmaawj/u8Oy5NZR4tMqDwoZIYx+93vcDSeAjxTvQCLRZDCH18dTr
8+wVHfQbrVvHOFFo75vCTDZA6cErcURpl64xxeOUqVkgEpX2LRKd5eElDejXppeCSTekEMMyXl3u
0YNeq7knXWv0mjgiaDy0v8qy7g+D0UU7Kylx2DgIFzW4Et6CxmU3D8R0rRPOCmrW1G3ZkxdeXjp4
53Drv5h147wSwVkc5BQtWzURMGNt21cx1nkDTeWtxhN9XyLdJqGKVQ7CZZPVGVSB6iXWZLPTB2U5
dkNOeHkEOOotdOwas3xRY44t2ig6Vy1BsVnaO2wpF/Vejq0OQ9m+DlJzzyrSGt8pouhLjs+fmjcb
9ostiR9LAHsSA9HuWPKX+zHhSGmN+VrVFRypUi9RamfzZpGDdks63jEqMx9qY3an4KjmuaVDTefR
GuRrsrfMGuuhVY0yGBuC3FQ2Qyc3nbqD7BZlHyqLdjSJADnmXVnDrGpg0Srp4q8U03MjYjsOGqam
6YY96CMCJjPQodSdIkakO9JTCqaKhsVX7ZZrPejd2U6UcJNJ/VFMxfQ+Z1IEPDNI17Wz7rpkJGyx
hMi3AjGJj0EeqFCS2m8SYQ6Y0S8kUHc7rTbSvaQSWUHN4afBSaotix/x1UlENp/lrKfnyAKgkrMD
wf1FQkbgFPngJ1jn951o223Dge/PKkgqx7L0TeQQxNZi4H1zSEj7zh7E3dJ4TI7XhAXBYKRsXs15
7PLTnNZPIE3SJ4qc+VVhxmug0LbUs1Jlw42zAjSrQuVDTlzqvzpCOiX00PHjJXOOoSrKW0MbqnM+
ak8xKKseNIPZ7B2a6+tUNcrRKQ3URzBMbswmEUSX02vjYtKUwt5LhWf0Frg8GkkXpADsHUncCJKq
bVrqg7tZptbYxmYNUVxrIjaxlV7sST1GIL+4lCG6KdXSy3WJhhwWn85TB6FlpyFlnPSluFMUa+9a
TYapv2zOrdBfq7yxwxOk6im+gYHwLJLWvie+YBfijFMOXSLxhexwSKQZalp3LN33hWFqEtAYLLfL
MHV3nWQk/A56Ap6BWTKRcHr5ZIFnu2NHHrcyoD9/NMMuDdxWakGUl+5xrGy92LhhBz6zJm/ivp4U
Iqi9BGHQnpoxa5/0HPLy5FtqRgCFj3O2so8g95xO8Qsr1RkJ24L3vRjqZRuKtERyVUWh+nkh2bn3
VBRJl2a2C/uZLkFvcIggMb2WkyvDr9T1PDaBOW044TaxZipmoMrqgSvXgsrnwv/DmIGAC2NhjsBW
7d30zSbBXNk7BDICW6xyZF8VeNTMH+SHyXCKJXB1lmyfihmKcqahR9xgY9aigxb3ePZQqk53ZW+b
X2cTMepOD6eBYnrGRuxD6mfxiE8jdIPSWkNLwPS0Ahs5mGkjWnA305UD8figBXP2oavrMzClG5br
RDYVZIKAS0PTX93aGNUqgeu9iY3+wwuo+lU1gMuxJ4KgIQSJ22kQ09ZCnByo5F9CIrV4jz2hhfNj
zkj8pqXwbDcZYDMQZYU77liyizPa9uYAEp37frJC34I91Xu6NOyd1HS6ceAgu4pkw7tSzzEiEZWw
aTGHs9634puwJry+Gnuw17mJzW+zOiCISixRDvap0I+O3e4shV0O9yp6Ay0SSdBGpFBsVawhD3ZO
ByP0btHw71jKRihlebGBU9w7gy0uvWiGz0Bc9Bn1h3sDdtLArtLCLFo7hf6jaVg+Gohi7SUamgqe
UeukyhTbce04GLLTfOhrHxLBDkAynzpP1tqlmGu/oq6dS772MNXazRDJqB4HslPfl7XXmUPN72yk
3hyd4b7gS71ktpb4XeE6nweYbBW1Gr0TWsLphoXGcjZZrUFeRgxBMnf6JdYN7WitHRh89C1SPyJB
PtozFrMaq/q1a0vX/k24aRrEmbvr8rJ+WuyqP8xioDht4cKgA6QJTDVUXEvHvmBce0TmvrSLGB+c
m8TgiMdbSZh4C6hyXDtMwk2sjb52nSBk4rt67USHtSc11+4Uwb0DgjOjZYVvGHM00scaHy3tsHa3
SFf7s2Yv2rdB6hUzC7rgTAu1vVg7Y2Xi++lrt1yvfTNo6jpg4JtfsrWrlmt/TT/X3lmW5p4cduXM
S8r0lJGwumuMeLhklbVg6MnFPqdxb9YOfl57+XDt6sNQc/kinaASWJt+ufb/1ToJ6CZw6l6yzges
dVLgIsh8dRgeNEjcfYN4mGv7MVow1ykDcSfuNVsnD9o6gxg7nAU1fjMa5ko9xGr0HK4zCw1MMcWD
DftGmVdHwjrcUBlzTOu8Y4yr5oxIZL4xPsYhPP0bf1IM9udI5FMCXvonRZfkU0mA9KTJ4hFw1wlL
9zFsabCleovr4AHGCdKDPnHw327UTGgRwxWsfjS63NTt0MM5T6xXREzUFGaMp8FWU06Cts1cuGwD
O1T7AXD2R/YobJcofuzEXCfXv5c0/82ShuBBaut/vY3HVVm1r1+rX5c0P17zs7gH/M86nkEj7SH2
3o8q/nfP/6pjZysCh4g0MwpgauvfRXkamxhuzLX0/n1T//uSRvyGh1V30etZdAewgv9Sgf9n+7Fj
E8WLK9Z2+HbIBv5U36tFXKsUhcoNutMmdRl2cVXKl3ZwzbI9pmphMzzJ6AvidMfYk0DiE7CXYgx4
9qEk6NHvwONmG+qGTmacSwU/N2t1VGLkGNUbhyTWbicpiadwl0EhSZKTFY0D45OFfxvKfYhFxDWf
VIvR+4IcW6JgiU8aRxsZAxChbAWoLjQYIBcMYo5QyDAyZcZIiuCGANhB/ayXbdh7lejben5I2WFr
BIOY0WhfGT3I2L1Nkh419Aefl/tMKTzcbJyH+Q+KLw53kL4ROiSn/lvL+gPC/R+6Yt3kU/53t81t
nPzhlvn5gt8bYvU3bglXXU35PAo+olR/3jOw5uiG2Sfaa5O73hq/3jMuOG/hGho980p7+1XCsopQ
EZ3Qq/Fyuti/0BT/2fJucr9oDgAPe7XrkyLyp70mWQZkSmN6PwyTWoe+ni7ZfZzX4REN7OAZs9U9
E1YHtGyV1jOSD49O3pMjxTbpySqd+rMJdvaZFq17jiZMHr+8kz91uP+nlMVdleCV+L//8yer+/rT
6Sq/Pj+gboAUWFW5v5ATXMmSX2OkfEgHs3q1MGzdEbxWnkprTalv8CXv3FodvK6uMvPHBf8vYw3R
Df95XgBLfXXgsJeGWcLB98fvjt05r4VMmgN+3hcSmg2PKWninjO3rQQ6H3pJXWU4xdsk7JvJdJMn
LW2TL9NSLvD1GHf6NZkux4hmNiAXOd/1OWZL5qeVuMLXQJw5SZtUdKzsJzpHsqLV2twsrSQeZypc
zTOHrriN9VlF+qcNYCSdpiGoGgqEL+WC8I42BR2H0dOODZSinyOy1IBQ0rQunUOqVWcuQVvl8j4u
u3LL8YYWRukN8KZR45I674ZojIzEVJ+VtlVwp9qPEm40wUtLQ6Vui7q8tHjeAiVWUNC0lTHsZ6UI
wect0LOZVNDLA1RpWLfg3q4BunuFPrFWTZ0CIWXnaidrTENfME14xiC7aoNVdj6UHzH7SD4AsXeM
bN6OMSRBcr0TT8EG0G2QfDX3rlTSK7FoieaniCI/5xWhDFUJvcnnPMScI9G0bgdjctAgcivdT6ET
sURqGnjWrE76Rw0GXEDvMsoDUoE88hlB9PdTAunX04yxA5JLo7wttAySCW6CzMC4IWpNCUyWPzfl
1JLoEUXJahHAJb5J28XkYyWPbY+hQldoCQSBhJb1YqezE8SWKO+yko0YpZiOK95CA2u2fcq2T520
rZqmpNr1I3V3riu7hXnv1ybWh22mJki8h8HnTnUPTHqL+0WfBwO3hUyPC4A4H42PTfRVX++XQl0C
N697Un/aatn2eh9RTKWIIj2M7lPvDU3Z7ehGtBu6Yez4jhZ+MlJd7p0xHiHs2lb8zWTzRvyhNllQ
EuziGzKLrNroS0PEISMpmlwtatirDYtlbITdinSFtD7EkZIaF/IpJR6XNCxYNWttkUz1hn6wYipv
hE0EGDosNRjjffa1TME/I/Np052uVuNX/I+FthlI2BoIEioxY567xm0B6Cc5u1y3HEz9tuva8LjI
xWDPZqTDi5gScpLAY1evC0g/ibNVAtu2wcD17yQNp7mPBb6hFQTlkwS9bEslqEJnBvKvEQLTge/V
AsnQK3mYjWqe9z8sxQpml3BTlS0pc+TQRzVyoxHZcIaGCMDfbBGkFI2Zul+YWvAo6MtTG49J7Teq
Ub0S60HySjvnXOoT3fWcddk9QQ3rYRjz+8MdL2/TRdoXXRKXhuDZ5bu16++GxZ7ZVrhoY9BYXQj5
fzC75z4RKWLjZOCnx2m64ISaln0COO0z0WvV53GgbWZ8P9SDH4/cyAFz8UmBYT3JNxUrt3omrMVS
Ly4UPUx1el29tl3u0jYp+bL9OMpdfvMYVK/Ugz51OEczpR8ucOIW8PVEJFVehu4vAwUR6iGxVTwJ
tPnVIlAFtiA26xUxiKNm5Q7mDAnoECptGYeXMppy+IRMaspXOfdMbuZ26W6qdhGXhnnrwJphqJTt
KHtyQJEx4p5C9347lyT4EEdJ9Bh+M+QXMon0W7OquLFYlue3ZDAx/GRdVFm+Mw8DDja7hxU39HFx
KgAoM5jjJ+DaRTF/KJEF0Ys2KL0RV1qh9IHt2F8UJBozgjR6DQ/gQan5OJFmtnLx7AArbezxM+jx
6hKL2SWkUSDCCMFYsWmfUHqPXfXW0QcZ0ygOg+um1k7r3fEqsXrlvgJKftg58SoU14i9QWpYIX82
6eq3GpEPZyawYbM2X+Upzsf2Uc/kJOAcSOvdYleGmcnQYmYMWQBYFP1yrlnTyQTmhw99iE/SJupu
g+oiP0xUdlbggM6kW8v7gwuSA+E5cpDHjOcMNnHDnX3Thde90ZrC1j1hdR1i7UrHBjL3JEvsQGLN
nH6DIGuTcxx8d2SZW7Zl+MMKo3v+u936r9ottha/VDv/K9fFI0jh23ufvMv+Dx3Xx8t+Vo+2hsjZ
Vdetg4FfjwrtH7I42/jNps9SVVhppvZDGv17x0WbZiHaWWsWvhr/5x/Vo6myUoEWiHOKBwlCu79E
Wfthe/qF+LSOu/CZqBSOnGprkfvHEglgCcq9KkF/X0aar8cJa8qldD2r719mkb05ZBpv6goZL4At
F2iwINFlmjPYBVntqb3z6AwOGVB5n52hVZ4Gx+ywvApUPi1jMBXIqp2CBZqlib0DOcfWNArVZ/lM
Dp7TuNuaOEQoKdL1wH5da3ooHlLsZVPTyQKtsadNpPE92UEOXqqRYKIyJvPTrHth9cE+Pak2TV2t
d0n6JnBb+HnBf55prJexC7eHemhfNLL3vMXiYZwuuGWK0P6kjOp9amhvAzEkvLZ+ySuIelFvbDib
QLgI/arFDNj1kt9H1FMfqG3zIrSUiMMWIsuo8OsRuKojcUJbPCgsR1rngAa6hw7DW0PGVhD1hbFZ
0uy7Dt1yIwRvZeW0RB43fNF84C1gmvrEr8DboGIXggrsA3nhNGHu6A21iXQm5FCFTVvtU7Ott6Q3
5D6GEf42M6+jI/tgfSVZMw5bAcmBqa+6pJm3oM4NtNe9tlyjKr+6cw79qONbcsZYN5ZJkcAxogey
4QcyamZT6hI9ZR04n9Be1TZV+X0uGwgZRquDmZxRZGQzDlRqsPcwVxidtu4jfVMffOigOyojvM90
GiBMEBmrAyrA1O0eiTTLTg0CbZy6PMHqBSX76PDuGetAbLTsA9P+x4+LJGlIL5vNpvNrm+sAVsu1
YAPjtar7CHhhAEbDH4VqXYeEHypKyTlDeMWgIJWdX0XFdLTdXsfwul5FPf8tNvtL0mm4RqtOD+xV
kC9Cau0FTgYhHiB7UNtfuJ6/4/ZCzIEzf5OPyRupS3z2y4ePDH/RoCmlT/gmaM2h4jUF7xIPRMfX
Ac2e1aZzPWqCl4/Pu6CE3wyojLx+5PeNYi4Z20WVXzUMGqRw8qOqRd+5ybmqGSOAPOHqdGwulWq9
F/Dhzk95zD8KJ32jv+TzJ3t5g0wjuUjeLozcj0CiGSM03CdAqMMjiNTlHKPw8ly7e7GJrvGEzSfs
SC4mh7vx480oa26KUeE/rbPirahGHZK43RxzsmsDM+SizbOOwgZt3n3RpVgacftvxhaxvNHX9XYp
dD1os0r1i9bkLeX5HYxR3BHRrUy7CGTfyWjCBKYLzkZyqgloGI1TMlI7o/DkKiv5ywnX2hnpu+pD
bVZXjwTYoznKA5X7hI1Ach1i6/Jxe9G2LntVo8yZTEz4Etv7hmK6Im+Aj9uM3ewYxWq5m5CEBMQO
cRtmkPE+Plul4NenNjyJAZNEpHEJlBCsGeDz3nxc5YudLduqbhlns9QIgAa5W9zxuT/iHvM+LoD1
CucWvybmgtp/5hhzB+5vc3EhMK8fcy9HCvyWywipbh8MqRa+1oml7C0qZm9R+F4sGdh0YsbzUit5
QwfDR6Bl35ETGmxduXsIhUcYb/TEqZfkEamtLE9sHaaLNVk7Z0zfFJT22DwwhIQZjGr0JgnILFXZ
Rxb3aYVz/jRDXNragousLIzyRNfGdyftmrO3QNfN4QBRCeCIuXPjnNaM4fiJvnwgRsQQHpFwht+2
FnHPetceRoHlwy4JPpySQt2rlWUEeCg5FCONw23koyNmzt2FUr/GLP13C/X5Dr4LdlZzGDwMoLUX
DvwIo9S4i+y62jPq4g87N36cTbpLTfZx08LzIsA7woGi9fGd1XJJtJZ51ed03glaH/Cz1frYGbmY
mqnedshvvKzKVR+sGBYZYU4XaWffmf/x1uDAo6/gLWYkkfkZuOc7qfG5miUUA9oqwNwOvVC+6tXs
XAnvdNRRvqiafOeEzffG5l8XMg3SkNYIkvmE2zZPtlrbvv9/9s5ku27kyqK/4h+AF5pAN33Aa9k3
oihOsCSRRI8AEOi/vjaozCqJkqWyxx5kLtkpPvChCdy495x9PF2ztxhF40A27kMpIePkWnKtjf0l
gxAA5qMXn+aUmEfch2DfQ+zo+hb7GhjpatKcPlyK5Sm3C4pLh4rA2bKnUxqZiW32xcyYSKOT820m
B+a9HedFqDzMLxfAyvpTOupcQkunjYFd0hD9NtMx0Ccy7a6ZyDlYc9HyoGxu1QScYs47fYu5viWI
VyS1QRoQ09866j9rJK4/K3/4KlJd9pvYmvJXr7G0BS6ItiwqYPkfD13Vyh1Ao8mvN1CTraDOWp75
TAxaGPMqCk3Diy78kajfXWFVo7oEwem5gAPwPB+6eem0xzmm+5T08VCcR4lvdcwI4P8GDVTp9NIe
HHPexmYVabdVT/mQuM79d6XY/6PxRF0jHCZt8HCQpvjWu8ZT4WNNJZinP7jpjKhrSV7TnJeLVXn3
PU0QbiueOpFyp//+uLT86nf1FAESCF9RJ+qupb+rp8BgmrPf1f3BGN8WO55BK2ULPZIuP9X56++P
hrrn56O5uCtMYfi677072kIStQB60h+KmRtkrQTIJ9NId1X6t+/1X03VH7rHvvH75jEy+a5Nv3b/
kK//YP7Sl19+ZC5/+/m/dwOMS3Q8kJ7wvm0GuJ5/9ZJd958QuiAB69b7XjKeR/bijDpoJntYAB3u
ub/nL94/IQWhRGECY7vwCpx/q5e8PhTf37xUazbzIcMGt8x2Zf3m33dr6bPkBnJ+/ZBPK63ltYi1
q2mOjtlKdxyrQ5nqJ4UWEIfZo5Fj+bPUHx4f//3zs/4Ka6OYXYkPoBP80Q+/grQdp/a8WCeBcdYv
eyhDOFAYzyiCxDHfYwQHTyOK6KKuY4ZApkBaZH7CJ8z4ljc8QC0dxmAqvV2HrKFG59WsBBVhDxvW
1xAaGwkA9VeBtjuVlGMVXvj8KaM4XP84Cyjw6fxBLXKflnQztO1sk1AkaUxtYrIgqXkqGqY6Tb2N
BgPeCnXiP2arepg9TP/cDYcJ2XJJ9AljibMYtDvmnuVGdHwBj1TC1NMu8LixmneW2qr8HHXnDU0a
5E9xvzE1JMGO/8mwtK2K3c+I39muZGvKBpFfjhuUjb/Rk2TbyyIcJgj2fX47aYCSGlKvoGVuh65+
QoWq79Oiv46Ve8ae6csCCB9hQ9A4Y7F3iJPbjB2iJKuqvpaT0Pd5Rvt11sevlYih6PfqvFKjze6t
DmpHcbCFBCjrKi6zOHhbwP67rPxhWVm9aDx9/3qWu2OUmz5//r6x8NfP/N9cio8AaQKiXazzWhSZ
f8+l3H+yvDgw4kEhr/GtLDN/dRYsZrk6CkqWEsxwJi/J/11LgL6vMxraDTr0jnVm9e+sJetz+sNS
4jDBtQReO0Tjlv5+8BPDrFu8WvYH0+zR+eLYwJkmzMQ/F71FB9S12+qckUpahX5Cqfndubr+dpzv
x07v3osQONfuCRNuHWIEfPt3q0jTxDBelom8t94ctu5cOlsjNQssQWl5+A8OhbwV27cQnLp3h2rp
bRtGaa9pedh1C9MY2dgiz2Na1/wH34pT6VsOU0NaQ+va+d0wbTGmvGaFQoI/IVKZIAyGbdcBKZnc
/vj7b4Ut//vL93YCLb6T0C1uCoANPx4KqH2fFzYnkNBe6PazCfyzd14Rb4UxUZmBizhqnXjnAZxy
+W1R+JeDO+7BXxx8DTZeJ6Tgg348eIcXK7LqrttrUjgbGsoMgAzRnP/+K/58j9gm9yWSAwyrFiSC
H4+iYo+UjybqUfwzAeLerBQCgqkhKSerSwhavz/cO3Q9Z9SmLKYuBGfAbfKePwTIjSgRA2EwzRki
7/P2xbXMVy8mLMkoyjMnQqDw+yP+fBoh65loOejtIcx23r3No4Rdk2fJfjUrwdCCJMrF8uX290d5
98J++15MzKlAXJ1NlrWe5u9uStT+VA1kYO2tdJg3lqadU31ezYZJZ0xngvj7o/3qLH5/tHcXzRF6
3MR20e+9YTQ2kUw38VDCUspy0iFA823aPP/y+0OaLKTvbkf0cMyPbbBUqLXeL2VzkjveOPLYGYkj
GGsIYnj0Ht6AXDA/kBYLe+3WhewWNIVQz06ne6fatg593Mr90PvDFgwKVpLRrb9Ok6UhmhP+xoy6
5m5pSZN0kzgw8mb5w8Jk/OL6WzoeJ4NusWv+dMd5io6M7HiM0hFBL/OaER3tNNnDVtMs8AvKgI7n
yTFEYItUDl/Tk764Eztmr74ECGnBdYn9K9iPf731/+UDbv/yV2N9Xp9wm3/W//7dTZP5BYByu+iA
3idbpH92SFrEFDSe021VE6sPU2plgT46fhFKPDynqcrac0jfQw6MAozCoFegXBUpwnOlbyyw02FU
eey0TbLe4t5sL01n0Y4L2+8Q0xJGYteG1UBD56GHOf3Qkf8FISltglZo7s6yTAT2VutR60ynLm9J
6dIKiiaSuLEk22eJyD/AfmWnK2aLcMwl37UgPOgVdVfSX8d8KajHmXi4zRQV5Pkm8zqRb4Y9NCoN
lsL8ms/WbeeBhvLxkh46J+mu+ORq9/u79ecHBFE5hQFPvfChqFFkfH9mJ0VTyKa626cqAQPUJ6RU
6Ecjne77JSJTtGdy+x8cEaAxlqJ1C+K/O6LfToPnL3m3b6PoaChi/IwYSbY4R+aJd8B3Hn9/vJ/X
bZCmrDaI0XCDYDr58Ruq2Ge2WvTdPpsLNgXkvR5jOaKyMts5/P2hfr5Nsa2Yzqpg8dd92bvbNO5t
KENkoeyJxbIxmDbGkQho9w8n8JdHERDCANogWHl/yUokb2U3cgI1p9VbhvC+doDm6F3//ssYP69j
fBtwBaiFoL7xOvrxxOWg1g2nhjgzTYYMcZNmO3wSGFdURQAxNFBKCm58uhrEKHgfIVnvpcjTPy1L
70Q5vDCAOiA/RJmDmArV1I+/RtNIsaSDq1ByFy49bL/YwZLvdmLsUo++6yKOuN38bavLl0KO7m3e
ZSMp8/pwUS6LdSKzIPrDFXgvFPr2O7kYm7Ar+dSs714rsdA0LUosta/ivjrqrb31dYT4C0b5ywjn
NdSpvv5UAFMPikabr/o6nQNsQ2boe6TTu1XxUhgTmmFS5ZdlfMJ+agZN2tV3c9UTM00O5cGOk/FU
zcUlbvY/FRe//gI+YkKLkp7nf7323y2okdH65eyNnFSisuPWrXf9KOIPCatYUDduFkbK0IPSdTre
WG2JeIHwitS9V63jH/s6ioIJWO4Wgrt/I1F233tieVkA1Z4sj9YyxPOZ8U+m8a7oih3RBvUfyiNj
vezfbRi+XYLvvsG7u3Ps8FzEcoaHpGXxKVr86tTZU7Vu+MMubVnke6ScWaYfEX+sgjF4Ab9/QKxf
3pk00dDBeiZio3ePO8oEEjntXu0zLSGzry88+wtl1bUL8Y8wb/1ZFsP00TWN5CvpPx0uoSCTJkyh
NbhviNXO1JUMW0e4mzE1xnLjmuTFJxxwD4tpDVeOjZcZeQNLpQsUIN/aekbmh+Z/rL2sPRiDrZ9r
tlEcFik/MwG7c2YOFIs3urKPPe33X/jn0s1z2A2i/lgVcuyWfrxp1qoHTxQLQpMVH6to7w6IcLQF
BAJDBesPdeIvlm2HGpidpyAm3tXf7ShUkTu0lQ21r+Pq1Sc6ibc2wylBasUfjrR+0rs7iSOtwVeC
loj+vrBvoriv3cjmTmrj+9yw4o9ZsaBSL2d2E/acw8LQHQ3HlGMkf7iFfvH2dXRhkllm8WKi8P7x
jHYxlBm8c4iM3fkTuU3Xk9vc6iJ6LdzuC1teJ/z9FXyrPX/6rjYCbMNkww0T7ccD+oOmpjTllmUb
Xt0iprs058gKV0VOYA3LC3kF9zItpjCea4obwehoUHELUmX5w1f/5c2EgJw3C7Lnn4QEad8NdjLw
/I6e7EK9xkEgCJzZIEdCn5Jkr7//5r94aQIbQlFBixB/wvsVGytKvuIFuchzy+yxNiIMa17yhz3i
L8+vQSeDO4nT+5O6NlNGLA2yv/bskdvAG6YEhEzmM0QG/jKSHRTEg+hDbW4AekUxKHWIBaTUaGfL
4vxpjfx5U04oGLtCNuWk7Nnvn9dx7m3s3Oi6rIEBTxK7BAS0y8U8zHEQl4YW1Kqs9ggMcX/lvf6H
x+q90nhdoVkXkdKuPmBwuu/utS4eQJdVGENnQyRfahfIF8PhuLtSqWGT8+RIxwlkzwdstJlJ9mZw
msIOUd6TIgmIPskZPs/jxZBYzLHMriNWHeGSev79nfGLhYbZueOwxuBjhjr44yORaF6K6M9p9s4U
tbteEKghkCduqeXTP5ySXxwKbQ8iZ0zyusfZ+fFQaWaoumndZt8tUfkqSKe+WaqkbJnr6//B16IG
tRGZry21n1Y1ZJZLV3ui2cN9am/AeTmogd3oLGu7z78/gb9YxDgSbRFKRDLU3ncqzAVTtew5UgqZ
kNTZqr6DfG9uebsR/DWVtMhlMv9h+fjlqWR/LRhmGQKvyY+nMo71ihQ0u9kTDoPEw56grmalGba6
qf5wqDfx/fs3BJUGDvIVMo2C4t2d7OVC9hjtuEVEC3DZgW+CDzYRI1rJMgKM67QKLis1eRE01jBq
O3aO/bRdJtcqwR7ZPFwp3kifMGBiuE2AUknYgh3uQ+JJHGARUZN8hgOiXeSWZytEIKuDUlWr1a3i
K1kIjCRDFX+wR2M3Wro1nxEW6+9TAmuWLfl4CWbEPDHund4kOqrA9WjuMqOcnC1YqsR89EcjLV+c
jGZJvKnZwSRnU9JaUdgCzU0+qEIa87Go6K7tSWAqxVbTa+NULtOk7RU54erSLhm9XggE4NGNo0hO
2vG/tZF4G1zAiGOEn8MZJv4nvsC+tkI9bEsSz203xR2cXweQRKXJg9HmZGHOcYtY2k/Sh1LhayQs
hRC9IwSNGGlLL2W+m3NIxNuyJojsPBvYTiK78mvmEUqNa/TzYM9TKAdCvc5KjTQU+g5lbYZ1aa/F
VYpI7rMLiWnGYg7cePEY7t5B+NUADXUqm69Rpg93VYpUeztrje/e6rKEN9vj6u2PFLHTrvEmP0UK
EBMbh0toWQKlMn9foQCT2yJa2386+l6YZMr2PmRJswKSSzJ2lYAGBUmpttEx9Df0eXf9YNcfo9os
HgvN02+7yiFijyyKg7YmoVuNf9UX865q1G5ClnMbuTRRRUIOFsFWe1PkJAv7ebmL++FkDfOI0kZ9
znIHGk5vwvLPJmtHrtWzsLRxy8SJwbxo3b0DkWnri9TZC3+RCJUAEGfQPM8UWI4vbkfOhehnRCDu
8HlpHPuAsH5ZOfsbOy0e4LFvHYBW12vc+9bQq/Qa69ISwKkxzvCwJxfWyPVgt5BuVBo9TIhvscUa
N2lKZgRzwegYgVMOpizvKSrgTRa8JUKl3OUmL6Zj04luky4zavQlv8rpLk2jaE8wvc1w0fNmO3Xo
stGSD0S4QsoarSTE+epdR564JTFq2hqjl+wQREBHAiMZ4qg19wul620UF/UTehb9vEpcJGJd44ST
3rWvjtZUAernOvRoWO8BftrHtiBcx62i6WjpZHyr2QWZOQ0nAJU7kqcNYibmx5JsqscqjQ6uLe7S
fn4kH4xRou7TqOsxizha3PIElt5x6Ak5hrNM/pmNRtf3opOKLHjdsfQQLQkcBJjFNlhWlzBh33Cb
ttpw3cStd6t6xoyjpc67OXIBB62QKw1CRzPWeCa6FKx6Sfxf6Q2vQnU9OX0459GtDGm3zMQ3NhUp
uAwS9ZbgMZn63X0uPfwIJjfPxxI47hS6DfsIXqYsEhnTxk+wVvPLZuQuw7KLtiw3jnofz4TBdRJM
6eKd8Qe5nXggthG2nVmde/MYj+rTnLSuajYzSdgjmHRltp80w8LwEIO00QjPqveuZsqvk0sUxMHK
sfqHpde6w2aWTLbPNc1BBpO7XhsjKx9s7UR7Vlc0aRuyz1rOFL7xqggXrxzuE7r612aRkZdRVnl6
HDM89Dahg5fGaHo7BKnjsoFkNp2SVOlfHD2inqS/W2/dRS/Oal6yXzvlxQ6an5gw1NFOLXi5yrkT
Qx69+jT3e3BdDhr2N0npMnvTB+ZM5WtbQ87fzKUynkiBa0O2aPaVD7T9Exb2MSSFbd53VCz3HqSx
T4Pic2atIEKtM5vTItlPp1MljqZAZ00XbgXfgknfdUPPnYAcqnlMCJf82tQi3+WT1jy6jZkeMlyB
xRFwY74jrF19xOBHNKYLbDJ0Irvswn5RPBxYSmxyuBDXxY5jB3jKrSNpbNDHaCFj4en8dpezbyoP
ZU0s66ZL4+GhicY1/89ODW/jx6vsROoCqVvJaBDuXlKs96A2nuASJnd4LIuNdNueBEtOp/aAaIev
6K7xxmexufCrOvnwMJhTP17EURRfpR6wQKmjc8R97p0TD8CnWnW6F0BL7obOtJcNlUhzckC2XxHG
VT/RujO3NM7sq7jlUd1Wslx2Sz/lu1FOoty7rhtfYRUZ3KC2of3xEDU8VFxdmvDNKcfNeeWiivzS
DnF7I5bWuFcp5zvNcqB9JKch1eekaq2YzzRuzZvabusv9rrDDCpnwaiQN1mKfsxOD1Dc+FiNdGCj
Fc2pRsF7vgyq/tLNdfs4JJzXxXWbr9KIYSgvUCPIF8NScorpRux7v1PP/qjsK/xUkOAH6cdXE87R
mnqXqJlnAhQFssTaHC3BRH2EY3Bu8Fquw9FnWq6hccZaVSWEHYFswCUCpdG4r43ZvkptGX2onSS+
dOxePjkxcljYlkuCDGCJMNhA13u2e2R1cec1p7nVozAmrfJsBTgdyKOaPnhaxroYR+nhTcFb61p8
1cMIhmHv2VTgFVzuKyhwxbHN1/hDHA85oc85klFc6vwFZHoe7qix6MJsqRE1LDzntLFwA4Ljm189
d1DPbiyIpojmAqdMt97lPckrzFxM+y4tk+EBeUTvBqPklyxgZtx6XVt/trLEudP8BWpiXY3J1eyU
+GkURt7Holmma89R/YNeT/ltul5uE9rNuY1+8rYRAwfKtXnnuy7IE4qM5EoozpqXJfO1Hmvzq77I
FGogcYWwrb3olnxFcXwzFjrWyCdKTJCU7NMHX2cig7cFEPOC+TfZamUyv7o1bb4g6sm92dBvgTcB
7mysAkeTSLtFtpQwGTQnuhUYPJZNjRNwPpbD4CR8d+6kRcOcEtJA4k5jzUquSKSQRlAai7zWLNg5
TEwLrrWuvGQ4Opb0qgCc6asEZgNcTy+zoCnH5hXgrPEgYvLfhlEZL+jDCf/l0WtuWC2WV2lmdRs4
ZjXnSKnt/sX0iErlmkEJ1+qa0+LwJld7fcyNdoNDFTirWWi3fqezmrnO8DLVXnPTRZAQ+sasL7th
rj9NoA9ujM6LryKnSfcdHk1ETh65ripZ8+vwrR4rMpU+NhCydVIVPMUaL/OVrTlLTp5nuRfsiaNd
3UctixheN/qmndUzELa8J3yL3WVUrmkLRTEchFNyaXhtnluIhgkNcuP02hGq3hF2rT609YCfCnle
F0v+L1XXdRgNtfXF9mN7J2oCMmsBcNa0JviLg+XsDc7XhommCHOUWfWGBN351ijb6ZoiZHwL2now
i1gAepR3GK0voEQhO9b1lL1M24Yj+b2XDf0fvU+GU1bWLYfNnSt9JACTcFfWDWthvK6n2sWEo+Cq
mu3ozolMefSxHUI/SQnIMCqGjQ2g+qOddqdhnosw5dm80OOxPQcyWyFNRilEqU8J6DP+o4X62QcC
dczdarrNgZA+D0Q9NalusKQRBb9YqtlW8DiDqRNn05SJj9TbOrqcSX7xx3XOJLtdQmf52ETSZVqW
UJAOmZw/etMY3+pVMu7cqT44gHVCfwQxt0nR73vj8pn+X/kpL6F/8M7hJJmaiFno2eEE7gzVIsjy
XB1zTYfkEmnk1JcCqW3f22dlBDVXFGZ5wx9cmvL4lPpGc1jq/Pi2VxyktyP3uicPckNjGh0R2VCf
/dR3HojQKA5p6j5MWPf3tEsT6kBKuU25osNlOiYXKb7GQBrmMQJU/yXRo3E3ADraQ6pcQi/trXAc
eBhVnRBOldMqjOfZOaO4EB8zYe+xEcsdjxMLsMzYncYOjHKf/KjXAQzUx6kWxqVf+guqhVLc1+Ax
g4kadgfEZ/1qqnjA3O3eYNME0DWoqdm51IWbtmuJuIeC+7IwajKDOu7Sy4bMkjtILHGKVbCCq1zX
MI9FmalgQiBLKjEYrQVyfO86FPQizj4TroZEHeFcBzw229hCO++XySI81/vckUC841HckRSJQJ6p
HgWZ21+Wwl4TbiRlhsBVyhKI/8br0ltPb5cwLy3vTM2g6yM9waxa5Jvcau2rsralDJLRNxhaFMtx
nuVw4dgar50SdiIPnFPBcZwykoetBMtMRjw0mlyyWTaFBhxlwwxtuPCjLnssTeHsscJXvHImyRtr
qWlp9Kk2XfuR1ZzPNLNXw8KQAqRtgRn7QIRvbZdMAYAnh2jAveqp/AIogjxTFQo4JWTBcHQEkTkq
nNJDNm8cknmMSfMffWam7HM+t5IkkRLcaNAQIbcGyCeYHobOeCQVtz1K0/1iLM5L1MrmiYq1eCoU
uecZCrkPbkGAtDX08bZz+/JmdqhYirk1GHr73RLEU4QivdSnA0G8Q3rSLDmKcHB15R7c3ACWVAlH
XmljjIGuml15RfsG2bbpZWQG9kXBIiQNO3sqy6y6MRuvvIGMCcgthUa1z7BxPhfK1EGFZslzE+kL
zgmND2xQAZzsNpN3qIK98bGl4uG6pWxySBQteEtA6j4WtccbxZ/qT7wt6Z0thUEYK6pu6whtxbyn
PmZnmpeJOMX5pJ7LXHbPqlc0EdTcl6+5qOgqKCKqnnSVGV/ytyhTKQj/Vc0UPcGKYRMuolTzg3qJ
1LNm11qJuWXwCRXI7equaCYWBpVMo9y5cTfInfBHOhqwL7g9ErNffRcV8d+J0xMA7ccyerINm5/x
66loQzfzczsUlc5tVFlzB5hK8VtuM9jvCEdRablsYqBs4d4UlTpLF7tj36hXg5EEYz2m8Y7ilU9e
sDrLoxhpP4aJ8Gdtr81rCdAxIY1wwZT+eZboogqdFpp3UERkWBJlxKsuKKY+ehraIUGnicUfExOU
tlez7zlq31gz4QfC8p++nUx70OIe67plYJNQOso011jgJLGfkHsLmllgNY7KA3pBnHrLENWdjX6s
2hdpRrsHZUHKBjOfyHk06AJdmY2NNbyzMVbNbSfvMMxjpgG9jeJ9jBq+X+7a9EPaWs+zM4WKYdiX
M8KPC/wkw+vg0Bvd9KZdJxeOZiT3+TyYQNEJBycB0b3JXb/BPVV7+j3uFTUjMRXkqoueL30wB+KM
aLULfuu0irh4zjxVGvM/aRcB14Rnl95/Mof0ZTiLg9bx95fKVM8pu5d0wy+LL1sN6iUld77Y+31L
HnXvk9VASnRKHmWh8/xsRi4n0Ub0/05jqjRo6LKjooPpUGdH3WlporTMVrDnNKnd8qgLNty8hHl/
BWWvr2mb+P/KwFympbhKBksPmrWELMB0d1gyzAT4AgAKjK/6iZl0exjLHgNY7E1YCPL0YVmS8cNo
4it463f+V4P6Bw0qSrR1hPCvNaiXL+M/Ll6m9OuPeJRvP/aXDBUZKYpSEBsWZiUH/RWN2x+QQpA6
iV+zffQh/Ke/ZaguP8Ss2l/nrMzd1x7z35L2Nf8W+Dt9WcTwJjSif0eG+l5pRI+XwxM6IeB4IWn9
SW2QiQKXBGCv1gRw+Bn1FjanSrgd2L3E1yqfQqYds/mQWlKVGq8Zqqo28G23Okjea3twdPNza4EC
Cmih2nS/4CmcTUABX5q2cMMUMW27NIeqY/+mSJEpxlncafQEPGpFyGS09p65x9lW6nPsuTY9wCUD
BER92bk3gwSkaW3rb8Ag640e5IzMdz4V37BCiwDdFZBlqgMcQj0+MqkHQ2T+xSTCzJmDKHK+RfIm
prtIEnp1kNMYrL6F92bVmuRLhU+qrwdNr9A/pt8Cf0E3eMT/sgJW+hnB93m/XfTmawKBb+c29XwN
/qyCDTaPGT/qzNryVFdYU/+bPf3/IhMZJk/O7x7A/Yts4x/9JH/9zP+JwNfsKh+V3/qkvBFu/haB
2/+EIElv0EVktwqGGU79/fQxfPn7aYPrS2XGk4FGkOfE/HceNqwnTGm+G0fTc8DdwofpzHAYHznr
lOc7GYpvysqLpFccLC/+NMLS23SKQoAp/SMpznctNOxqbbx6pfFIlqWx6915h2ft1K1NWrbV5tEi
ReQI8IKoTYOUYn9t62IFIb94bfV2g9++zhEyZLk2guXaEtbW5jCaDv1We2sYr61jq6CxXXtpuou0
atr2sXtLKIt3PS4pEVBdeVaN6cin9WvPpmm2SjNBx6/tarrKIFjKq1mRI1ivLe2M3na7NrmBNNih
dEc3gHDb35uAM4N4bYsna4Nc0Ckf15a56uKPjijTjbm20921sd6tLfZsbbbra9vdcBTdzrUVz156
K+jN9/To+7VZP69t+5L+veyNlSoxjGG7NvfTtc2frw1/a239A/mlRl/HAe06GBjXEcEoaFOS/PHc
reMDsQ4S0nWkwK7iszkwZKBPfqJUK3ekQeGkWUcRS1fFW67qZlzHFCXzio65BW3Oq2gdZPRaMx1q
i6b45Erj1l8HHt06+kAYtwPOeUMAV3mbIzs7Twuvha6DpCSns1JctLUVj1vTA2fcVE3+2NOyuUEp
g2NbaV1gWRX70Doe2rvG0qI7DG72mchnikqttNsDaSQNr/06vYR+ND5GPvUKSnH/YSqtHGq77Omc
StrOyeCXWzXiBG8Q7Ny440ihUVhU8oU52AcIK/UnF8yvw45iKB6qvML9XjBq083CuBTVW8ltFEyo
Yr1uz+nWemGdWgYnzzd7g4YPDTxl1hWJaREE4YWF+NRoC9vExqvchtSOHCCrIcsUl7WUZzNvtp05
utmTa1Lgh1MUQ/k1GahkJjW0Z0XldipTeUcAjXFpOZM8E2sJxn4ze6prYkvh9rjUjGm+GLsyI3ym
o9N/PdsD/u8uj6tNH4tpq1Liz5exbA9WNyJvsdFfhy2cys+NbhUPM33mL20P3kazrD4LYnxsBxTJ
/J1kmK45gVrAZGhNO0cjdE+zFpVtx0ciWpr7UK/i+dqE//hg93j/D7Ya+PLNHM+3JCDxO5ZSp40B
SvlMYdrKQWhxHUgZ4gMJZUsa0uLTajsP5RzCSK4/JTx/+9Rhso0GmZZTNKW8Ld2kKx5qo0ovZ5gI
zyn8vb3RW/WLPdHQiXpZX739ZhnyeG8HuZqPL0zTvYmXhB6d3drAu6LEuxErk1JoXflarDsl2D/9
vcrECIpvRpYAZWkO3zpFiCi6D+5U8heLNdXbHlhEQnTy81b3FXrdUWRPb3daZnccDZgsye7GTMMg
nUYfmJ8vr8baZ6PB7oghAx3OB/ZL5keiQqmBu1K4N+QyiKPMo+nWYFOFt5q2gBn3rjiQ+suq14vq
hA+fq2bip94V8MOeOzdJyVGRzpVnOPNZExnmbQQI9nZstHKbcEcSDuHb0ZNv0qge7TKhvxtNfNDg
cUR3rvJdESfanVyQHS/wb+4Il/D3kli37dvVKscS0HA8Ky9QeVR1gYEMOpC4+zCQC/vcaJSIoA6Q
csh0i4/vR5QlbrFyeBb+xRD2k0fPPTAbmQYqWy5VlVwOpCP2mrofGjbLgy2fKlhRcenMge9dmF1P
Yy2+TtZ42aJLDmXWvtqjf+ZbtAQ6tqSV6d5OymL7nuw7Z3mIiVWGvDx55w4TNqY3FEzYpM16loFn
VvK24z2GU87C2GCkhnPL9uMD1CHj0gHnFeaGF4eOW1uB4SI/Tsv5Mp38cJyyUEXyZFVudG102nRl
TGa282TMuHT0nGTvyBxUgj+I7QwdYeMi7DgMAySADq57Emqt8QwfCS6X+dJUgzxrkrQ+gwylCPwt
jSM696+t0R0qz77hNVkE+dBbbAzj6JMWm49K877OPV6PpVLlrhiKDjlahRK/tOaQzhV9HLM1h6B2
HHnXUy8HoCqW53Kw2S8xAF+FP7u6m+6qrK9PvpvvEWImgW0vXGAAaLupWZlz45xjqjI+wEUygU7Q
bJzm8qiD2zyMLMKh7vX1dqryiHhGAj3ihSAOKT81es/IvpL6+Zzr7qnlxmd86OihPUSfdKNsAnAK
m96YX625vq1Tz31JTZrQYmz0J5eueWjk+X2Hovgz4SnWlmcdSpzVeAGZD0wAmTSdYHKKZjMsC+uB
NRSHmHwodo8QmoKF9q4f3TWlek7mLtrqlTdfomYYcVHFzEKDNe2Y+Au4elvI4tW5NJzLgjX/htuK
2CUnMq4tgoG2o9lXGFdhzh3yKgd/qwg0U4ZZvygbcgL8iuNcSjK/6/pzT6Jn2HjKDzNjeNQj0Bi6
5G3vs5lHid1/xRv1CY71Xp+b6MNo1JhbgORvbAYMAbsI7aIVxFhgPwgcHkNaG1X86GW8hytlhR16
oXPwLPGWIsF7JhhvuHVpcnzIiTqkhiAYgJG+M5/GLsJpOYBxn5CSZR8yl5gnoUT5ogilfKFhXZz8
tnRX1kyEPkKjJ+iIcZcrfjYurS1ue/3SjTJ5YwnmwXHSUFlZqzSrbr3LeqjHp0qfi6fRNKxLh2Su
wKbC2rSQ3cOCp4iVvEsZ38CQbIKIgTdk8imLzwdmlcZJmZExbRK1APTxCcX24gYSMcODB4iF2pVj
tB78UyYWXEQIyFEba9shz/pzxI6CO6YCTSAbuybCZhl5DU69vJSgiE4Coc02auwSWk4TPfiIpW9p
8KbZdlEN8cadX2lkonv2kUoh3xu6bLbpVBBJPNpSbJN2eq3AkVwZZdx9GNt0PJBl03x0mg5dBGth
SF+G5pI7gnwQNWFw7nLMS6owxjjaSZcsYLVhNgeJUDT4H/bOZDlyI83W73LXFzLHDCzuBog5gmQw
yCST3MCYyUyMjhmO4en7Q0rVJZXZrW7ta6E0mUnMCMbg/g/nfKeG78eydY5YPOseT6tAh2QV39wO
qyyst/EhdzRx10ZlC/CgaveNgb5yGPMopGa4m5DFoCDfx0bMIMpb3rK2repNVioUJGPThoue60Ga
EG4mLQEdts2t/VItd1OawCZgpxwYAymidtGp65JT4+Wq6ri5lPcwj8htmqwbEQzk2pvZ+/dAkLof
owsKt3HmfufXTrwbiqgG909eYdum6QaYLF9xXC3rEvHGDVo9lC451bUP7rETo/1i1tN+Gqd405nL
0+yY7sqPg+njedkeifKeYDiivXTA9qqKfzTTvDd7rjzVVMVWpdlAkPM0nVKldyEY7OgIi+aSxs3N
imx7Q3pRdpwXZzpHGfJxdotaQmQbe5Wbn3O66md3gHqyGu2SghyPXI5Z/Gg6WbPhK9yNMTv1cQ2P
9zUyvV/iuCFLI/dFPDOpG4t5Ok7Uv8vFplTJwyyWub2du0xtJq8GkmYP+ZQVAff2UG2kkyI/JPQw
mb8n5H4pK3DMqDIO3IavDLMeNeGrnSz9deY6jE+RuyxbfV66+zizyX5QtnXHZO9rs5jpdqmdW+pX
Gjl5PUm2yAY2oPmyh8at7W8dqQ1hZpTLN73T+7tRutou1dWPNp7ZhtuGuvOUMjeEIlsnAp3GdXbW
XZm0Ghcmns0tplTZGhE7j1lz3/GaRkEDjORj7OOZdWRrQWwivkdqqRPEmRBE/XRlqFQ6hREDPq5K
cvrYHaV74UFm0oiFI8LyvIC8C5jLfboGAFCrkZDniRcoKut7AvmHpVjqn+Z4cUpCv9eiP2aG+U0w
rf90czu7jGPZUcd31sEEuHyE6fQkcLUJsFtq0RCr9PlxWSJAFwvxDBcL+ctjXcjltWhFcdcl8jsN
aCy3lUEaJcbzdUhaRtUmLZPvjZTc+lojP13lrGdW1Pe7oSTlvtVF+0b54mwNVn+3PiIyjRroZqaZ
/QAYKO4CnWDbk4CUt3HnhW/aUI4vzjAO56aGgbMUysPxNffFQ142ro1kzEy+ocgSMfEm6bSTesJV
IPyV5kVrWFEHFL73CXuAg0PFtn5j2ee9Qvuq3xZT4qJnBlOzHzMtjSPf9ctwEGP5XK56GntV1kSr
xqbjYNx6+nJMV/1NvSpxiKrM79NVnaOvOh3nl2THLhPAVlm2Ug958IcmpijJfsl7ylXpw9R8Vf0Q
kPxLBET1vGqCpt8VQuQJDgFjWvUzWRVE7qolaldV0YS8KF91Rt2qOGKtdcnbgcD2GDWSI4W6xqtC
ifA3VkmramlZ9Uv2qmRqV01TtqqbeGJfaPyijesn1Y50Ue9Y/JJD/Wfs+r/BCqIX1nGe/P/HrsfP
j+QvE9c/fuIfE1cdDz/Wesz15KozcsXr84+Jq+7+ZpjwO/DjOowS/3viYwF3F4JGznBYJOI1Yxj0
xwTI0qGLoLdlE23bjDX/XqI6OJK/joDwAAIW4GmtyV4WTOp/sXcRwNAMths59ywGtGNMMGVzJnOO
I5BUFxIe42AyZG7SbEJKKZ6WtLb9b9i0fySYTp6IXyHRR69I1nX06TV3tfSMHH1iQUCuYoSUxPHg
2i6dX200ar7+xn42JnY7HsfmiygbMohI9yhMec79tNtTwWfZvQt3gJapKbwdGpDyKKMZBW42NKGE
f7opZWFt8M3ZO6SyIM4yf3jMa79vg0yM0aWgXLx0g9HvZ0c1J8Nvx89FJ8dd9lR2gLTfCjJl9qJO
6/dW5gJsqHRQfXQfRCHo/L4sX0jcNdrkvMzJdBB1Ze14o7T7MtMidCSu2iXCI+8pbH2DiQhqrEGX
ameTyE2nA0DtQUsS41XNMEVpjjfYOeuwSxNxm/Hu3fqhIcelF6+FnfpfJnuaH6aS2Kva8F+nyXO2
SsxQfZV8tDKtOVhDa9y3UrbHgWFEKDIw+FJV49F2kvTO14oPv29osZCcb23AgOdGQvsqKk1963I3
Os6Rbe7yUi9+kCnZbkEb6z9W03sTel1bHSBA/xgGo92yFp6+2ro3AiRMs5j7wovDRhbeu2EA0bZd
INeTV73KVL42Gg9dNjUC82RUWGeAbVH4VVsMiG5o12s8qjuWtBXws2wdppJPrOoy4ehhEV4f10/k
l0Z1zg5BAetQJlD5gUkG+GMiDiEmwIIk34/7dy8QkZD8g1ZkCJxcj29WrufXee6Wh2hMRJgsoAYS
k2RRQNeTzaOYFSMy19pbWYH+WGpm+jQ65DXZqJkvCcXTHa5YzJRJNF7Html3ZddN33uiX8uA/Ukf
DrlW//RRG4PcGi19L4nOvFCipYfJLrtLTwJ8RULpGH9CLMdiWCPsgBVQxgHhiO5ZZ9pQBWnvinsG
fSJwWp/IEbK4CFxqHLKZSIIaXkhSx7LIqtNAIpg33BVM6jdGnKidSgxkhZokSauShn9WkoDloK8t
VFBUdO3OH6dL2vCkiCCuT90yd19i7kUJ5NlIflbM7raeV/jAtGDgtLb26Sw2jrwkyaCdkVWNCksj
gm1acMCYKwfdzYT/ykAqD1TrnuuIoaf02HsX+Di/KWBlO4Pe/XveRMtpmeBIh45KnP0aHB/QRo9f
/coyr1oekYjmktE5QIGLwzIf53M1amT/eMyZT56Tj/VGRlqyndHJX9HyVtul4WZ2HKyD/WQi/2X/
fSvQC+29YhxekBtWCJpLDAxZBMLI9eP0rNXoVmziZmTokXEDypjqKzAKv8MyOaIKbNW8hSiaUV4R
SpuSiPJFTQ1cyLHRd4ktWFcD2EQ3YkV3iVe2V8dpNnrktc9prjk33xwObWkuDyMVQ1hN7ske+Foz
WTamYxpJivvRqa74HTQ00ETWwd325idyl+o72Snj2TCa7B2lULPRHJr3gZXVkbyWJDqWEC6fpqwx
Qp+WwZxqcUfdSQtdjY+x1bRrqFhGLBeRxuh5ypAxXxKWMjU5FBp/E5ujOC6N/sms3bmvraY84r8w
jrIbHIDsnQyRuhDpxpu8bzHqb6K0ftbcekbyb5j9E03W/EOKGryq5oLkziioyZVi+N0Sr7mhA4FT
nNr5HgFrvUkjDnJhLP05TYbpS1kIa9fUZRw6nnLuBGtrBrscRD5W2U2EZuzNrERymLEJhNpU4Am2
iMhlXmI7b1yCywFqlvZDzxotmMbEDAErDD+zCAi0BVT11pFujHpMgmBvxEe8yHjbEHm5MSoF7Fl1
WhvWGDXejCXuL60sbh1T0VPik8Rrti3h30XcX5eSLmCcvOUq9NR/6AiZaoJ+iBb48k67lxadJBWq
t+lyT20GN7F+EE6qtqM7fScWFK07ZyYh7PmYhC2KnEuiMQepant8rfEjhJZeLzcAEz7jycp5w8PG
d8N0atTm0KLZyU13ZTJoHFgxIjI7td7zQqEXcuHo6VFZ7hdR6R+jjC3mrMsX2ocoNMbZgG7v1BJH
A5Ry8PvThuRlELN+cVuEfqR6EIHfmrqzzcXMG1yywt24qXoc6zwmPMnGyjZAwJqdMrlmRTeXgdbE
44uInebkm417ioHqepygkX/g3ESj1YtL52rmbVmG6xCnyOMKpNoIavPQ5rP3nM2GXDXh4ModUo99
HTjnEidH39NuOdNjeuW2AoxlRnGIS8M7pJMz7GLi87aosCVLzeiCriLfV043HNfRKCMhVH1jjcKQ
L1SyGySy0LgHg2vQICJyj+QltluO7zEaP5JU1HtNCee8qM79rhOK/q3tau3e7trHzpT2E66SL2K2
oDz4UUPjYwL17bVl7w3usG1sV30h8Ww4Iab7yJasPyYZFrwmT1fMBzPyYSlQqU9a3J1S+jgWO7F1
6+Kyui6rhhvdu61wMD+iYDTe0JuOF/RUIPQZ7apXPU21NWnKvsg6zU5Gau8qM2tCnJZMH6yXSSMN
XWDT2KbE3QUuZMVn34vrPblOzQMKMZ2g2xq9fhP98FgShExwkz3zLXouJg+HDo7GJbGs8VzbefxV
+R0alk5VJFwgF2TBv/zE2fOcyLIEs5u5TzlRT7tez9nVIGoOnMy8U5yqW+Lf36OOtgEGJnrvuroQ
SDcjlZwuRJFZX4omZ0GCLHoLIV7tAXv4u3TKo/d2mCdM/2n7TpdCC+sPPtMFQx3dMRt2hdO9jzrn
ii+kvotpVfO1ayyG5EMbbLYWM8wS18uWk+9jAoKVfp76s1tBiMCPJgHGFxhNMVsjgxNu8SXTnPKJ
oio/l43HVW/rNETpmHvZQ1X1+h4KR32PTHQnHbPee5No75Bw43iabG2fZJbcicSILy7+mm1rZMMh
pmtkUodT4cpAazomVsHY1RvazZxlJIda4ztI4CxEXG/Xe9r75aFmCxTmdqufqqUtd7Y3Th+DBxE/
6Bpk3hF6AYKCi7gpA4f9Bzmay/S9hN777mBxF5S5HzL2ow1P5KccZLPLmFNU4Vxq7XHuhBfKLAcD
u7Q5ENcml1mgW3l5V08G+5gcxOioJEkBiD0/kb4aSLSWkSvNQZ1j++v6Js8eqHvDnkSP3YiuaSei
mht0jPTTwjnAnJNqM/E8cYhMTfz0cKUGPSTpYOhZa5ByFG+xobUBpQcph0X+aGMOMZkwzYx+om5d
/RmIg3ir39f08oMxRdHWLYeaOOa5y1mpDV3IzqLbNGPBDJpASPdrk4gV6UywCkYi8ejWXEgBm4gM
b0ivf59qt3jAx8aBoIyC7U9u7KJywev25E3kSECCUV5SfU8Hqdh+yrLw5bM7JXlunSLbS/NzP3l+
9TzOilcNLd0E1j/wSyplwkGwyMDuK3RXhSWKpw2elNzdzElcbrQ+ynp8/vP0o8br8DmSABRQI9hf
+ZnqXcN6sZsNVR8ZJE5toCtgECjA09OgvOauqfm/q86p3ky+eQSmtDseEYOgzwBjYES0T0HUkHpf
T+VnGwn9rkonjyARfeEbTDN37w7O84IrImjYen1aRU32CXF+9RlIzbhlE9De2pV6nDmyZbtUy0cx
JgmyLxLeyWweh4NV9KD/cLhsqPqMTWVRwhhjJ9d8lPzgtAXBtoVtnEXZIeYUpECmSHq3LIQIw3Rm
kNSuxuOJvK4g9CjrFbI2dOwurRlQd7pmBI0o8lDwyt1GjI9hWvTz22hHD3EGRSgQhU/oH8Lhjcri
NAr7YRF3cx0bYdaDPm+JAmXXSqLMgHyv9h48bmGW4Ow20Hkirg+6GhHMJLPsOSbF6K2n9KRn6tT9
XC7xk7SXbuetL3YkSQiDpUj3ZRsSEE6kxhYN46S2zlCL45x1zVMUSdFvoEBm+4HF2jHv2vLWxz6+
r0ZvXtqk1b/qCOi/llX8EklXXCyA2MAoS9jLplHjgSh9JkKDEmfXl/UTZpKu3ERRXbp3aCetxzJp
PlzCeABRLhPgSS0RS+hhMkvDdIktZOxIGB/yYi5eM8Eay8vGaE8IMpDhedCNPa0QCb7tMH4qrFiE
gVhY/WRcb3hG5S5rGR5tJsIXmeb3NjP9Bjl+T8C8sQGpNH4jnAbxcKWheGqrab42rpcDyfSL9NbG
yNdFs7BJxHRgbDtP07eIh/wjm/T0mCBRumDnT4+SLKt75LU0sJPDh0lo3wqvWr6AHY7swNEdfjmW
QtVW2Pn8mnNUGHzyR7I7M3d50OaKLQN8EQTdqriVa51kLnyu2oVVi94ISB9GziieyjdMmaweyizS
UaNju6f/XAtZ3W4vtklxjRlhFZku6BXmZnSRvGIQbr5W/ejJBz3POhMvmEMz1ujcAjh1uoRg9sRh
3I3y2lk+Ce8Q41X32Q45Cau4tFTa/NqXUz09L6PG4pdkJRre/jqIznQhgg6u4dZQuttpPPOStB7O
tBieaGh2esWe5v9KS3WJxTrxfokncmvd5rko5PTyp/HP9Xf9zJ9phr+gp3+S1QgPLCuBkTajYdAu
9iqk+7Ospm6mMStMfbwHrWZvNN9IGH4q3hF51HARR/G7Ic29yoyTmds7zWpJm0aw5UJJHZZtVxHe
oLS9v2T4otL9v39y/2Lc/v25OZD0YG2ASfpXlJfUSSoSkTHe13V779bUitEhVfd//0FQFEE9YJ4r
3H99Aeysn2h61XifGoDL+MfRil3pVrtfD/MfJej/oATVaWeZCP6bkWRRpCWW3r/gSH//oX8o0dzf
WGsbUC1t1ClMH/n7/phK+vpv9orUWelKPuypP2XHWwb/Cc0HASiOy9+3ThP/mEuasJId14Wq4BM6
7wvnb0nTEKL+dS4JAxHaKco0NHErwMJf55Z/kqalTsr4Ru+S09SgrmE7WtmBzZL7XDcuo5550i3M
0yw36rzBs7bSIpiNKc9mp9rRQB5aXYJJ8qrCOS2La0XbQlXLGPRCTI9s7KW11zPiGx9zP2tfGxwF
doiPKQbHHhU4zsknV1TK0muCIqJbCQYywBBnAcwgEp2I6aAb2+W46EtvBWVW+Vu6CbMl1yAjZ9wc
K2zHXVSzwfG05pufze73X0KN3vPxqiwE+AVJXfRdOHu2YW90Bk3GxTfIr+586dyNFsIbqYZbh8d0
53ZgcQIKOcD/tqOnT3WWzY9TIvr7NjbkbVUdlVt3qjSsQd4U20Fpi5huL6tvhV2j0YnHholINR9i
IH0ng3TBM8funiVii0GwIjXdLtHmGF2CT6IfCe7YENzc7KzeNV4Ln5VcarbFk25ANPAT6z3GmvZA
fKe/Yd1hXgcja4+KuLtNohvXxFm6DW5ed6vNLL8mgkSupqsV92Y53mxBTWsXBQLbenKT7zi16r0F
oDRkgpWfdSmxZjlTc1MthzpZKml8R9lp3Y9JafLchmW4CDK8jKq6j+pW/syU4+8UoL9dZ0MkYxDW
3QzH/25HbK3IF45CR0saDCz8gV3l1Uf5F7RMKMO6sE9qJDHbxUv8lLWdeTMnfzqbtTte005gVM2T
bxkg0A+7csYNl8aZ0dS8sfHRBGS5kxzm1Bqi4Ek+FW1OZlZedPeGmSdhzytCtkH+2BZZf69NYKdT
vrFf2PaAt+6M6X7GTb6pAUVsdZtnqmEK2wgVxc8LgmFJYH2DkDgrKzrtkhS7LVMbMqiIUTjNYvgs
+P8f4sEqHl1VYv5A1+jfXPzyjx6Se0ZgUcb4HWrCvUV8W5jV3Cg51rT9og3lTRh8ol1n6C9Gblln
svGCujWtHaV7d1eBqn1jDgh/Rev75GRlib7BH100NPvK2jR5Pu4p3OOd1gxnBzzwSSTOnVJdgx3G
KTHkVuTMe9lE3VUWKqdGxHk5CSzUQ4SY0Fn6F40bAZ3CDfqL2EXu2VJrRktTooYYsmtitg8aUjN9
bv2NX1g3ao9iS/zl96523aPMqpd5pXixEH2XblvsMD70cyhTg6gcpk9If87F/KnFrNkrHTjYMohX
a/ARBM1+dKhHpd2N5O5uo6GON5mw3jgMuwejltMONXUFADm2jzMCqxcLqykqcrdjcNliX2FJ72Ta
yaVkC/D7vGFXbLaDK9t9gRiRwve09OmlJ8siIFglmNHKlREtBKJeEOSWBIiZye041ukuH7MptCiF
bl5kFo+1Z8dHmF6Y+unKjtAUp0c5Fcu+7HPIGlzY+yWfnDurVVi9zPHYzqTAbBhAjo+j1b8g+NEO
WjPb9wytk1XBXnXWKNAgaVbhbxqdvpj48dGUF8wm97L1vlVNZW8dZ/GfM6rCHVDdHCtyGl1JRU8f
2Hd/lFbNtKZBT7Sk+odTKxsabiv6967lV14jgDdtXRjnuChpwQ2bj7SIi1BJq6C+S4rrzLEbJNOa
mVu1mN7ccn5fBiDxKuJ8ZuffX9J5mt/9mcRBrIaieWpahFPCwYhNau9DhUAQHIdPXXqN7QjtVk1P
xLbEotgrbCUwU2XVsc4V9uCUyPBNVZf+rc/cn3XF/DY2MPuMiVcwVPB0ZBiADwhfcEpZERmXymGi
cR5shv116mg7fQEP4Bm93M0JfiwOd8aZ0/CSFHOnW6QYlv0J/X0ycLdozfdcw9EZENsNY2ZKaMof
8tarUNZWk3fIBwYgRG+3zuPEhf1kthFfkXzko8ekStlfOz1tTwnBoqTNoUX+1vPpT0MdnCRzWC1y
LWzrtXtroJbQJLBjP1UGuNpmjjSA+VkZE4FMqjtwm4ekGIonDOamG6DbdvcJyRJj6C9j8gaHqNsq
w5IHnYzvD4+q3w9gQcC4i+feusRmqzNdsmrGYcsIKlfVdLqjqRSBodOCPoCj/WeZW5TmgNTGu151
3XWeDJK9XOxLbUCkTI0KBPf7FICIG14FzsOPphXpG3cyEli8QXdIV+RDpGz/p5gIh98kRWTeNMxV
r1peLPdSkJVEg/JDStP5tEvfThHhmM2AY1UhcwCkcrQrdZSctmFH/TBv5qJd14sRryKDusR7GdRs
XxhNFZ9aRtT5SQ4GPCKnTsfHqLGcF+4Rf1uz99gNrDg1hj9uHUHz1ZP42KbT9D2nq7E4jGI0Tnmp
ViAcAgQ5J9o1zZw11cCU7RusjvzeLOoYx0jUW25IzOSC9r3JP62+yW/ICJ5wontsp/hYnlhYSSR3
CV/WmmiCh6Uhdynsxs6bAwN0i9zOhi/u6iIZ3+xxHn9EXtK8exaG0tRkfxlEPnOlYGpm7dTqmbqC
92GKY3at9t0SM/hmjKEA+rB+H1Do1+3B1cb63Y+nkiD4JRqOtd6bSMjTjDRb35XZa+OllhV4ldnf
CCNDVq9NZoPerC6OfOewkg2GIC53tujweeb+1nRb8Rb5fWRty1TkxN8ozd4PhZXeIiKB9yyyXMKT
hhLVsWchSjITBr62rtgw5YZ7mce+OelJv+b4WmIzKyKhCoMPnFvUSwjN0to2AkkbLAZi0BIwF4He
1Y/60PWbjk34pdAUyggX0cZmcrP62LlWWwayKNu3vM16hoXx0OkhjLnqK8FndbntsSQ2cA+a5QfA
JPMuEmyfTMP5ZsWJ/8VNSvlRxV21I0RKFRuO+EgSvpojF4JwxInIYlYcU1e4d/5iue/KbgtUazUa
WyO2yWeazdn85o7siftIN198BFdp4ElzYjDWsvosK0KUsMPxrzmB5d4BK+988/KoUeFkJPqH8snB
qEu7fqc77x9tHxUdQa6GeBtI1ySPTowDnyXRDQHSdf3Tb9grbUmAjbUTGpToK8KT8guKQqfbmWUy
nYdumOkrNQ3ndtuxLgc2c8zi/CqWIf3alO59PCusGFJh+dW2CB5ZLs29T96FT3oHup9N7JPazhit
Nh6wvGqBp8fungA7ApbsVlnfgCcboAKrOn4prdllLSdHhsu6ZupzqHc4sAici++73li2I2yyo5EV
yJstu98stVnsBiGGi84G0Bla+SPJjAGU14A7yyEqFMEaEuVNjrvqS4wq4ZtjVdFOVQSGBbybBB7V
rTXcJcaUkxNq5mhVI5uRTtrGmQX+x8o+a+RhJcke/FFrScHRYo53FWuj1yKaimcGZMlerJFfrR4N
l5adDlNYiOHnvJV+GAtqRDnGJw+mRLcr24YE39QnTQRSdf6181zIDeyN2QIkqY32ta4NZ8tWdDnn
ml6fRuQfF37D4mJYafo9WtIe90bfH2TdqF3sm+WxKWJzY+TLaz2z0g51Q28/YhY0V7NpWI6JtP09
G+A/XfL/2CVDnf63XXI1gtr73fp1/Px//0e3fv3AHx2yL37TgQnQa1u/Ejn+0R07v7GiYFBmQLR2
Se34p0vSMtfuWEcPSOu8wif/6ZIkBhRTl488mk7b+uWt/Bsh8jid/9odQwICLWg6hsl4hT75Fxr3
T93xLPtelW4KFKOR01nLOvg1uZHfJtPOP2WpliPSPO4lxsPcUfmv6+rXxfXrDiMUXLvyveZm4zhT
V8vso5d8oZ85N+slmJAXHB+rX7dUVA6mFuI458rUIwpmKNAvs90TxYtliEklQXzQaTKv+FTr5aua
wXtJkNhSFPy6nftfN3W5XtrcQcdkvcZZrBXb7Nfd7vy654nBcz7xURQ/8CseYxz895k/qdc+bawb
hQzVwqDq6Ge/lhCxpu5yFk2cwGWavS1rqWFFsXqdUDuHxtwlP/HQUI+AJMEM1E7uFUIBIcPTbHbX
zI6nu8VtCf7wMUf8dKWmPVYl4PDAVTK+V5pBVsCvWiimymD0UJnWxUiyHJ9mtujcwyNLrgUu7qFw
om6L6D55I/sSt4HpSW/frfOMgCa+eJp1EEuDPVC3EDxwSMci3iN09k4kOqm9qKba3CxSOk8yiWGY
AKMs3GCeOd/oWoyBuhndDoInq/I/Z/g4NdOC1qWqKBSNl9/2oRHlzWmIcjLwOh2OEF0xmuZm8s8t
aLJfE5MS0WTt3UNlAacHjGa4KVc2h3hOqgMIke5bokVeH/qpLKrQAoP61BRjf4IRRn0EBuCx8gv8
D1pdFg86Cx+B737JHlJnrtDgsmX9WgzI/Z3B6j2GChWj3mSZp9XS7/onJHFRD85jzIgzLdsHluMc
+BPRoQFbczaZ44RYRqRdf+ozaSaBk0zx1evrn1hy5+Eg+qVJiQE0q5/wHgoL/99SAJu0FmLIW9Mh
rJEF3Qu0k+yozLLZLv6crRwtR33Uuu9dnbHlyuOW3fma2bqEYDXmTq98BioT1OeHpe/i7KURuH/U
I0SDFMW0vtD47l1dpbeRrMYrIpxZLz55d43RIjWVvHDi4aySTdhFEApR4SVzXBndxx0iDalXDNWt
XrFKIb3am3XjS+zxGEjnN7CNn6xuirdjyeg47HVdlQei21dnB/UHnb5DFq3hnijM8x1cBsnXG27t
XKF+iPMxcEuuIMtHOdOJWoZNr0e7LMnXyEmiVDHPoDSNTbkpcv1s9D57KaHj4aqsG7PaQzEK+7LU
VhTOoqVjEeV8YNjC6z7AT0FAZM3RpvRaPoFW2Yh7jRmPs+m6wURjEbEZRkl9MmQrtykjLQhp/ngZ
4O9sRlRne2RoQ49maWnOTtcMJ/aw8jbrpUWYZeXYeycrUQD63eOS8MXMq+wnKt8vuoayq/DyT6+t
rA2YG4DWadY9a4NR3Bfj5IZdyQ2cTrb+BJOIU8tjSxj41PKBcGihWSkmmGliDxgTewo15FdWwy++
1RZhDE0q0CrzkPXxzUEdgbdKz8II00KYpULZwYRr4NAuDoKG3Flf7Wp8RoufMIyZ/aML/p6wDQcF
ipEZNwe41IbjiQBSq7WPKJgkEDSfrVpsdcOd7edi20wZu3W2W69mYVlfXWlnGwJkCgZhSXJyh959
dl17ONejU0wcUh1nCvMvOpnUjrTvArQF/MY8Xh4EiDRa2ji7LoqzMWfJdqgWyzoMmo/SW9f8aRt3
8bSLjIX0i1LIEPYZdOE0b+7lgIPPbeVa2hgfwmENj8xDkTsOD8n2m36LVgmbl8mL8gg/JN9GC+Ma
hAgFr7ZhZnxRPc33v6eQQHnNTUXvnE7QPBNMupeU6cBD1nksuwQhzarMl73E+LMVXg0G3nKHXdt5
8iuzIO+a9DHdRMzb/zVDt2nYAzKOfCofdEUqx1zE4hlNXvGzm63+zSXj/sltpvKRBN54OzP72RWI
3+7U0pOdLKwOb1quIUkkzZ5DN0mHp9Qy0ZclnflhdnykTbMZL/Sn5Z2n1x0ya1t/6DobGGaPK6aT
4/wU63JNftP0FM6W31+EH6lLZ7MOEYmdhSrrcjauHkdmET/oPvibFK8nGrfB9TB8eC69sxmvgH3D
CKI+WU6iqJOdzDPJ2qOIviRs75MA0k/3PqcG8J1FU+nFUHl3wKbToL/Xp2+S4KZwMevl2VQmzUCU
uS3q/7SPA7fpviDhMS4LBeeFhgCDReGIjM9bk9xsZ9CfUJ8auH+zGi90w/wLf0nyWjd1h7/Kma5J
V61Ro+tpz40+fSRgjZ7NxFojipHrMoQy2f4a1oLXduhPUEAe+wFjBhhAU+/7r6Jx1snv7JCAK77O
GLeBLABhTF8t21gNiX3lDNxEuUClsVQJe/8S5c920JHTzaaacJiKafn0euVso3wuQ9wuHMEJWmmF
82WMgjiZh/0o5PM4TRCM8xEELKvmI29lsYGoUjya9dwzTHZPQ6zVmwZwyX94Iv8rnIFh6vq/rY9X
nsjpR9v9mP9cJf/xY39Uya5JRCYAfdj9lKS/Z9f9USm79m/05SR1wTRgDWr8Sd4OMwQyukuyCTeZ
+xecCOGZ/HWsT30DEghhSH+HcACi5K+FMuXxSpv3uOg9w7XIef3rGsloWkrLAYM66P3UDKkY4A3H
OLrOcG3tMzKiRj3FkAJOlUDkeFQMEB+TWvsv9s5kO24ji7b/8ubwQqANDN4k+0xmsklSlKgJFiWX
0HeBPr7+bdD2K4l2yeV5TVhVq0QiEwhEc+85+wwFKYtiAfmpASBnjDp97SPWQ6lM6d+qqRlGUegk
D8HQmns/K0lKDpp0rdF93UbUk+wN4qjwabJK95NXDq85x2M0YMXT0KDw67JKP7TEVXOORu5Z1pmz
qryFQegK3k6FY+bSjw68RIlc+4oMhdzqujM/BZlIvZVhJNa1LMfs1CpCvSEnQ2eu+cXRowfvuP50
W0wkeAtDiGuokakWrRF8ay0FgKmubBxGQ6HVEQcjdSSHnLpXeyAsGrlRsNYOOU1vNyrTgLmUH3/h
+Sdrw1ggW6MY1NHNlJZ7Nvaom9KiP+osdda+3fOLrTvC4rbKGg29VwBz+zikukELnEuTpbDTF2rI
wdq1lkxuJodDN7a0jgzy0bWQI0DAFJRkm5CvPSYVkMIYiKpLymeC6hGCvz6oVPbFxqoj46XvbfdR
sm8s2H7a4qzQz5n7kUiOZ3hfACeASYtPLIEY4LPJ5K/hNp/uZJ0b36ATBWuKXuEJ7kX8KyHQ020N
GWH/9vkozqkjIxsBecrPo5V3PIyywHbqe3457kxyv/c9uOp1JWvyNituMvU8Wvd66OOV3yXWOZKi
ZzMDBCAbz7SL4vgQ5iLTB0h7ykaI7GfJ3kaMVCFu1jghjCo7EYN8HBDOgtFKh34HMtb6VBum9HZ4
WqW5Z6joQ98VjAVZZ6e0R4nD1ROIlfS/tnRT3Ud2YPmzMuz8Ma7V/KmpY7DBpU1NSw9yF9sWyRaU
9G189310Q2U0/pjONUHbweyiruZhSw+89SrrXAIolvyWFJgymiWrLfcuLdtV5jbduPKCjvZeWusX
XY5QXp0W40Fu2d9GuJ5Ee+NaqFbC1sQwRFaaZLsgNbv4NstxYOmgz+sdIQTWaK0d+koJLQFV+em2
i7L2GhbBfEk05l27ypINrtnwUngF5rkhGuVesLPdqTy2n3MCqfeFnIxqlXkxAWQTwEe5z4TZPnaV
88nt8v5cuObHUk4z3d2hYVVOe21onK/5pYhC3a05O3m7RGoaAr5VYxRDExnBuabt2Ut1p3Ve3bee
Lh5aw/Z24zwX90h7BWsSRCJ8qZDSfc85aAJ7tuSc6FPsNDRSM2u012Pu2h8m4ZlI1sEar0Ll8aJy
iKQNiGavtPDPYZMMs13ZDdOWDDjItGaYQvoeW2OPO6699HaQ3k1YSm9KY3TvOzeytkM8EApr+q2J
TYFDOHZ4I3DOOd7cHgO96X/C75dcQkG+10ytn0WjomXEo9c1BPcSDA2SdoGeasWJCRG1ye+8Isfn
pTdSNZUHwg5pxqCZSlEmingLgNOGppiVGtcKaek6beLbwa7VSWOSeTY8d95bDeybrT0DsOYcUpvG
tpy1oJ+ed87GivEm2n2JI4R9Ko7KnvPIZvDgJ4woGR/iSbcfA76/fXRCEAbHuqhovCE7VhxyU6SR
s8epOBtlhiG/hJKOKAoGq47BndBZAr+qcit+8vwI5Rasu2xtqSK9GUjTndeDwmliphbAf46eLUq0
YdrHJtrbcaYUrM1mq5LZAuPX+LfV3EMPB5BGz9KiI4TlIsWEVOYd2nmp1b2SWXbyS7JQK5LVHyyP
8vSm9frw5W1mabIOrvVUZKe84g1FFkig09tbVBNd8jjhSHpWyAuIEzKZVgdE7swaMyuMqrxyP6ES
5RCbWw6vw2hdhbtcqMNHvQEFxyehraovozkOHBVGIyhvWe3n21ZlgDOqSpPL15f6otB/3PxPdPNf
+QBJksS6959FNzevZfv6o+Tmt1/5o6BIYC+B4T72EgJqAktQ1PvDCGhavxA/ZFEdXMI/HRfD4e/w
p0UY853EBu0NmxjL9iiG4ST8B0VEBF8/7o0oIsKAA/8roMFJy3sfONoQeJSn0eTdFFYtxZptmQDS
I2hANeu+NequwQVH92iEZmlX4W1VzlQslGsaNOV1xyb+McepYRQoXTxEd1tDT8oJDzLkALDu7QEh
o9+QlX2bxXgc/V2haAuPtx2YwnjCkOJTTIH5gCx517V54Z0Hp2m/ZtH4gCvapy9nGf7aiT1/l+Mc
YVfQRJva0vOjIbUWZ93B9Fg3GBOo2i+WLr2nmL6EDkwih8bemvQvfAV455A3sm/use9lj6oJg5c2
1zb+DmoUYtnhpfUNLPIYaP8cfGKGdyouMXt6OwW5leyRHJBfac9lsQXAIO+ypvReGt8fN0ZQjZ9R
1nJAdzt/V/UzIloVI9hO4UJTCrHJt8HPYmCa10V+TLGYfPZat/lktbbF2khKwNcqkF/zab6VpiLK
YcgAavEjvAy9Z0MdT8wDyShi26X2smExMesMcOsf+hSC8NqcZwLXRrgbK2qWQbGi0sgJ0glJXxuZ
NQ6loYv7nj7a8xQXtGPUPO4RRM0PQWvNJ+oIDcBJsJEGvRQjOcR5mvzKeHAf0gz73XZgY3OHywCt
kOupQ1tN4kxtuXyKtU/FkrCQeyoS/npAMEv5UHbWxXEH66NR5S3W/cay7yon6jdBTXWx8BFvDInQ
N2yn6EQlvdNvhVX2sPIX0Tj2yp09ssfLnZRI+zls9GdjLuqdTHJWQnBDRye29FezsPxjjHz/UZtz
eIv7uTpXMEKLvaOJ+5t67ZHyvJsGtlEelbrf/xMZhTPEF8NdxMDrxKTTBZRhCICcn9K6jcbyBGR4
zEkIJBEmDXaIo64obZEAYySAYKKBENKF//q/GfW/m1GREP50RmVL0n/Nfjh+Mu0tv/SHjBE3tB/8
watcjpi/z6gy+MWld8M0i3RQQrf9d5vGDn4RDqJsHNa2hx5/oeL9e4alB8S86AoUjmiV/9Hp832i
L5nmnF+tJT6TUHVhvY8+tT07Vuwpo9MgKBCtcYL7DyMEWsZ4SeJrQ3l8ML+kxjgd6warD6IRGYD/
GLoD+rRhbzdkHpm4PczfSh7/OdDX4jv+QP4D5Ol6rESc3UG1me8T16fWnd2MALGjDx6uuguoW95J
DY5hxSTpZivRg54SjuFsE0UOQWQjXqoHzCjUl8NfZVmKhxY+YaO29ewX/kddG9EtgpmxY8JuxUtB
tAoRIfnA2YjapQHg2eUgdVdgF2gN/EudIQ8AWfTGYa+N6lGQjoOqoMJRrj7EpABRaTKKFAWLmzfo
o9p83lC4sotl/xmcgNcJEBVzup04RTO7x8CGglHa90B8+w9BBfAbb28xrJjBc6DnY9p8KebChHgC
pp06N1YFMqQqOhcSU4TYkZYW5ydMfTmZH+QBEH2DTPQBAgXohWikF0zEThgZe5VodWqiVHD8s9uv
iRmru4AErI2XtjcI4U81hrcnv0yIsAgAsfht3+GuAV4/GYOxIXiYGTdHQ3rbEEEGfD7eGSRlsI/r
RXU1nODFtNOWID7sjRud5fEnC4+CvzJ7d7wYUWU8ICZAyebHc7sdk2E6R75+JDUmv1Mz6aUkNJbY
O0ZPRDuZGQ6mOZxGpFC1qwnYAMcKcna8qymz+kq5wwabLDnODNpfQgihcF+oArf2hzSiHz8JI+H4
02zpC1g7wl/Hp9k0p1UZ08qevNrlvFeUu9rviIsTyuvXLR2frUaucJhsEozxKBgre9lbT5wRjrRt
xrVoIu+Bu97c4AhWuxRC3SkSdnBaOLOnWJg5OWalmX+qYVQ9VT59gmYUMEGy3qA71SYaJak1ne3B
9H+N/NjbIZ9otkXDt1cWPHPybNTWSipOp9x3Z0dKBjqWOqvj14xhv+IAPK07RtpKM+tfTR+pOlL5
4cYd236LpiXYO02cbzETljhucN8SLWtf464goc7U1iriKMGQBvQU7kYquvNaIy/6RFHLWeN8ZS2V
Qb91g1G8WhHnliKd539xTAwvDWq2jZwmdUBYN8C0pOHzwkqsUYv6sThag5cqjhT2HK91h1huzwoM
JMd321aurKbwrTXF+5yemR3MmzzKI422Fcy/O7Vohh0j7wg+UOImgDHvQg8z8+OAq6VdFSKPzxEt
BaLHMJDbZMHrtTMsrcMBqzfIPOo+MnS+ougY8RLlo8JoUZfnhdDP7dNNdnHdNNzZVYBpVSbL2xXL
BuUF+41hT4vCxq3bwZn0AVm7lMUq75ih5QjiUX/xBw0yf2ydYwDsbkX/kJZsLXD/MhOOLwB/pFrV
YGvNVRHpUmyyRGVIMjBezigZlf+5JJer37jIA7HJYIQbbu0CdeIkKI6vsIP7SDmGLi7Oc0UvbBXM
w3CsIq8CXs4kgkOWTiGi5coD5U5Z5a7NnfHBU0CRMAlBWaSf3OZ3Di/GfrQk52Jq7pVBG0MgX61p
Ed16TAc3BVUGYHthXjyzEWrgztgdEU3UPS5hMzZnA6hVu/HtxiSMJ62efLZQ+Ub0ibMxK/5/jzGK
SVHM8WnQrrqMVhzfJ9aYfagLUT5JF29oBCp+U9QjTQ7qdcHKbbPsaxp1Bv0gJ0GlSS/Tu2+TOTc+
oVrXSFSbJrha9iiTrW9iL8aZpjy1c8wi+JfSxPTMhRhfcAEjzpzFcAUm2BzoNG204Rl4qPoqPphW
ipyya2LnJg5AhvojvE9i5HS6CoUXPwjXsj5WQ5Fc/XkqxKFVbXSPD6TmfA9HPl9bftx+rmYTFIGD
JNAFBQuhKIRD/xpTWAChROzypcNai3MOD3uMiEouhRIaF3fG1BnZxh2Qc66wcg/fmN+Da2CQk9H4
2E0J3uUSUWDqM3JLe5fONoz2zJq2zeiiwTVweaZE5H5CUij4waBjnuclzyDBkcsBE3/VLxxKLKsW
3T+38c8iIriEc7cF0d1sBV7paaT9MNAmuumk5709toMh45uC0wS1PJsvOQh/28be19Q2x80onRq0
02Q/JwiNjymHhfvAjgVXLb5aTRswEN3MvpuM+kx+BFOOm5+jWYZfp5aIEh9Rm+ca0OREYWykCcSj
rp30dnZhlDgcHPgFPVl3JS86atBEjre4Ecw1TA5rQzgOCnnFj0Saxud0zJoHhbv9xnEbJ18Tw1G+
OG4wfB3svL0B1eJvFPLJ/bIv+ZIbWfWVUeraa4RcCVNH6g9yO5MCe26x3McrllN1Y8tmoixtxz6M
xhYnxbafDYT+kEwDezcrIJobFJ/ms5d2XbltvCb7gmsgokMaYCCjLxpBtk1bY9arLu8KYAmxP3KW
liib6ywZjDWOPPUC6SV75lDM48JC7KTDnUGw1nU2vcdsCt19mhb4i23wuRpkX2xf2mT0MKWx8boL
MyK+2GJVn+cq7HYdKQIUS0yeF7ZzsksI+Sk/26iY+ZvJ8KslymyLLsFZFlFVXGTTinPLdMZb1M4E
UEAtHMiNMS0ExhLX4sr3rewVPdBLawhwl7OwnTUQ2PqUSlxkaBKkgTIBDX68Bu0GOc+omuIKnqS7
rRarBjGayeP05t9YpIhg3xZbB6XbaxQsgRuYyS6QLuLNVPGKnRMESO4mmNp2wQQnaKfdwsFIt5A+
w8VKgnC8+SKDBn+J0kZw8p0WXgEdGjguiOMDmqaLL0UtFhX55lYJFuMKVWM8LHWSo/6fDO1zwE/T
4dwIjbxvfHO/qDcnDNsT9dF688cMb14ZZHuI0d8cNCZjINwGi7FmSBUrAZXbsjnABnGmzTSGMUZR
tMSoz3NbPhJe72yqN8+Os9h3pMqYaONgMXHT8UgvKp6zac3UXtymlGifFeDCq7BH/3MDlg54AJlk
qwwux1dHhIvu0W/KfdMq9ERGVJCAEwvNkkFebb9PilrcW2ici5OsoT9EvQ/IpTSdhFCEyDzWMs3N
dQmWcQWiAGDm1IOM7G48OVvoZv53rPtvjnU0CL2fFsqWvuILLbZ3XcXll/7oKopfOLNZ+NOdN3Oa
/++DnR/84gO/ctDf/cbG4mTzR6nM/YUjm3RNtDaQrDyftITfD3bo76gQ0aAUNtW3tzblPyidvfNQ
OtL17MWVZuOTC1gE3jUVxeA1g2lG9GnI6knWWRnBuFNjfYsySW6+O/H+hZn0XZHu7VqEZpvci8Bh
T4NP73sfHN1Fgy6cKI8+YXW3mqX7lrUveGYKkuem+adp7Mv1HNMByWz6HJL/xAOjaWT5JJdwvUIA
5R7RGAGqpVx9202OfSy70LO39iTF0+iRdvPzL/u+W8vFadd6nMF5ehRC333ZBjUabUtVHrXqul+L
nHBavP0DvGPyXq5TqIPn0DL/LoD+L26xy92yHaxKlCGXYfP9Le7aLlWj9IujKsREKlnc/TqggYe0
nQC1jsz5H1+Q2XsJ4eCKS0b0Upv4/oKpaUy1Rff3gPKuuvGBB0EsWKjP0jY+29DyX35+W5e2/o+n
fYrOlIxpt6NLDSyJMPX7C2JcMXWEvu3QV1NDdA2yRWs51ZnDSo4OIS+cG8WtzFlF/TkT12Zwy+ey
xga3jj0ycFeR3/rXbmbTgbnE7YdVvbQUBWa5T7Ml/2YUoLL98+clxol3n5I48oJFSPv95y3Zy0cp
0piD69uR82QUlhvetFFO+HNU0Z4qGjaPJ1pXKIdWbeeKJ97BGWVZrg4WXjTv9JaQV8y1i7a6Vd6K
/CbGUksq3E2hpYCeGhdsv4HKF9uSE8BtAZ0LNV3mQnzsLSSBmLWShWNhabmrKRDcGso31Lb3zeqm
NmZQ4ZAj78MkgBYEcKpyv0haYcT2KA22QGaNld4o253uwcKClU/kkAWH1ByMjyk4e3ITFa2pIza9
huXdb1HXQJbUsQDOhvELKxSEmXS6dE4wOA9TOY9nTEc5fX43pXuPHsNaChTBMwJc3lNMBtO9MXZk
fmUNkN8pbOqXPrVgYSrTPnpD1pHvOwz1CwaF4d5sW2yPQaOZviYzDUCJKvdVKiAj5JSSsFUMYf1i
x910NRpDPLndkjqoE/cVrZtVHss5mF48Mlb7NW0KQseIWpiuvaP4pjSoR3wZLRcMSOx9tgirU5te
ju5r3nMfpR64b8oRT33AQ9OyCZ7HRruvnuFN1yRqg21jjzDrkFV2ch1MBgwNcPbT9bexGqcRYVKx
nYz9BdwSaS1pRX8fSVL9Ys1D3e7bcSACzFBzFsPeDpPimDVASzssm4Hs8YVY8cd4GINnWTOfbjok
XdO2QNDnrYbSc16rVgLAh+xxj6A4OAeYEJ9BpMLEI7uLkYFewlg7EUkAivIzkRR1Nd2jBViCIb03
PoLVEtyIz69YRxUqCkj4iocUxMI+9vES3zbWy3cdnSBHTVupw9v9d6bOXdu9hJdMkNwG0FLcgmTB
mvH2b7owLCEgminzho6Jrh7qh9jvhs0YBcGuhy5brOPl9fC6DLYo/LowvBFo/Or10I49MAFAKlda
QkKhJpE2feMOVUZ62zU4m1xUlZylHjHGQTLF6DyFwy5PqY/BkuEXyjwR5nEUnc/+LSqMMqbtQyre
HjdqOm7goc7htUZnm+MndtlPovTtwrOFHvfFCyxkguR8D+yaW53cj7NhjR9bbn+8b8ty2Le0hscV
sdNs1iVHgooeEVmf8NSdqH2qyQzYTgn5fWFJHyjgENZgzjuOduPs2NTZty6eu/UwjIcQH+EN4ZTT
k1f0sIXqMOGxG/OtQ97suqXE8qk1rWZTAwJcddjI7wwv7tiqNy1RkWiCPqO7DRD52i29+yhIppvB
N8jFhD1PK9i04OCblb6lABn9SikKjn2R+Ccy3eCxmWUA7W3B6ooSxNeKsdtWQFsj+Fm17n4NEiqk
m9ZA4rZhcAcn6laA7wKwFMgIfD98tkkwK9HtOB+6OIKxoZrXUvjpLftW1zk0RM8P/EObQafMgSE1
Zy4UdsH/WDEvT1eWOcYy4rw4OXhGyCpNjup+brv6xUUz8YyTDdyWH8kCO/0wTFe0GdQ1Y/YWNWiz
Fyg/U04PanydKqjhqesxYVZW9pQaZvoxVZoXC5GIDc+L7IkEa8JR1oFJlGIQlhuW0erJc4stYPBy
A2HGiXbCLqR7cnNtBh91W4vPhTIMjPOx08sjngRtUxCsWxo/CvrTCc+D/UVHg+ttVUnzPKjD82jU
0b0ire8YQUr247h5zjv1OhfTMvsn4rktqAulPfcJOw/zPKnhyYkasPW5N+hfrjHWYa/jpPVoeRI+
EHHVR9fuDYh3EAHXvJcYkMNKyR2I6JL+EXHKO+1Yz0Us6001tTC+hwLInTOjb1gZOS2uVWGH5S3M
E+dLLmz+fc2KpT64cWCFXwI5YklsmjqsdlpW6BSwD/XOOmsz4wyGk6MKcnFsySg5Ps2+rA4k7UlC
lG2TozI4f1/UiBcI925fMJKyF6k7V57tMTHWmRh4rE1A+GtCj43JwskjdYv2aT5SEZGYzWeWhaJK
i42BF/JXMyeuxA1dprfM0wwaJBPTtY3AIEaTsQwlZCwodOIl38QKmEsbz2JOTwP+zmDxabwuDs7t
yKNZ5xwNMUT2KZ/JlzNKfKoV+EiykiE42VFw9vI6KdD7ZMz3alCHOYZfuR7cqG33BHXIM61AiNyy
4sopiwkGQZ9Ixdrm8p4L9XXv4+s8VIoL26F2XjXyFNy2yzTJIS9UW99Ykh/n0czj+24sJQkr9eic
x75Hipe7mkNxZ7S/lvjwa+RHihFhgXR79XPWxxYr27gp0I5AAgOPHm/oRfrsGGbONfvfPpYo8frt
mxgt+ik0DJYvn2jNmyZXhEzMJAp3A3vfAgogVoG8nE9omDySE/q5cKaL8PCmrU0VVC+jhfbqzsIi
wsMqar7rOGguWSI08a9OU+ctNB0PzD+G/zhaNEOjNAcfcTGs1FOftSDlksadH6Ekui9eLJhYqbkg
/q7VhKgth+bOkiGip5EosZl5M/fOjrYl8ROY1WjQG+ap7mPjW6cIF4n7EZs9n5ldTmL4wbM1jQwL
mStW8gYA05OtGpanCPlPtlO+ky1xnMlyRxuw2NitZ5b1nvYwC6ZiqnoMlyeago971X3BiMtbHqMh
miW92tJ4DDZuWxvJNpduaD4LKkcuQQMzW8tHzyaC93HwJngba9Jlo1he8wxrFUtVHSCKZmls5mQ3
Z4kRiQ+pZLccQcHv3JUv2G7kJvXtxMQDv6YWm9AFhzg8erO1LxBC4ZSwYvOUOSqmTNwNINnjmT7z
3GwmamKnPNX1hcffXIEVxMdsiI1PkxEkJ6PDSzu0MUvPLItDRC0G3Ahw+LwfXb5H420g6KAk8oMb
Z25DGLn2QySZ0m0V9TthRmKjtChWapqaI828aBV1ubiWDlMMiPgOrzJSJFyH7Eg6r8i+GYnjAsKq
wgNZUbT3uwbOH2/guGZW+IYJ8ZuRz3fB5IxHxjUbg57SMmnw5h2KsmFDQPXaa+fiMPWUQdkbh4+T
18+7lEV0g0Rr3E4OseJm51wmEjceeNqsy+WUn1j5aJkXC1d1gUTIwsNmnV/6zGlxE8fznQnt60NN
vMaLqiz7ltJvWq3tyGQDiVw7D3KyPYd7uxBXdn7l1jJG85tLjvvJ/k3Qh3EmRTpRovQI5cFI9b9c
FNzxrdPzCu9cwjniDWGTdDPYEQz1GmYbbtkZ5wIzCPHCxNDGPbNhl1Y3fWMZYJrnpr60Wc4gxTQV
nBNPMSL1EPLs8abF+NLBKqBaZNu9+fkxajl1fId1cvDF+xw4XAoLNIet98d+ioJpwIpXH2r3bdM/
TMCz1LLx/fl1/nT64UKCQoVwOfY7HNx+PP0EYQwSs+rqQ07MOY0G3xdPFLyInXAmUd14znJ0eZsO
f37d5XT97vsBrAL9A3WLzrn37tTFkTy3wRZApU9z77UzCnUo2imfdtC7mL+qopyvmHOYi5th2eX+
/Op/6kjzrRfNt8cLzodA+P3DmQ/bAdUT4VUH+HMcQLRU1pNcZl3QG8z2GEj4adaKY8my87YceKar
t4/wP6fs3zllKQnY3z2tzWv3+rsv9va1+Nf//T/nqied7LX80S7722/9ocSQvyBJs4IA86uzGFyp
ovyuxQgcAPg+UDRfekSYIgv//yU7mzRSC5kEdRcKeoG1YJ5+L9lZ/MEArQcmW+AHNDP/kdrNfvfy
Cl4oB7ssll60HT7+yh+HVzKrsSctBu06pWa5SVNDXM240YR8JPWualIJZLP2zS+t4YfsMQOQnUUZ
nqgCQHKiY4eX1hfnykSciQJ7WLpAaEMlHfYnSWDnxo9r5NeViXBdxCmBVaXR/ytVljgTy5w/OxaG
q3oR6lOdDjHlOUAaCdMayIDD3iciU437rjD0gc6B99iX/fQ3ULZ3ZS7ugEPVlOXVggFoMY39eAdS
2qtIS+r6SHOYqgQpT3u6jMHa6rrle/G5vxsif1G5fFclfbseAkOmEmSNPlPZj9ezDAyrUZbVx3E5
Pk5R/mXx4q2TkHvw8yu9mzCXK/m2hSEV5j9ioPcTpsbMpOnH5ZieUWtYNFzo/YKFBZefPAIddfZz
nIZ/M0v/xdfzQaih8GEwSWasH79ealrtWNAvPiLxh5tuLL4QTpa+u+knF9vAz7/iX13NRZNEQVw6
1Ebf3cxoOVCURQph2hzd7FKqQu9g7OFf7fPg6efXEkv9+ruFYLmfsFC5iG+j5f9TGXYC1hsTjJAc
m3jKMX7GqG82TVNUG6kEpmRSEe56BDjnsc2GA9yzrt6SDtj+4+9MlZR6rMNOip/+uwEL/c2fi54e
b9MTp76hNYcUPMJUE3iAff7mYn8eQ64plv61xONB8exdTZ/NcW53ykNyLrR+qKRqN53BGwzwI4uh
9yaYOP2ScLC/ue6fH+xS8RYCaYtH6LL5bl7KopQ8dY9I7nJs0HIPPM3R7hcfTMJB/ecP9t21HE5X
eHxpJjCpsrd4X1Z1EgP3ThwkxwQFzqaZZh/Sqanmm4gIsg8/v9a7+fbtWksLx3HYUzh/Ws45C6Mq
oNt61LMexaaiv3fKE1xGm59f5/22YflOLrXtwGOSYbhaP76GPXVd5VVTQkGCkFP6jygAVs5c4skc
bPcxThJ22RMp74BgkXyRVldE8W+ByP9RTvdu7CzfFYMZEx1URLaF78cONcSMM1rHZxhaFMqC0MFV
pI3oEtpzcaoiiQCFjevfzOdvO6LvXtPlsnja+OIUdVhD31f1h8ijHxv64F/Bh31UqVec2NjNtzXC
4L2yaw6knVFNwJfmKfLX4Yhb6Th65fQroIVGfcWHVZwIlgwP0SLiDgERnUKdGg8/f0J/9TnxBLE1
8NkdQIZ892plrh2O2jeMg2n73pd5pky8Hpo84BHl3uihUEY0gQfF8AEGVmN2MQcLgKxNetaxzyrn
JuiC8Dgl0r4NDK/1d2RPVCkYm8Af9j//rH8etdLkbiKy59jKPvjdRzUDPDJtPiaA903Mfxn0ngy1
Qdttf36dP7+JkibbMrnB9OUFeTedJ4bFTTHa5PjmHQkSjDqrMqvcGwo67uPPr/V+OmecSHMxW7I6
0q4M3nsgZ9m6rTOlTOc0ZTeRDIcNVuV+nfOq4Byvo3U9EdQh+sl/MYqSI3bldn9zY4XpLm/ij8NV
2hSXzcBlU8DHefedc1UbFm9GePD7Uc1HP7eYTLtgsutj1Nf6Ad29+cWNQ2DLsMARpddU+vnvmQJk
WZguDaAhPAXU2Sm/BHSi2ibF8NMQukOkQ1boC6c/UCTwlK86t8Nvw9Tnz3LO9QUSCZbHoFHe4ivP
ThYlyZuBoimNhQJ3DQl03qMX1+ahE1KcY8hGROrWiUF2xqgf5ihcrINIxO4K0HeveUhWrzbYxuGS
mOkTTmX4DZOhW5/KosFdX8IqOWhwcS3ixhg7IPSsZY9QgVBblY3lvNIBEl/LvrA/jKBKmhXF9oJM
Bnhz3/KhcyhQkYYS4yhM40tk82Y7LlOLUEPypY+ZvKs2cr+hBZUW6SBsGxFQmMT1jElACYIOmLMf
HZPNUOnTIJE+yOgybfwX2YxKXgEgMN54+zmDZ1XA5WELGoAjW+ZOaFP+i4YWvZmyILr4y++2SFMu
EWVfIF3J2FJaQY//FFT2fGGdyZ+bZh7v3m5v6I044MrYfKjtJs4A6ft5fAxF5NknC1rgJQMwRTiD
jlO0oW+zVS/mG9VpZigpJuNzWWWMyMqc8EvlucDrmNTcuxkUPJYt04yfyCRwPvak1RmAuMzyfuGL
LcQB/s4YJ/EFihk5iY2ffFFmQJpRqNQcgVMOck2XiEWBBpL9QZaDslaGxb0tbCv5kkeFtRMQKF4R
hnHW5qXJIa8lhX5wR6Rp6y6jG2wOzXSXzNgINtiNk8+51zE1LWYuMZsgD+1lHBYL/VXSFYELHssO
9+Ik2MCIotI7QiYZS29G2Gicl6IFR6951bWDfihcA6n3QgPc9HELMCHlC6DbTEeMiS0DbGu2cf0a
j5GJOloyegkMnO5VGE/VoSeihfppZTx50EB4jpEzXyIjT0+ZzLeBRlqHO2e6I76y2QFHFKBgyQlq
6Nytceuphwg7zdGUqrxB7rxE8ebJxrNa8yLsUp8oOXkH23fDp6jzt5WDoq/xyuwyc7U1FC7/rtD+
Pks0jhzyVWFspfaLlLx2JLqAupkhyGRkJdL71sgELWstsNzsgok+JCA3MPTcVes5SIa7JKKimopg
R6Hf3gHbqUgwoRoYG32NFWkMKKLxtSgVqjUxATkwuSV3awlD7lznRaESv0RFcqcmOI94WKbNMEtn
zYJDZmeTfPBCD+JeW1s3uZuvzT5z13VXjvssICuVEO+FX2N6OFao+idBfG3j+Qs8tNea2ORtSgTw
ZvYgmlgUhI4Ycz/RPSM6kOZvvp4nyarW03gobOdEGVbg7EtuYy8ZN5njPQ1DeFOVfvSpw8dE4X6e
TnFeMAE7yx6psOZbL7HtS6fb5kFQ3T8ZA0kkWnvnzG9mSWp9QTkkIP+lsaL2X1Br6sMsKtiVZTiE
gEMjO6Uv7lRiFRqRf+7dnA9U5Q5hHAOt7A+uduzdRKGUNuhAtBT8meaOjZITb0Zvkbr7Zv5Bwbj7
gMhwfJwrl/1D1RIFtiI+cr5kxGstBDp/52TEqaUFuDLqt8RrNEHBRdlFX1RkXqU7jlcfo+zW1n2/
XdYfSCtVTXJUUjfFfdsh4/N50/IjJgO2AlYGjfP/sXcmTZEjXdb+RWrT6JJvY46AYEjGZCMDEjTP
rvHX9yOq3s8ygQbLr7e9qEWZVYXQ5Lp+7znPqUdqkQSPLLHvolkKErFYihgMBrbPF8ENpLtjzDJt
Wp6/VUaZt5GTbm9bYkLLZV2a2Xmjq1s3nYhzQhp/ZlcTJNogpcW7UgI+3AYXAoyXssFtGyfOhQ4v
cCPcNrhTcdCfWO2wUpHfH2Kin9TCpMP/YMUDyQ0Otku6iqyT+1zW4QHACDN6swe5OHUZD2ZM7cAW
IdUu07F2GSfXBBHAOtHpPf8kQNx7VRjt4STlhnltZo57N/STnLa6w0xnbHuMwUVLPUYA366cJnk2
aJWAHoy2HIP43Bqt3B07aLmTg2GqRWm09Utpet667OPxUCnr6Ga2fpR+DQDXlsYpXe6cEiZ3t62b
ysvUr+ha+5ZvsfmPQ5s2RW1caySVLg2VygM3VV4NDqgtPsIAn4hfs5+HSW8uXaXRNahyctcLwgo8
FEA+KB8mEX7gbHvIzhsB42ON9ti+ScamuAhUYy0y34j36BvMI1eQ7jjUwarzjW3nODzYMj8K2gdL
jN4mc/bU2aHHtU5lEMA/KCeHyUJlrJixFNtUJ/g6nRrvsZ0JiSw01TzRhufgqYJOekJOyDbscjNd
5D1ibqKXoRPqg3XW6l5xrk+kmOCGLMSibLSYlPtEK+xFFHfpNk1y9yeTYZo4RRWcAIrxCiIh7HQ/
anJ8UWzHT5XVt5fK1ggcsUp4D0scKHzTCZGvZy2hc8aOfQ7Fxdvmd0ZxAPWgeLtUeezjLL0ohaPO
vWYYdlbVhHIZSW+XDdh7ey/XFliDvJMC0OwxbjHZ2UGXPc0BqAQ9lbK6swOn2gjM+K/SySCcly4m
CgjO9JJIt7t1m/KBHu2wZjyD4Ffi0Ef2Szj2o85YrmcRaAh1LOfYXc8gyrgiNnplE4N+QkYQKcsF
/hmnjdZJZj7jIibyi/AHsGHSIic9CMYjgvviyTXy7oAdG32y5BuIZHLajg6gKKTy6sLQu+YprhPW
7Crlq8EigNhBLTubjBvnRpEp7jbPQPU8ApHsfAhfQ22sCLFp0pAXW+Vsk5T2WokwPw5OaZ5FvdPe
gG7unuw68n4GrQT0meckHcKQnjwmYA7QOTdb0hHJd5qwmb/RmseDL7q7UQH00ZOM6DWvS41FXM1e
gz4xllRRWJTM0V2ptKKrYVY+XLZ0sPir1LCz81g/2n2UQs7q+WYgPie+OG1bARY9KcJ2QXDZsDP8
mY1WZ2W7QkdSsJyNRJl4VmyOS1jeoN4wfetYV6mSEp9h6TJoJu06SqW+kQnRDiUfha2ll+pQTlH7
XLI3mvXMKXGHGVeh9qIH35wfZTpK+jF0SxN5EH6VndAt/3Z0TOtRM0vt1cSsdep7Y3Dt5FNMBic/
O9iDvDHgCSxMmCcPfmlHlJO6XCJUuKEwJp/Wh0MAB+iHsMhpniGmkBvYh/k8VNmt7uT6QiffC41H
sojdfFrqrrfBVCnILwQwBH0rWwwUJyuXMfzCyFGKeOyx4f6QVC6H6CnBf58vNfbJoNtVwadyjhHS
zE0r+hcYx3LLXt5eon6SmwSW4jLJxMFsMlJESadeZM4cWk52IGwnjWBqHmc9HoyT0cm27WSA3eOH
w6L1tuaIki3LxnRrq2i4YmQdLs3WC47keL9qJcLgaiKFUnSdeYho7K4bulmHqB7TndRpD5hDB4Ku
rNttGSr9KVFQuNjj89WhEDrYLanljYyqTdYrIG9qiE8TY9gmxHQtUKMMMAMGwchxOO+FbgCAHsTO
qUlv0rOOEPKqJEeFkGeTUvBiMBpcFWmMj1U1ZMRrxbrUimlriAjfSiUf6lHLNvVYihNV0juYkCrH
fUNMgfYYCXtT+OFInSLP8qwhT7r62WfTeZv4B/hLN2XtH1lyaRhBjTpBffYaV8GtIeUP18y3JdU0
+HgyQvUI3y+kXNAkBLg6erOcGFeupGY4N8UcDKoX5tMgDQorLWCRD01ihGu1YmazidsSz5DbAxAT
z1knwSBndLUXjsaOIGDufjdZ0/NA/oyIW2xibhr1y1GOwZ2OrZa8G2AJB7suO+CGIyi4yNoa4Deq
6H7oBpjFKjx1qhvd61qsfJVch010hfIv3LmQeJd11bX3mll764GAnV3HHua0bWsQrgQp8pqP+sGx
IvdeNHaOBLwShPuFfb2PKkF7tI/n7QTZyMO2gJi2BrAKbAeX4HQKgVurN2E2/HBMIX8hKwawrJUp
DR3iyxtgK2YHweMEvwpiqkWFRegiNev598wqiR8hTYLQGGPcnfsA9pnEMJNg2KCraRM9pRNgsSFG
C75hQj20c63W1c4U/LcIDVARQyKXNE1F07PlnAFDdWv6P70g8V8bX/ACclRGDA6upZpShI3UyvQK
tkUBj327Klhe6DPNM42xADtB+rW29rWKPUZhOicINIazim/crVf541EjYnFpRuCB1FgJ/SzWHALd
lRzZdrQuy1I/UyVIiWV3Ql5t9xJPZn8eixGeLciajREgzgmT3v+J9osmd2C7xg+jcdRawAVGMTB1
+hNhkMI5qnAm4FhSoUcInbIhXaOjdEg1Ab0GOcae2p6fZmCsrcOCDTqGCkyxruGyv8LT8SDSzFxF
NeXfwg7LC6eeZtELqsMZljTxyd+bCaCiqLH8gxU6NAXw8x+91qVHME9q3o7Xlba2HvF67VEsM7Mh
hnGL5jm7f/tPyA41f+iCbT/EGbkFmjPtAAqXj01GQshyqE26BJ7Vn/cTZY/GZpNZz5SLK5lwMbH4
OyTfqmrz1igmnJYxCoKpVZvQN0aLUBJ7E4Vyq0n+RIRD6JomlW9F5jR3CL84gSjmF1lHwEDReIEm
kxr3TMK563kCb8jvh3pfOzl65IF6dyKKajcl7XQcynFUaDY5L5uAk+sS1ddZ1YVlsXTGuNpSqs0z
4zZ161WX+H1CKBtdEZqXLAYtg1UfYQo2286p9omvZxnPvz5pp7IIykeaf9FWT2I6it50Iuu6AWSZ
SkVLBloEEORgKjaICxHbpJXSzxwsXCdFPDEhmxyaV/4EkGh+7rQonzZdzB2wJmIcCPuYLkPVQDPs
iG/j70OX96ph96ApwjbrMm3na5K2TNkM/pV7NZwVbsdlo0m5RJg2Hc3cyLegVP4lm7gEGZy/6e0L
hCkbYfMEKFvnt9HL8oNpLK4CxEyklSAEAD5AP99FaD3krn6f6fwveIZAPM0AF6DsXC1DDDywhuWO
x44fWmPJlA5Bd5p+j+zGJoxJkascNTz3oUZ5jSwP1dRb44koNf91MmyaSjFPkwVlaUX6RfFIKzGH
9pyb3Y0yISdIo/cPXegXj36oDxcj7tSSmDFeYdtqmU32yj/4pVE8Jm6DjbMaNGsxNl2qI8BJfTQk
Q8UZ5qag/eUHQUIFjNtoi87WPGXfUt8pOV/ejFi3Q1sAgOmawvzRJyqm0uIPN5sk/JVNWfkIAJ5D
D23THQh98/eKliv6Rk9r0FsBN9PpyKmK/0/WRPCx+D61TtMtQyNi66HK51z3JMxYH95tV/sHXXF3
lPJ52QfeQL8dJR2LXG5VDaAsKMR4tGiBH0uExT/rHvf5chKTcZIGpnGeW8JHIWjxlyt2Ps4qZznc
6tg5mgVjUW/lzE9BX9Kac0qHlgJ8FYJaPey4i162PCXupD8Felw+MorUyJgIS97ponZ8xHupwLPL
+ogkKN8GsNOvJzYEr66PpHch1fwM1jqIK+L8/AO2UJRLnjVOO81F8+x6Lts+T4TdiyfYJ5MyaAz3
DVl/D0PnMYVqKMhrWqllsA4pK/gyApw/NZouPwt71V5Heu/9Kjvbf42KAb+/Q44EqdJ8meyorzaj
447oRGG67jtZ+T9j4cAZa2pgqyu3oMG9Qk1XjP+0n/9P6PCt0AE9zW/d8w9Ch+NjlL/87ktirjP/
H/+KHAQhV5Ygfc4ymQ/w/DE/+Ffk4Br/BU2BcYxjGC51Kx3//9iSiNpyoCB6LlYGzzJ1pBb/sSUh
f3BmIhBjZMlAAPnD/8aW5LpsmPkdZlHwJt7rd0ZpAfIeZwWBj/dy7YxHsJy/XY3vZ/rM8hB5ODNP
cZ58o6T4c9rGCGkuDkH3db5FqIG3IKRv4Qku6f/jJv1/HIVr+bv9A87wMKCjnXZu/tBoD8Xwgi7+
f3eId7NlNypstu4cop0uXf1yjFbV9PT1IYx/lFq/jzxmHRdqGBf0B91gHC1/nkiTamUcdFW9c7S8
fi4Y//YIFntzTV077Rw/SZHjZ6yeacsnutHbzdBYwxqmsbEdh67fRmVd34IfswwSKJt4VSv30nSy
zllRi/anshYRuwNElpYauo1BpM4VrlWqLxeF7vU4t9Lc2I1PGtHRXi9oFqBnjj2vWaeF0e1aMqqA
CYTEGjGfXiWaGx5Jsx8XSdUWCxHVqM3qlnJAT90THT4I8yH404vQGcOjXmmC9TuFfaDTGA1R6yO8
z9oB1CIhPEAq2tOWXJSbSPGvYRkSG+pWz8LMXGaNGTml+AFWjTshQTSbUzsx1Q0+F/uyhx+11ehZ
rQurjilzgBSnrWFviOzGsTqUxtFjh79GdDosBvZxPyx31jHyQTh1p3hcF5NnjvQ7G+Po+9CECpoD
GDHa8NKPu/5Zqmy87CaLLFvhD0DyO1geWjS99Lnw78MSJceK4O3phuGkY636yXip60FLl4zR1KtW
2QS8IZFTt9KMvBAZhrIvu07nh+YLjIrjWLBNB1CnsnIpRkdg5PcVsTT0OXDv42L24dnCcieOlZaN
cvEMx9pZHNgvqsFH3I+q/RVPw409mS8SPv7PwQTqjGYyulcJVDx9pPG7qMPK2Oa9/TJXxBIKXDXt
4go2R8xwb2DbQMpWq/N72cDfEQ9ucsik09xGGkktJLe6J5nXhnyRe39tOTU4EzzEgKDNeB/kVreS
dVlv4CDoWwAUE00hIYKlJCx3DUhRpxBPveDg0LTfsZniAOYkllUVqy1Uu2QXO3F3BeW0vVJAjdlr
yoYHw4ucyzTAkU2SanJgrG0DrCjadcfk+NyTXM5FRXz1KqOXuzJZO89UL+N4HzOm2ZQpBChScCIi
3dqaagiARcBwLtKv4rxNhgVpr865mRrxNgwCfWvYtf/k4+ME2W9q/pnZS3rMSchIawGdgIwmGn3n
Y0jS8hiMYknGgX0Yy7o6rbR5cwPscy9kKS58zdK2mOmtC9fIglO4rOTLVtRH0A6wjDudzvSFBsS+
qiEyti2aySWIM/9JMYFcyLKHhWhprbYtGAe92nHivdLegjqpNf1JTc7EUyh1Yx20lW0s8Ebqa61R
kn6wnK+HDwV8hf/xV8qsJl423ZCuMSfpO6Mxxl2GqPKUxBX7mr3DtPZHzyC0SXOMrefm9dYB5XHv
mX4HPMMJL/Ws0ndo11OxstuBst6NOhq1dDmfjQQEf0Vs9RkhTv1jbVn5MW8DeQ5ew7pmE8BMCQSJ
th4qmIK9GYwXFgzCTVDW3gXZLfnjGDr9ZT2Ow8UQh+psaCqBRZByuqmkc5KU7MKMyumWAJ3FVQn4
YaUQh2BqoVO3dHSTA1SkHoSkupGGU0+6m+MI8hN3kQvh4KCzCig9KIztSCiYvGkREhXWxb+cSTQ7
8oiadaJlzZZHg+GlkM6mHHGDqaIPIDOWUUOkYQi+QLerk7QXUCbCogqvJyo+JNoAKue9dihWMZ4x
RlQMvfhrg2vTKKbDmIzVCbODcZk6flQtY1xSMa78WO49KoYNLn/BRDCQe6eR7JHYS6xLfaYFhUkE
1l+QlbykS8g2V+pqrY91vf9nVxlW3rjBNK+t4QsjszVJXV6SKsV1GIqJwGd2SRd5WldPfaUUy1iX
XKaAyQk918elYhV4ILNqIprddXekDnYvwOqmjYnq5ORtz9RjP/Fgg1IdN0lhPAGVYeCYUru/NjBY
b8eGJEFEQ2x45y2WmQuHPAr2RqhGMppRjjvvglE0vuFtOw/C5JpneOLqKm9lG8E8mZkPyeyPzgpd
mG7Zjia1u5XOjbVENXfuoJoVtS//qV1b2jqC/nJ8285jtTR/0BWm9LXD4hbhd7ZVErYuO3J/HUHN
hEg1c+0r2pj6MBf7RfsIw0vtPRziCeASYr89P9F34C9ABI91dyZpOrNbDWHW1oaMjiKBOmIg7JcL
pmXDrqC3by48mhF7cBlw1Wk9ZQcSNNgLuMSkt3OPHDRxXvIH64OYdsSKiysDws7926Q2sufOzJuc
0ym9fOv2s1J7KlsOC8TcPwyT1yyMmg0tvALtmmQ5JF3awK33LNCFhUsbpE2t8NfbjjCZd6tZLZwT
n2QKNikzMbQKQHBUvuZtqUbrvVVqyW0vQRPleUUfohIAee1aMgOhsxC89Y/mj10jmYBoMb2UfoZB
WwZbp0IyjgnpKV1YZAY+GllFmGLJAw4DA+IwT/QSEReBALaev8R8w/fMfZvrBrvQLQ9ScCFCLThX
cSsJE2SMI2zEo1Fd5luvtsS9oiBVizYyfRJTMeL+s/MzfQ2jjEqmy0nTu5cu97WbbI5bm5SKjRWm
2H/vU6IG/3XU+WNxmENWtkvjjH6Idh3AjL+A3cJkITVhBDpD9DNvG+9SFh05jQCx7qx2tO+6WrPv
Yqccz/hSiU1YhdpqjCJtRW+BHiI5oMcp0OofBF/hUYAIviYVagBDzFVXDpN5DJ/euZnoGz3PCz58
TXzi1MxQqwKmYd5C1yl4EDeDU+gnLjOUdS5jtc9GZa3LKjNoF+nEj0InGg8t++hz3zOCPSN/xi5v
zzKO4+lSajbOZfYbJ5MXDWduk/trxhjB0rBB8SzY9yXnehVnexL1xL30ISopH2ndwov4GALu4PZP
CJaTppiORkUDLOillUGAZE+PbXluSyB5SMbhjEVh3Juln5+79TSBhwbzTB+hHG9JAHVIh52IY5lA
/dN0S4hWIzJl0SZufI5jCiyJRfPLbjN6iP0ExMzt6SvW5XBeYVMuFgSnkY1SFbQmhilzk5Vp1Jgs
PYOUOL5N3V7WjCkXvt0wAFNpbixzNy+usZ7nm5YFhxqIgdCJYZvqvKJtSNtTdKiiaeCMPRlaFRqS
DXJfbVxUSa5dN7rODhtkEBWzTeJQ2tEF1IOGV1M55M1Pb9pMr6vo+JcdXQgjT291Wq3rrKQzZcnI
eHoTQ9gZA2677/WnUXo0UAb44gvNnjVDTI3XEepQplzofWrctwfR2+PaU2NNgItJq8TCbltBmRLY
X1WHkmeRQyO/1AXjEAAzKb0jn3+5trUqUAtMHN1pqzSSRvhPL2IL5MyimCp/1xixvY10a9rDjhHb
noTv+Yzw/g3mkuZHeGZMkdks2yi7IucM34XHyHIqQ22rnALzkOWM5sOYjx4c+ry6IjcCsRwWqRMm
ZhctOL5FAbwMo6324lVASQ07v7daRmEpsYWnnEaywjnFyokjr954Xt2vC9owW99nbkSOoMIK6dTI
wyrdXVMhhgyqHMKbwvHCpBeBh1Fkz26uPdPzOx/gmG4wkWVz3VbtQfuQKztF130RTsva04Idq9WW
C9EtEaTmq4A5PnMw717LUb2DNIV9HjWVv/L6OajKYuCge4oZu1Pa69QtOV8wUgCxW1OQV1gyIiyJ
Sc/DYJl0Qb4WUYqys7C6FqhpHD4EbefsEvivJK+2+PAHbyquSnTxeNcCBFGLzAxP8PWVF3melPe4
kHIA72MG2KdkGNe5KMQMZDKrFLj6vu3G6WBGMtnaadjutDBxGAwGlX1he/V0EQeivioJW1mjAHCZ
/w11BqxaiDUhGT748zDEIzXFm65K2JLraXQAGzjSYFdEQtdTdmKQSURfN3VkveqLwOoZEbVDkpw0
+RPlvfFzELl3NGSr9GVtOsVlV8VAbc2i7S/8aSz2aqTLHOMT3ygPSYSZZcThJTCzQAzV3MUV6KQn
Gxp5v+zIUzq3DRVf5o4qNi2WiJ+ipr5aDEZono2eVD+BX7hY5qL8zh9d3V9UpH/d6vMXUhhZScvb
C3dDnrcnYeTZxzBr1B1gPGdHrEp/SJ2gO+m1MXlWdozUIDS4uQUm8IvOLbNfWUNyVScM+5FhSgEV
C6jhwUhM+7RWtNMFfgGanV1us9dt4MKOmrJvrNzN1sz3DfrYIKnOCm18STrXuzcLN2eoPxH4HKTT
BrFWvIy7bIRxGE6MUvBIERyqDRCNx5qVLE7jHSHIhE6TPsHt5Wt7GNlVICO1Jki5eGGbclpBgbrW
UuZSuSJ+llV+QePGW+E6Z1NslHckM1jkE9LXZWrsVtDoqIy3hRTZdZFkxamaUnNf10xwqecz9BHA
tZLSa0lCbnot27FdEtrLCJMeBgABQgQEeLdKq+Y0cIaa7GL6halF/g3dUHXKRzG9oFSMHwfDKm7i
Kqnuy7Yc3G2pAaFaRH4VJQACMfcuEkIv2Uyp/NK2jD5fvvUok1pAsmrrPj50ZvsCOZ8ZHu2d00F6
+YlFZfucl7qAtDtj1rXkbCo6zHiNpaVbheRoyVSoOE06EneRT5bqjCl+cAbJXyxiO42btec5FYIf
gT6tJh6J9/8XMURw0vimSaxrhDZYvpowYzftRYKZYmVjLrgd6gaH7AjV2Mgz/7LB/PtkaeWDHTf9
A6qoqwkGh71x6buuNFqu27iaWNlLzVryqpFzK11Io+jD6h+OnjbZ0icCU4Stvpm6jpxfnnigbYW9
DUPhknEtaLImdQs0OJPsTWMzeKIFTUQnK+HCsTRImcHgXrPV4XuCQvHBz1x9VQbyzsZ1eaKXhrnl
V0xE85W6siP7l5t69XlXqBFXC6AEHPNexHUb46Mkc3fbEZuxkEQfbSGFEpCrzR55y3fv3C60r6Ou
AHvZRrywtYSzllNTjSEx5g6ZqsoKzQv2ILcsyMn5UE7iUCExW6heiXWZ5v5jIbHlpjTGSXu24jMB
GAdCmMYuhoCPYQfctSJrpM9/5OAtqXC1yyzL1F55Y3bpR5q4cCs9AFcqzDMj7KxXIyAMq4j7cl23
UXAAHtCe584QnqZO4lzZJdImlIwTMXw/4xy2ZZg024zldt2VFvxANeiXvt8KwsVQFRdkm2xHgHNX
ihV30Q4Q7aTs9G2dttdBS/r54OriYAXFuFV9/RDK3N3FQcgXi0KQxF5X22WW7E4p5dxDbyPaaDBG
U/8W+WtLJkaEYbt8shD//mw8RebuIkBp+lTocayfGGXrn3i9H6/oluDXDxrzujVxxC81CR7nDNd3
YC6LvKqGhVUXpbOp8mFiaxbWjNfHOr0GPkOsrDNilo5mNT8trGtkkC/DgMhQByzNPNqqD/rUP7sO
uwYnNbMlRRWbpApFwWQwPssiacyBfDsNYcqB99+5dzNxm6GoWWICDnZUhemKdsdzY0ZMcqGIIHPg
+zr2/a4dxKPLFmQgOtqp9UtqKEHnjDaR1nrGM8iQ/sQuHGstKotGSkKoXuAbu05q/msoLOcCQLt5
2QzytRps7Tbg1buB91SHOLGLivlYPfirxjPgGOROsdXl0MJKrXDyqgAeEKLkb4wK74xn+GYx8LmO
wM0nDWJ43vVa8Xebead59a636d91Gs24iLCHLKu27Mezb5Tmc3P4z57rfLQ30BcuRPHe5OIODhSV
woU7UAQMadFJL6IMJkYalOnq6w7vZ4fCbuZKzzEh575XtOuNKGk/GpxY6AXXQ2zzyYg746gr4gG/
PtR7i8l8DQ0T2x7GXPBl8t01NBJHH1OLQ+V13p4mqUp2oo4pOXl4F1UwZFviwca/bZJzUNOwDIs+
HIE87w/qRBhxtQJ8/phwFU20aAtR07JjT2p/c37vbTzz+fFCewDgsQva4p05IGHxn8pSw3E8hpa/
SH0tZnHz4n1i0tFMaX9clKNBBzGdwmObDsM3x5878e+fGtOymN8Q0MqM5l2nfgzsMtSToNl5mUYD
PucERdXffH0T55N4fxDLnAl0KECwZJh/jgMwb6tRSbPeKUXr1u1DqogAmMtZaurTbhoJXexaIv2K
miL560N/9vxYJlZFXTK8MeaZ1u8jFelgHQ9MC9BQn4xo0ByoBPHcCHY1Pa0WaG0crPYEGn992M9e
fcvWqc25s4ASGH39flirkaJwIw7rVnF6MLLuhhjCaRcInlrp8vx+fbjPXkiMwnhrSN/18Br/ebig
rnQDPRCHAwp2XZnVls0/eFjf1b9ZZT6YauYH1oJ1ZbMD96DWvb+g0/TvvRRT2z83b8/m6Le/BsWz
qTWpgV8CvYvwJv0xJB96p3pa8V+f7mcPrQWAEGKehQf1w0vjWmrCC1Cjyw/sSweC77EMWGK/Pspn
F5VbOI+vdAaf7921Np6U1s5Yet5WgS72GUUAWVoYdlx+c/8+OyEb4YBnW3TlMSn+ef+Soc0hr/cs
qGBgVmjnHoRXPHx9Ot8d491KSmq3Cb6RZwQR9XES9db2su8cb/PNf/+i8/yBLOdRdGAq/HkeUsZe
X5uq3pXUrscAatTBJD0FTEUf3YcaKwwSJX2OWYQrDU5jj4HvuxXt46tnYUpmhML7J2ldvFvRbKdE
PlhIgn4NokcVLPQlMY7VaarFKH9Kma/+9rpyPCCVkjoKL/b7d69iW+WNmH52WT5QoIjxEtaW+00p
8fFZtJihO7j4oRkilH33gsvAUFOdpNWOgExQ82URLfEUnLoxs4yvT+eTI3ESnuOC5sXX5L57TGQT
RdM4AmZiaUO1pDUn1uhel3V8+/VxPrlNb5hDDHNzdWTPC/dvSd6izBJL1m6xmyJ9XaePmpcu4ySf
BVeHr4/0MfPBI2DCNvX/HOrdN5YelZidG1iFOknjPrfhOPWuwh4rOyxZHbFeo0M95jD/qFeVTXdf
Jy3np2DLulaTqdYx09+t2dBGy2qLBnhmI/hyvLg8KGtAaN6H09FP2QfaFYGIb4JE9lVqnZoqVge3
S4ezvmjpYI/4dpe02UCsi2j65kRtwLHvXj++4Mz19Jkjgnfl3etHPK9mybzlmjahupNZrp8Znfdj
FCJ6zKbWPbRpyvw0RYmE133jJiM9k0HsBb6gyGEya1QlyWHtTeazMVIiROaf/Sh77zj5NJayIqnW
DSLxRRWR9O3XsYUOsy/QaHUEN2ux1i4Hu7B3zLb7lVJ49DhODHJOc08TGy1DnIBNHlivVzLol5Mb
DCubM5RrLzCBVsup0Z/cWdj19RPwybNG+JyBgoNvFiX/u2fNz7qK6mPkusQEV3eGtPbc9WEXxDUi
+cG3+t3XB/xY8FjgYsmzwsEDweN9wYMnASRfmRU76Sk4/VGRrStwzqfCKtXW9wJ1GtJ6vSZvIfgn
pex/tGR/8vpSzelzvgualQ97jjoYOy1sRY57cBzvO9EbDxXznmuM6vHLX58kAg9WI3od/PO+dGQu
yn5zbPNd1tVMRTB01LRriYnGalLvRZNE3rJhwE4ek0nT/uuDf3Ke1FWWYBbOzgCdyZ/Lh5sEsBGK
PN81fhFtqz6/DmavtxeP9V+XAfa8chgYeNlefYDW0gNqAoyj6Q7L0d045v3K9AZwsKll/fVjSrmB
YAphFLuPD37xktyTNujaFF1B268mQePVis/73iGiMRG//vYCQljixEzDhsDgvP9sBVFa5nZacVpO
Zu2w8+Yzi4qZTpNayXdEi48vIAejtKE0cBhov/98VWhDQtFmnJlmX4eWdoc97Vc8WNcIAr+pQeZ3
+c8ShEOxLRWcGmv+mxv7t+9KRir2mGsIMbAlri16pbKAzOmm3UTWBW4ekgW/eUA+PyL8H2Rs80v3
/vNil3AM5yNWRndIZPlYjMa1VScVal8BFLQ1T//+1lF44ymn6uCI89X+7RQdaCu4b91kp7XtYUxh
dNrJeST0bw7zsWC0dfDJLmAjABMfYMSdpw9RxE/vOs2cDeFAksuBL+LXJ/NxqeQohk6xAcpBfDDp
45AZ8jg2kl1t0dGi04OmtH11c3EZV8DrWm9aWmPxzSo5Bxh+eErmhQN9uwOZ4T3vwM8mHAAhzQTp
4GPvU0kbjjBiZOaSKf2UM8RuRhKUFhjmknBJmA9c10Z3t2qogn3KHHnTUxZNo1P9QIgLXaAsKQ7m
sqCaTQjI4sSNNIE84Aj8N4nyf1zjP70xgD944gw8Q+87PUgSwpTJRrqjO52v41HGB22gz/n1jfm4
wnJj0FXSUiJM7EPJmdkVn5GgSHe5csk0KLqdnhjXnqu+q1o+uxVSUNuyDgn2sO+eZuBreVnlLERD
aSFk8cP9IPRh8/XZfLYCQWSmDUfiI82O+Zr+9s5MYIuGoNUSxEM4WjqXzxQGQDT1TfqEXv/vq2j2
jA44IW40jKT3O1S875CnQ17RMfF/zdeujsRlVvt3X5/VZy/PHGUGnI/+zQcy39AkuTEVvDxp5HgX
yWgwYvOdXwxbik0dON5zn0LYoVvYfPOp+mzNe0vipHH0yaaH1qkeWnaX7ALihFSu4aAIAMHelvF0
xYv4zdE+e+DZ9pg87OwsPzTJgCEgIcW6vCuB4W0z4biXvYkr8+uL+YHXAv9I5yK6Jp8jC5nzu3VV
tiYgSVruO6/t9dso1IuNhuJ44cdWlzKbc/ub2PCKZVuo7rwa8+TMSV1rG0IWX0+Y2Bgsx+XKqPCY
k4eAHqNt4+92tx+R9vMfSczD/GbCMntf+NR+ozt9lvG1GWzGBKp6NBRp5KjKmn3kenctsdRLtwwZ
YuRWdJv0XbP3ZfEQouiYxOy+7DN7TxdJLsSolbC5OY+vL+Qn7xozbUpQ17VgC7z/IKYuf0M0UG73
+fSrnAy10UvElH6KfmV8/PpYnzyIxpvG2JkbtVTdf77XJvQJnfBNSnvf+KXTcIBwqz82Y5rvXJnH
mLSE+qbC+OSlMwwmdlQ0fLE+lNhdnY5DHRScXuzchxG0ahPVDnOMelpYuDNvqrqvVqgxut3fnyuM
Mjl3pCgQ36+UNpml0X+zdx7LkSNZl36VsdmjDVosZhMITZUUSbWBMQWhAYd0OJ5+PrC6xjKDtORU
rf9NtXV3ZSKgHNfvPec70I5hJqMPxePX0pUurunGLxji+F75TvxJafPRnaRkow1AbGLAUnZydV2m
jZ3d1HtNj5uQ9CxUCZXVX0NhLvely0b6z2f4wTeHE6SGsviwUSyevIEldPwkrbm00xgzubBbudab
ullbKGL/zaEC3O8+uR/0+U8+CMKz076s2KIZQV19ISYNt6bXu2fpYBifLF8fPaMWL9TiQ1g6/SfP
6IgkrprpDOy7criD6vHTcZo7UlXbVRo31z6m9n+8OWIBw3RhAiJjfHL6AhoTszazm6v9bM5o/Dx5
0w7tWtAH+ORAHyzMtNThkFl0nrFxLPfzl6+qmHHr6RFbwCJ2HuJp2vlzc/fJI2Hxd5wU9L8d4+SZ
CLQsz2ybYyDoN1ZkLokjiBrnxiTNAwO37LiKOtYo2QpoY1n8tZYtyVQOs9qB0CWafwNqyCpl0mtP
KODICwfYgBs6tfr2ONt2cm0GMUlMCodWBMp+V3aIs9jdqhAZbHRIHJ8hhT5hVjQWmhE5VMbNHJSI
rSoDnkZddu1OH4lXZgM1xVcg66kO68UcTpLfVTJ5yY54ZnUoMIwSG5+UF6PWjns/D+7SOu9CrnC+
LekVtasEoeAecSJxxnIWm2hIHMTCuTyvbSuFcpQN2z9f3o+eTRvCvsFzYi2U0t/vIOiTplcuzyYy
4Zdm6l+gy17Zlra1yhpTLfmCfz7eR284NTfFHu17BkInx3MSVTVWrKo9YXtLz+lSmvlB9tUnxev7
sdpCPGWwRS+TNl1wchiAI4nVTkG1R0R+LUTaohn0vzf5V4bQFwhSwsExn+O2+mTLZH18XLq0XFE2
16f7ikCAwRLSoSdSq/kxmWBA+62tXWN00YsNmhn2OI1TwiPIx2ZdECfLcLtiIW/M8eCg8ifkRDtY
+qBtjd6uwghhKA+c2DHvZIIdZN8cgwhBOSEFBEkTr0GXu/RevHkdG9GtCcA69GenWeF8tHNchdjz
Mn4P6AfxE8+H8SV7i5+bsODh6OJ/L2cnTEgC2niwC+4by/nsVnx0x10AtFBuaTNYS/r7r2tEqndO
WeVjtQcgppguLfz6XW704ydP1kdr0S/HOS2MRjGWRQ32au87S9YZ/YaQMN7Nnx/fjz6ILrQ+5grM
26CS/n4yemOKugHbtGfo5IdqsSzqJEPmZGYmnfrEdPbhwehXsmcJcLedbiLclsWoKnhXtMQl/hdw
ArSfLQpQtNR9+snl+2ghIFiMDsZi2XtX/BZKWW6GimrfZu01QDQ3hJTyUBftzz5Fs5C4n1xJ46Pn
Ypl5s4FFQuCdzmnmThRcX+q0DHo5Li/TOPpzKw8mvfh1bWnJ3hYNjm8RWDcp3Pm9ijE1xHVaXfix
n2+D2lZfPSxB2DOiGGTVn+/0hz+PBZE2Ev3b4HRhlFPUaXlCmSMb8dMK4vvEHG8LCx3JvzgOeW8Y
XRBtvCsOulFTiUCPR2xNIejm9C+V0uS6HtpPPqQfla0L2pYWy/IP7+Q9tGSAgwPt5b7HM5J0SFxl
dd3WDlGOxlVRN3dlEXzSZvnoAf7lkKcFazbbBRo9vdyT9L0jaPVnYBeI291jW4+f7Dmsj57fBcRN
LxrcNr2k39/MXvq2mCevZJkx1XOfiFeYgG4ICscPad/G4cIHIMZbrzZps3gNNGNRZraI/kAbPdg0
VR6iBqrVYOJYwNWGzyjp29t4DsD/VkVBXHTnbydP+ve+w6oJ0KpDMKV1E2HVS2uzNl91aWJngYcw
Cf05q4dLpDhiQz7nT2KwCIdSVroZSmXeCkTXfOxN55On6aOrECxOXVocPLenA9iiEF1X4U/Yz4Ko
mX42Vr1uP2AeP6Nn+tCn5Jb8+fH96BYvziyEMh7N1tPLLjIjVoTxlfu0gTkwiqEV2zc6gRUvyQTd
okn/8xHftBMnBSGKGZMT5HVhm3lyp2NNFUxJi3LvlnMQJnJwb+3EGMPKUs5ZUhfFPTw0OAQ2ysk3
u4CfgGIohxk4FZK+nSZB631yGT647hQbiwUaODzbiZONUuCSmNGbVrEHHUkwTavciyqhbFRZ3ZEe
BM0RXeS3Ty7EB01MVAl0fZZV23u3940nZxbRyBvdzRFSVhLjtghSrW0XtSTOeK614klBOemAQSTT
PFTMZHBe2J+hiK0P1srFF44cA2Y2gzbz93dPRxrhln1a4lsmsWb15mtILdAXaKsr54wr4x3IGnTO
sFhBKStoIhsaKYcreCLjF2lJfatUBG7ijS/fz/ojZXG1SySPFI6pfIuoz9khyf+pEGOzZI8b282S
DVphe91qVb9P3MbbTMngrf34zKxz6za3qumK1xYTmuJFeEj8gewT3XvSgYJ9sjH/6PyZgOFB95YJ
/WnjiHZbRuybxfkX+XQLphQtKlF2D6mhJds/3/SPDoXwGq0BbnQ+GycFCEMneOTLZwkIabIWjb+4
+SaRH4OkiB/+fKy3+3b6pi3dX4vdK5/B0+1/pblEv5Qpm4MRGM+K4HiF2Wu2jV0k6hHGamGcGbUe
feknU16aphZfm70Gt8QqxE4Qp3Z4+0H/g2/4BN+ALM9nxfl/KIEP8A3gu16qH78SHP77h/5OliUj
luVyGXWwnaQ5wEL+N8EhICOWPTyzTSZKhskj91+Cg0XmLOUn+ST2Urr/SnCwvP9QS7C9otlqe3wN
rX9CcDj9ipBz4dImJ/RCR0bzTrta6RjyyyQHfBAbzgzB3K7OmeeqryWx6RgdnM8wCMtr8uuTzQE9
WMx8sfjl7zvKYB+TXptdtSessL3WtRFvnyvT3S834ctff9//Qhf8haKz7/7P/z7dDXIUBPmLdtVh
aXz3ceyZ1I2Nk0x7wqPSnTSn5jqvW6IgPFtsdE0WK6OjxWU3mXbTSW/6+ufDkwHx7jRpU5LtyPtr
co9Pt8Ego6HdKK/fE1pNns2ETmVbeAlWaIQS55OZtMcJlX63wwcBxVQAyVwglCmVUseU9RaOpxGv
amh7bJoToodiA0uSP8t8q8ycfxf3FxlnVqGRlDUJzME4iTsYN0ju1SudhfyGYDZArtiR9omNBzry
3AbiptM84iZWu4X+nK5EbCg6Hg1r24qG67zXm8m4Q5MnLlsIhnegDnBUWrAiJIGNL35Zpjo+j1G9
Jh1nNFbFeF8Mldp12VSdRwbIApx5vhHK2qzOk0in/Z0q8UTYCH9QTimhbuB6NlTk0U0wAiVej53Q
6wOXiqiymEwPI4xYfK2dCXsbGI/Xwa7AnnanagUcZ6qTKwdnBm2ZAJEZLjL8NV7aXtfFSMj5uJg0
st6Dh+eiDJqtKaURUco1uRztMR/M5hrcVnREkjPt3MYoDg0yo41h9eN9Bkfvvslm95a7Y25QxICw
NuH1Du7UfFc1SSKxR7WTykp9RbhaPw36zJ1pWG/37oLX8CRcIquvgnPX0NJ90yTqVeKP+6q3/BGl
t92Di0HjPJpi+4Bnz7gbYIw+ZCTKnU91HZyXJcXMOsgaO1vZJe6dlTvMOhLkQmw6ERWhrEZzAxE1
vxFugtsFyjUYhLr9bkf81zhHIBjGcBHiPexQzCb20HyfOl5nX+vVzk2H4lD73FzlkUg3DeTCrjsL
gTfZ9OSKCEypdC7g/3qwR3eaEeU3MRI+WKtJc0lohgPSOB5/5jrx5xVGW3pnus6iYdTP6dSM94w7
5ougGfmrrETtCHL2V8bEGQcEKl5G+fKya41zpcX6iKSTc3HtLFj1QUJcH3aicjUm1fiTcAO1U6lp
X8U2dyJCPEYOKkm3JfQ/At+gi77KHHqYVwROSAB8Bmt3ggCGtSqKblw9ar4zfJ4vKpmoryYf0h1g
XEyIbZNvQan2P/TMNe5SeEhrknJAzZFJGHYx9zEblku9PKJFBZJOtZz9jM+JCMOZO2G7eEhsg+ef
UHnxVMRedCy6/Elq3QAHvi2vYv8VbiL0rFQr3YQNcmkeks55BjbQPJqYVu5jk2cTy1We7kxckWvb
Lp7tyBtBv3qCKAWHh3IhWk0JNwpDdb+NGltcCfjORLBJ52pQpGxWaUfcLmGZz5jWeFo97PGtGdXP
Fk6Sswwew+3kL/xmLQOb5VeyfokhSyHzs5SGIyPI128n5ye8BF3daTeTElW/ntJsvqBL2z0ItuE3
qu4NkNZsKUD2GrjMi4zoN6mn+742PXzI0ZTucEmT7VC4OrepzAdvYZA3j0aK0RdigIdvxLSay97F
2G0+0Hw1cvdprCvZf0/bwX5KcWTl8X605spGZjlr1QahnRwuVCMJdpOxNdg3eLJx59qT+mr44Ohq
d0iqFZl8yAab2d3yHDoQL2nKA4+eepamobocajDPOANJPdXyL73eadekFd5oznBpl6Lc4h1zrmeY
dyvHA93bOjEI4OgS3iXUcHp8JPHNyaE0868dg8vNsDCsB1t9S32A8vY4/MgTszxoVfydhInkkMzM
gypjEOd1OcpN4YwTZNy4/2HgN93EaXc29U20RW1s4NbPg7WhWrgonhMjYojTS5sY1wuQuKMKW2zE
buYftVw067RoKuI4g6g5oLtBpaxN4Ex1vBFlmtOTLIviNSbs1af3vqCXO1uFgV3dqMpLNybJhGcZ
9I4LWvQSxxovLJZv4yxV6NQHYq/JS+FGmsaoH3QIzPvSw1gsesvf1FIzQ+ixvJbVgjjRESqaWqmf
SScN9kNs3FplFGxprnTEz5KRuzG59t87IaUbOmxLUS7O3EM2Hv24x8pLkIYh4e1H4DQ7QKuVqQ9o
OAMSkYvAxR8cuc1aRd13q5bDLnZivnl8wP0tTtJxlZgIO7PKbW4YzxpYWvNui2ormRjCaWDj/OnZ
J5FlJa18OqumxVpU5PkTLqXaC93JVTtY72BCmWj7ayIsUJeMtkWFaDELMkyos4NjeQf6jKa+Viwi
wBByYXYrwXt1YRedOAOLD/fC1M0DmolubSUJb1W3gYvXrCoaLitgwM5RuO30dZZWFrYLu4Ah1F4W
a2vUaji+7vwiiNal21bOdyITNXb8LthPsxMcyiFSX9LcmtdjNDTHvBR26BIYzuOej6tCxvmmsy37
2utoMdfRojqIW5zQuvC3jTYyY1kSB6RjqbUdWNmj58bY5HUlt3akcGUGo7ZtoJgglC2vC0PjWw4c
6pCmFkxilJPrWIuDeyg7xq5IeeJdq04O/jhFm0BG9kVN5w/2tdRuyIrwL41mVscl44uYQCeAc0LQ
YvnTjptL7AfeeTChew9tKSH2FujGEOkk+YXoZuMgmLaQMpq47VkxRxax4Z6yV54jkeeasujOEgWU
PcyMTP8pcBIWaxtd0rTWM308zE0ThKLU2t1gFM6TLIaUvIM8zc7tPu6+l1bmkiDQ2eMygfPzzHky
F7KXxEOIhbauUKFoS9aolzjjtzoz6rAv5FIXiOYay12xRqxf1Rv4HOmZNi26XZzJmcfjVyYH9PPt
edB0tY3ClsbhStZOikHZj7owS2vnigDddD8nlfhmCtCGIOJVvtwbuH1LiURuKd+hJWQic7rqnORe
h8VZ9D98GPCCWQlb6K2ed3xwUP+qV/bR0CKVFt0Ipg68A6RnnHuRLqJ17Cy0wCQlQ54guKsZ/MSN
VgvxFIyplWyHPM2xGDMJCkuKvGRtu5P4NomB6VaC2ALTP19nZNHN8a/iq0lN4w6zePdDAPDy16aT
cH5GuXSTJqXMDWWoezvlDWXZUjACthht4j4TszjQuK/OC8gPe1vviBKpJYtxm5FcXgqo1+vEIS10
FZS1dlPFwXCfmlZ8FZdUGpXjist4fvsVQfNoaQvWJGqaZVEml+K1hx1GJoJHeRI0jfGFZbD6YQmX
XbBGHBFfbSJa3JiFaFW2/JyFObFLDG24T1KYlCuj0fwKRHKrdnHpqjN9JAYkGUa5jhc/aE2x9YTO
tAw7tZS/uIeevH4qwJFwCjR2EF6Vk3rFaJDupjmqSTVJSc4mk0SREBKRx1kLq8A0FjSfqB2Mj/YQ
S74T+yXm8u90YK0JvTuOtX4fa2ZzjGjhLuWwV4VN1rQQeZby3mr89ciNee5Ui2lcVlzsoXc+29AY
pz3spUm+/BLyNuCRvnMDDrVVl2Am+72dUvmHWJCcK8/tzU3cw55RNgVhEnBl+1ifvngxsuuscwAN
9PVzHFU8mJXVHDtrVGeVFM3jMJAPCxVq+iqpuD/p1LzrUy4/dvFiMfNHnfXORUj3JvdGzer2Wrqk
UHRAdJXgRdONLLnSBp46PkU8YMbIEw8sCNcB36klCKF+yQR1sweM55PErrd+7O8bX4u5qM18h1kP
uYgnjcoY27AZpPj9ytICBo9mYfHEDs35LLVx17ZDsmZpnjeKRhOhCQMVVCbYvJKEymuK4usmk3Zz
xFIBQjBy6h8iLbxr340xO/eA2CKtrZtV0zufqbPopb7bzGKu8RfdK5SjZXj8e5fRGTQkvQqT1IT5
O1ReKrJNUwZqW5M+wrVEmR0klvdKiNa4B5oVbzXDfMGk8QCbx2LYTLmkOTJeDyjzL8bWtJ9GAVgj
na38TNdL69lE6zlhJRPVeAbDwoegbORr3Qaam8If3pUsJfs4ALamGwmm8amkXi1KwnjbAfr0ZKkz
9CuSZEv02/WywpjA627GuHVvNYCnZCXFOoZSEpG1ldWxxuIIpe6VNWmKAwsYgFxqdjbL7EvinH9p
JtKzWrXwqPC4L7X6VM3NdYVumzUFm/3ahs/1GIBXXtl6SiMclPPGnCJxmSOxOc8GqNgj6UnY4pPx
PiabDZeFYxbPrUX007EvZm88byIZc5FScj20qeunjRPniR4OwooK+A1WNoAsAeyndfaaE6rM+zoC
2NY1FqgQz52L+JBT0qwjoqvzQ0RBH631jmFNGKUIPkd0cb55xoSzgx5gTYKvMTV9qydZReREwhnH
VVBvJhZhGGgTpbw3gb/SFEU+22kdVyMbkc63uwcd9EgIY8IJO4fsnrAMICRPLRs3P7HFN5UNpHen
BKgPI9WVnkueSADU/Tqp3OG+T4tnr2X/SC6RePJlYaXrVi1xKcu1CxaUwXGeufh8dLQbuA7WweDD
cZ1bY7qL0HNWoe/0xaEnLONlIjzoxVYGtaFZmOaK1zbfWr3ffmEn6p+rRgfeItn0u0XVPVSEGz1M
0CwO+sRq1C97uyoJijAhJkWG9lxMQOILSY72HJcHSEzsWirPWlE7edel1Q73ukEiFUjl+sXpWnDV
NjssYbB7XrfVzBegr43uwcxoKDVNIS6hrYNiiGxWkz6q/LXl9+yMItvGUF87M+9IR0KFAQSF/7PX
5+Z7XU1clXImA4rd4cpJ7XnPHL05NqKhK2cyUFtNwfIJTUqWS0d5NIBKs3lECu2fG5I2C7DA4Dw2
REusvFeduzEXjpmj2lW66YS1X433jELZ3kuV7vylA8SkUlyWOf0hL2WbzFByfvV5S+dN6s/iKXfL
L+PkiW/g49lu605MwKwNzkYmTKht/tJKWwrn5VdP9hLF4yMga8Oaud+5siTBocurOi3ru57nck34
hHh2mgnkaFtm4DyY2W3I3aYzsmxe00lnA59MdnOtVy13ps4oRd6+xaKKKxzasanOclRlZHi0kr6O
BaKCxipnV3jqbI4BvE0j3bW3xxCXPIVEXEEfnAZNXdgxHQ+rU831W8ensnh88KIVoQtFingndsGA
o9J9YVNQFcw5z4fIRaCxtAe0WOMyIMv2QhqOXPqlkTenUPRyQUNIJslr6xNVNPO6VeGkYooRueA7
/ZjulS6m/KYRSKBgy+fBglt0ULKCS2sGCFOwrbjFsdQLUr04I+b2Jk2cmVcQUQUtuIiYOFo7OplR
AzkOQcYjCMjOkJsKXmSIEx8EZQ5Cj4JHb2l8MVRl5kNHEIBX8zhbNo0yp5fNd1ABJKvpvfpagb5Z
RWZbHLSluYKjjWWNHT1g+6VTsyQcrHxKDeJm5pS/qTRp9jQzS5xlcPi3/s3bR3LK6d1WdWKTS6X9
1PV5KZc9jdtXlBRLTYfA6q9Hk0SUrbBpDVW1Ed3oRlGdi9rM11hU/HO/75rH2qBMJ72Anhry3epc
Yim5Gm12WsDBexZ3zex+4Fmrn6eYYqfVm+BceqyztUy4hIlDwqQORxSsRz4Y+OVKWjku5XkPIv18
eZ6bdlmGMS51xB4WdCRJV6fmzVv+OB9RdZYip7lLlq43dcnyFWCD9mz4PBL2PHQ/hgaOemJE8ZVH
fuDWaJfnB3gRNCL6kIXL6URL9+utvPUDOqTQnvKbUo50kUiVWrvIwe7evg1GTwt48OPkymPJp+9E
E3XUHPvKizWHT4UM/PMmoAxpVG7eyRZceFDCOXRJizzYbIfDxM2MO+HCJ0sHbiQWfCKECr06hzNb
nTsmRWy53IOE8vCpQ/Qotu1cU5xLg9WM2J97JSmTRU5/Tq8L844kRhZb1rFH6HTiCQsNlH0GjOFb
S3DsaVr6IN6OcZVIYPOUnx2riQjZ5uTbJbdy29QTxUnPZqfkxYYrY9EFrQteCqWP9XNhajSoJT1j
K43YKvQUzhbQg7VJc3nDx56H522ZnTyuBp0jYvpqO35gV6+IfjLLZT9BYuFxaq3pS0vT5qvwqNq1
WdKyGLuRi6mzvCUj71FOotCD7o6CPZ7Fs6bp0c0k6ZeZxVSmh8p2mqMUBU3EZanEsGVu2tzKryD5
Av91U4euF3xPqwn4PiS0THgnW7rTmDKWkCIDp1HjDT+9JXqu56cTkJbz4qYBmxDg/+IbuDhKjqab
i0NW8ZKlIk2ugHw+j6PDVSOf1DqYfsKrMuZcg77Q2Q2NsnmkKsns1TDB6l9BCwqoWwYnvSQWgEVW
kglyX9cRFaQa1XocuOHKxz+Tm7TU3/7r24upyoxPjEZk13dH8k0VfFQO1dxPXyDTqm2ZZCnpJDUv
dEpVGXsOiwyzxvgKUxUSi9lJ5wvhzuzIpKeAROevgz3XLkEpbGDfGsUeSVA2lNsbuVQBamrYkpEx
N+xoJHDGkrzNDLaMbz8R+5IA7aGY7WmobAYHWv4qJ1Ln2Ef9f3WO/zOq/HRUCYvwlzHVB6PKrnv5
ngzk/fTd7/PKtz/5N3E++A9KCvKhcWhZaCl/Jc5b/3EAMiD49xmrEVzJRuFv5Lz5NpUEQQBbfuHv
sEf4Gzlv/Me0Fh0dm1h3AYG4/2Rg+X4Mv/hBMWAYfBf4dSeKh8BSQMOEJvZ+WrwmlPo7qFvRKvVR
Iv9ydT6YIX50JBMPA3YPBl7vBLpFhV99KVf3vglcEsrds6jqaSWjZPhEzP3RkTgGxhLk/oBElv//
FzF33GvR3AqCFXuZDyRZ6FfdWGZIU+f7f3xKNBKgaixaCZ1j/X6gEdlAULczCY68z3mRv0Za+prx
n//mMA7J8WiA3w8/sa9jg3cmwZ5UBpvAZ7hIblER5lP6Ly4dzyoCCQzCjNBPfQux0Esb8KMgHqBs
zyeiNYFYm9SAVfbJSbknm2DI+r7L/AD5qUXSwakA1RtJQ+0DKfaJJOLGHdSNiqd7mKH3YiR85c9X
8LTd8nYwC1ceTnIaGM7yY355IkjIqnk3a7Gn1UiTj0/JPiNUaVVr6Yvu061KgRqvDAXS+88H/uBR
xJaxsFDeFF6nr5fb1uyG6V7uaT3UtwPgsZUTgAEG4WF98n6dKgHezpGWCKsCcjne6t/PcR6yQeHP
F5hpySsg0FJtMlOPbv/FCf1ylKW38cuVXBQWo8ZQb68FE3jqdrofS1kdq/bfXbpfjnSyMsm8TGoG
4jwgxaDW7pS9zCTfhv8fr5f+/i5hxvN9ngwvsMEqnDwedVQ6flmLEnmQWa+FPmrEFQu+7bNdqk3A
2H1tBK2xhYLu7PV2qtdZYQXUMnZ1RBeBG0Wy/4CqD9KkZRD3/a2N7GWRdVhSOLaDl78qkDmHeDbG
C+GRRkpAZueuzIAeUy34V1QSlRu2+SbjcXCc3tSU16oNzIfcM+uDE2XR81hSoMhycvaRB82/VoTz
yIznOfcmwP6dGhhw03Sjg9lQW/Y9ntohL6oNqrXqFpKtfQS3Kb83Eau80bv8dpig1yqz6zNSUMcs
TDw/qTfKLvRvGRxhnIL8Hg091UsZcdI5iZjbOojFFYO8et0DqUCXakVRtjKGIgBjZvWkA0Ia3jY6
07CsoaOukRoeljpnN5csXKTf9iHiBBMBBYtLEqcgYOE+ghiejC1q15rcSRweR7ukjMSJVp8ZOimE
fkm54wfkZHsFQvU4GZ2zKTay59ivi3tX0lFqOks8NW5pPkScu1h5kt6IKO1h5jeNEQZ2TwR9aFmK
d31ybfazGnu5+04CWqfoLq9JXuqfIy4NgNlGXLlD9qob3NMB0OJD6aevUyej296d64Nclsak6+oz
VSwzhpZykzi9ICgSWPrudAPQxj6wovch0pB0N8aFtaIMSBc4/lARUwT3Z2UPzCljSwTktMXVq0uI
xyVhwFzEocDrYGqSbv3bY190RBvA0vfPiSKuNnnKRcBUQy6DTbRg2Yj4zp/hjoIjS/PnAAoyuYSS
JFQnyRjxwzueQWC3brFLmRKKC4O+UrB2k2h8TCKhBRsGlp0PJoUA6JVLx+Acbtz84EMYvGO6U76a
HinOnKPaAFaNVgiGmr1NDtx9DTXsziKLJQuBHZJR1yKPybFjJiOM2ommYosfGsuHyS3ooyknRtgU
cb0C3athNnSD+65pee1sUszC0eYTN4N3ZrcjFhAoSMrkHmNuPO4Gv8peApTJ26DiPQKEg6YnDcaC
BKtoom4Oxse5nfMd5KQe55LWmuk2E5Yzb2bEO82q7WI5rAjmM77hg+9+mDPvlq0x+FsX0um+jl4v
nuKMFDBPFayhNMIcRKCadUSMljIElCT9Gjl3wkni/LmJzeo4RUCMmV2ZIdGMr2xAAnQ7ZKXzQ8gO
hCC71lTHfiRBvnAJ5J0hcVwsxF/u0GDx6QPyRPPMZwdOYk50m40tGOBETMnPSgTOvspd+mluQtqh
bQyPolPjDksT7Oxg4EGYpV/B2EwJHMR002hghjuj2EHw/tkPrbdOuumWqGnkBeO3IVHpsaxc2kQR
SZV8Cr3rZOClZNg8bWghjBdj3wabOOc9x4sarUzh5Q8+4W1nQCa3xPYW7Nom0YelzLscZnWWrqy+
4KFmVZy+JAWikmrIgiuLopIxHW99PhRsq0YR0Scm2WVuWd1I5Bx3xvLdFTbnbZbZS9pp/pWPEfWl
mODDW2NvoDmXdBPsyDpOA08UsKHoeQiQTuiFqtcjTriN0828RiWRk5i3BzBuWkvUIiBgLUyIk7k2
3LahoVy8OA4LZduyfkDC967nlKAAs23VOvJIO4cgO/jXgL5bun8A/AAk8hgSW9sQXVwO60xlLGLm
UK9dyaFbGnP7FHYpY35Dfk+wGomqqMANdwCSYaNs2rS4sgSQ5kRaPjehFFdds9TVtVmfFYbgYWLn
ORD0Ztj4n7g6aRTQS3BptLytuojUnvrcN37qktVqXJ4RR5+Nyzzq08vMmeLtqPDqQHZfUii13iF9
xtl2DFpC0LRm6FgzK2JfT+E4u/VX5ETB1exF1XrSvTa0yS2BSNGzchd628J2cKu7UcQRQWlVdYzm
obzuBtYeLWb1kAEvfT6WXPOgHrZWhi0rrsb00opM/VtgDP0ZrRbq0Xq48vOu2HeuPu6yBHNCGcTa
Rd+mV1ZqjY9alnVXakr6iyibH0CoS+QryNB8BfrGng1nPwfpTDu5Ka9ASUZfivzJa0ByM4B9reOF
W9enX3mf79tRJ5UWWglBKiVRxLqF2U+hgeCzGO9Y3L9pTk2kvMdHb1GyH7Q0Ke6BYVfHtmLF0Usf
wZJuELo4c0vFX4ssqQiI/rkHW/ZepP+6ZAvx3a5CmHbTsMflYLc7mt0rk1asXPVdkJG/WxQsZhmb
vIZHJAvKEHVefqhko5NHi5gO9yQ4SDLum7ldFcJKSwahTa8jz5DNkkFhfu1KszzKxiqPtdfrgv4y
cgWr6Ib1YOCyKGiDTZADzpQ0CZPk41O0rH+lJ6Obhm425uI8Ay9vp2OZHGUWWCDuCUUZ/SOymrpa
Re5geVZILY6kfTWDK3vtVJYQKjLm5U/hILQx0tg7TPSwERuqoF06NY5Ow3FiXVf+IpgmqqTvv1Su
B5k8swkCYJIRZ1gRktZmcjoYI1Nfo3v2cz1HUTQVtzKzJvSEhkujieIasYPw1Hisiixfk7D5zfYH
0uAzBATKopvrIDI3Xd4vFo7x2nEy7cKwKg0xmleCZLRNteM9Na1VnTEtHgq/35sN6IupiV7yxMkJ
5TJz4leYJpHZQRpnb06XA99oZgMxEVuVbQ5aSMD9fMnrGn+PCw/FR250Gi3oKaC01LRDOjm6v/Xi
kvXNdlm+7ZjqhN2SLVcSdK+zFpzwPmciwqxGOeMnUtv3WvVFbOtTwgcOI1egRr9X2N1MiNHQ6cWe
zhTrjSnHC1B5JKn6LXUCiUXppcJUhuRtpq7IAyK+eOGdM2T7qFOM4LONGvps8eug1f9L/LuQ5+Ae
vaPneDFBQaAcin1bGveDTg8xZ02VXvpSFcNNpPjM/XmL8W5nGCyGU5MjGdTjeAROLoA9OmVMK5Gc
YIqwikwdPlB8jqsqqc80G2b+n4/33sC3HNBzFvcP4IV3OIKqpcCx3Rxwi0+U0YLMr9dpV40ErbXl
Sw+DcZN3uIldx5df3j47kjQRd5eY0tii99NCcuCcF8Ihxt1EFs8nG7v3rhR+HwZ4VFiL7v3dplyA
XYPXO+T7pCzt4zB25WttQSVfyV52xHnHNsV2QWAqDorM6C9Hl1rTyPnFwqDQRkb5QilTHX0TdYMy
2Xl2qUAeXKjBObNJRziv2qylo98FpN43zAt6JuL7eAGSWaR11RvbK6NbMJX2i+VibVkF/GPna4Z3
jXaSD3CkJkzkaZo9v30VqwqIbSjn3PzMnmQsu9iTpxHLKkwsDAAOorKThyMeUKfy9cr3PQ55kOld
vSLZOw6lZT82hCNDGhMI1VDRbB3SX0Ngdf8U8wM1FlseglduCY/pyS/AZC5dXG/pPmC/vXO0uD4T
tvxsGXjXseAoNCogwwF8xIN9siUd0mGM3KpO965N8exC/AHr5PZhg4qFLIec4BOVsXlgAjY+/vl9
MN9fY0oU1BX+Quh4T85URm6PbSHxrXYyjhjhoZHSoih4LgdKY5LKHXUVaE5wX9nqPg9U86qJ/8ve
ee3IjWzb9ovYYNATODgPZPosm2VUpRei5OhNBD2//g6qd+O0Sg0JfZ83+kUNqYqZZDDMWnOOaY/b
bh4IuevqKknX+VZ1gSRB3UTS0rCdtHJ1YP9NMxjJ2BcZrZHbWgTy48+Ky3/r1b+rV69TxN8e9M/1
6pSVrlfpD6XqP3/oP6Vqz/+DRcenaApMxqBI8h9fjW//gUQJn6L391BU/Q+motWVwV4IQ8168f9U
qE3nD+q8BnVegcHApLbyryrU5rt3gfI01BaKrLzt7FJYfn9cEBTER9nLOCHnSp8kLHGEal1AQgkZ
kY1jDa96XLo3mm3XlxT8382C3S6QXqnTXfL7bCvclIBBcqzmrTKm/DbxuoySo1YhcnXVfvJT88Tp
QQSUHNAH297ElFYjEEN1kI8utRk7OQ/FWF/psQ91vzaKK/YA+Z1bm96+1P1kH7mRS35lYZHvVmoo
kRCl7Jc0UccclMp1387RZqGKq4XkXYHHKEeEJFQOnA9pb9R96LJzDCeXHa6JmI7TodEdUE1GF0z6
bDxSfMfHfo1iW+o3Ny/gmOYmAa5q8rot/yDejoMz7fJocm7HaPJiHCE+8IBVhnNcd16HnBCJz2Ot
5De3STmfZZV3pO6lvsaTEUnEG424S0kwWZuM6mK11njKcixHwZxnM8aYzPia6bUekgqJdppdLKeO
OXZuYr2Kz+SuaJ8rh7k2YEdt3GiLrI5zKl8Gf5LorAxnnyfe8JQ0Xffg+x2te4w26hMy/fhFaXnu
g7Gw5oB8yqyHbugvAWf9IyUVds+GnirQJX7uhgZBVW9ynsY+NKzxA45SgztdFZ8KEkoP/pJ2OwFX
5fOi98VVqqtbbYntU6665qQgeJ+xfOCutV1Ss7BzGBvCV2eOrnNvKB5qnL8QzoZYjLvU89twRO+M
1izOsyBOUNWlwxed/AwvcNRfidTWEJ3qyZ7tZ/FYV1byIe/SBE5L1YCTnXGgbPEHEZSmRTaZPgnp
9PSWGYCkTFr9dW9BiUW4oJsUGwl+3SUL5RuyNfWW0BaCyYvFpL5h+9P4Lc2MXoXNZFacJop22TdZ
Ut2ljj0Flpzdq1jVywYpDCce5ZXXDcW+KwNAzBzm5UjfHcKAOwd23cTP1A4Nh9pBbH2S02jROGT7
v3cLQokoRJar3zp2NwNJiBtULuJmKW3/Po5m0j2IjkRpTKd8HjaOsoni8IfPSHvyI1YcueZVaclm
aHssHVUynQGsk+mS+V315NdZ9IKBI9ZOEVD3bOtXrvgiR73tgwRrwmWg5RxthzkXr51fRFWI0qS/
F30lP6pZN0K/GcVbrkwEYMPczRdMZoV3QCQGNUd5PiQpY24RxJoT4QYdLfqgj4T5bA56cpZ6Yn1C
lwvCRFgM2pBINZCDceV9zDAEXhMJNevHyYdiswx5rYVz5karuKQYChJk2hpjQ1W+2XHiP6mUk6U+
NhunUSZFNGf+ajdqpiEjRF1tIy+qXrK4bwXpLvimeFiVeu1cQBsBoucGTHjdYbsZ+jLoADperRr8
TdOpe9FSWQdHzPtMEQ1ElaesrVc0C2dKlyPbsHL+rCbdWInfU/Xp0FfWwj3ZeuuGi5lkHvfByvZ1
3zOtKVDX5KUAKxsQ4FwMjuf7OtXzaaP5XWSxn1P6qwEVYrtYzKgDFUE8DlWZZntKYMUxnjGY5Fa0
hp/WZndRXmpxY90y+0DNR+IcEZ0J2XWJ+mMUI9dGtDA2HweX8NWDpQEf4PAbU1bR5/bWapX2ubZd
SlZEpw13s5wZBrFPliPcZZ9ClmUNAOrIweQoPn6VRTK+zlYlrs02pYLEJtebA0LTSOTyI1PeJrMf
5Ru0E+VGaO1w6t3O10OhNw9x3jYbHDHjWTkKSEKRy41TuSeLpEsKRhXgNkTYmyFOo2OWM23WwpL7
SS8f48ru93gYKcSgWRkChGmKfJV8rkK/G5yt1Kfly8K5utwOAldFbfbU6+tkMKigkNI9reWz/gyI
1oGCZamxST8gUoQKMrtWlesv3pw7uREkyhRdh2B3brPbaIqIAvMz51ZkY7RbRKEuDh6wiyPc+I5p
cdqjvV2OQzw+21ZVXSRnmEsv2sgI9DSLnkdkSWi8ldcHRPSNp1Xn/+xR4WOSAg5w8djn3+kUYe/o
Q8gdumwEI2lu3ficb8N6wKuX2Yq0O1xlZjiVc3rTG36/kx5xD8i7yvImI+30pXdyOD5tkXBjiMTm
Vfehz8KCcq6k4OMvCHauyT+MYI8tXfRgeco5EjI1khekeTJIhij5ai7afEshtycfVJM12VhzdOOj
sH9YGOPHmC/+uUkl5Q3yvvZ4e1C2RXL5mIO0oEwjyUWPRTHvMoucrEl0EM87HER5ZzMf9alYzka3
EBCVAggsx+yO3acKbGmYt1FdtBaTbI64YomOtZMZ13RxYqIh0aXyrvX1Xby4OFu5n4+qnsQVUiEC
BizNJbhKabc5Xjtzaxgj6cf+knyJOlRK6aRxXFRyargOMrDTvLjzvZGrce/Pvn8cRN8+q6hG+Cfs
4cD75MwBh0sSABvXL3lESGUCIPX6pssQAYW96cv70dRLgqgyE5sZNn3MBSl6JllYt4Cio+vF9adj
y8JIMQWvOkqYz3qd+p9FaxokYbUYUrElJh/1McoxomnNvjITDbnMwFTD8EtYpK3CtMM1DGCXDll+
h81w/IjyZ9zkQJhejTolS3MmZLNL1kkT3oqR7hfwzctWKcOoH6rZf0kNkga3A3lyDZVk2YtQrzwj
CWkH+q+pFuUPtvBbeeeolvwZAnEk8i/HybFPZELqV4aDymff+KLSJTYfRFUhCz93vjaW+UHJeAPB
FkmgmTjurvEdN0wq0r3DLB7vF2HU2blT5IYhj9KSF5sif/pmOLziIX5e3d6qEZWMs5bwsLNdCzFN
AylvMX2T/sSQNVR+cofK0WCFRcsre9/pQ55r1edsmIxnv+vdRyHj5iRl+igrd94iMi+PrmxBUvbU
udx6ujjF8soESJhx8pZ1zqvbj/0ns27ZQVh434LW7l9dqG8HutLFHebYLVlY2hUPh+Ra9AnHKu/k
N3OxhyroGrlG30qTDLK0Tym21HN3b9pjPoeI+xMZNMqP6fE4vdqW0PDuk4X9DhrD0S61PwsO/z1C
/fYIJXzO2b+gE6SfwWC+VT8eob7/0F9HKOMP/PGUraAPACbhGPV/pyj9Dwu7tW9b6A+AvTuY7P9S
+3h/gInE3+7gB9DR4vAp/k/tQ8418OpV/fHnCex//+cHwHL77v//7uN/D11FHEAWlIV9CA6GBS7y
XVlBThrzatGKc4V2tJPhEJfpdFA2vVb065WDeT2ZSUHMcqGNdA1AZeMXSJjgWr+x3wgbrwyBmQ+Q
LAH1mbNAqYe+bmXn2JAau4WoojwhqxYr/t/u9D/Ih9ZP9rfCj0GJESkPtxayLYqp95/ca/uxgPqk
zujop4tIKi20WYau5sHV0fLNNBd/fUFqmz9dEmD+WvZEGuXwNN/Je7S0ILK5r+Oz4/hXdeeSBVsM
HIn3YBxjiY9cavIglI5FbJS+nMLeYt988B1qNzu2i6I+Ri4IAnZvYP4DZi9a0UZHiLNXpdh466qn
Z7ZKZAtDdMveiqr6nHG6ULhbK8psLFjKCaSS5RLaROsgCx0r7rXmDNOlWKjmGWKx37qqqdsgkx6X
8unoxlvlRmvfxib+KyDYmsauwxOhP9G1fb8DCDZfzw4QAIVTn427SfVSmVSTZ0vzyT7oyG9WHq3g
0I3TmcNl6rNXoi8+3bGXLvAIJ7HxKFCEL0Hqtnw3siPlq5aQHB87Ix9jMlJv2oJqal6NYSTs0KkN
mdxOSckn8mfbPFI3TqYnBVWCaUxqOIeMLBEtzBvqEzeQIl1t57iz07wY6G+TU6daxl/cFguKBHL7
LouqjEciUYzpQ+OJSftoGh13Lm1JBGFBqaf6qBoIC+FA3sxCviQmGtovA3/b9DmfjqR1iqDTIvUh
0MgeTFa/A6KMmnxp7H3YXtM1yMV+y6iCPfczbaOhV/w4MnJ6UjJ17hP69Euot5KblM4WT8GxUAu+
JIAFmoO16GW55T6afWinJrcl1QpawZONwehhXmoe67Bm8ZxhcxWUN9ZH4q43xycVlOdHqOaZdZP2
dFp0Gvt8wjiuk5iAY83T8emiMZgOq6nOwymRCiDgauYlLHCE06Nx3NHd1INRbNdz9qawWffwPkzz
I0azjnqJT3urzIh5Rp7a42fPOvt65lD/rA2uuBmHprgjuzt+M+gvH9DeWF7Iqu++VXE+fGhMPZvw
eDBkkxGT2jAOnRcm2doWKQtyv0/GxPl0S5Kf/6yB5+zujXTRnI09uAybQbnc3jEtHXWrd5MN7MmO
tQo4WS9NQfav5SWLSePV0ozPiF54dqlJnfXbnM1988ofy+xbM43TJaXO85g5AJLCOmaMtEie+zCp
ffHIVoDHU+SadAItGnm2+GgKlChu3bxyZ3i53Ix08H3e1Oy/W11r2pc2sqcLOy9eBI094cTREqzd
Pkc6fLYxsDdBNLW0TIcM2Qc1qOkO/Zc89ITzTldm1XPr3brnKugMqJUI3jZ/C52F++L6q6+yJ5n8
XCW5oR7zZdG0Z613F3nVGUpTd/OENXhX0OEZn5aSTtxTaullfomGDL9YqSmJnsQ0j8uw1uGXueRe
0pbjXk76SOXe92NuBAd5dYgKD1SKxaxCALSE7hJ+H8j5pPHgaqzNauMM60vRKbTiwTTikmIyr43H
tNcAXyDgS5yXqfB64zaL0PPjvxB5/dk1R3GTOB71d68ouaaWx9lESnusso9KKDxYAXHl3Rcz8rr8
g2KGEAlkg8VWt3XJJs6jPKxF/tYtyHTfGjlQuwCzXHZqpcsz7wolbrJuMacPXh/J/KvtVoZBG3+W
7DhLfTCM25L1Z5EIubFRHaPK8EqMo7Wj60fKLLRZSUFBIqUB1IWksVB2SWPvpoJ79WIPfbSGwT+4
kJnHUJR1/wQLReMc0SYbBkZLiS5OjmbhR2BOSHANyhTknaCaYm8St7QPNM+dFWSbSS1FiUS3bmdR
ROHcXTdzVDHJ1Mem8fTn1m6M0Cz1jxrd8qCr0ONzoCQ+PRkn70BycvypaCP36xSTmFgJVd2SFHrV
j0rO27xQ0z3Ze/FH2xyqbckitaFybl7QLVYfhZWUO6PS6di7VGgCvXPVnR8TV+82OQ0eg0jq67SJ
iycja93A19tut2gdXdRhghBMvvuWjXpzOxRLeWXTJN72VFTumdabj5nfJw+DVdyNrj5leyXJ8ZUz
cas6pfv9kNbpQ9w6xRP49Tbeqa7Cd80CtuGwvZwKzc93YHzSYCDLZvX2UMJLB7N+ZNFpXiq7bJJN
trTVzkv1+kPiOOutLTFkkdHXV6Hj9tNN40xmENPMJm3cbb9xElebAovrwVjp/CMmtRuiz11rk+h2
RWD0zHZg0ypj4CRS1nuvkPMqFDTr45rJvottcZ9FdbPXAattiI9tXvCo0MAHC+IcK1pYw3Yu3f5G
dlb04DeJs9faJd/ZGtxFwqAWD6qb49xoSSfPTNjzAZzpfBw14YMmzMft3Cqi0HEUhrKfMyxIrfM4
pMPyRdeL7Ox7/nJWlfJ/l176ri7OlsjDQgoEEzCTQa/43WZuLmOr81VnnTi1soYRBMkSw7Blnqsm
2v/0r/mpUCsH/qwjvpgOv94ivWsN8wEA4/Pf9z4tdf53hXlZl6aXFVhYpo66T16t0pyRE1BgUZLY
ABeozxHTzG+u+k7o+v2qKzQOvBaBqsQ2/NgOsKIlcZPR9k8SW8gr1BlmpqYz2OT8+tu9U4V+vw4m
bUI22G6uyvUfrzMktdO3VLFOFlonJnVdsWiszkJ7ipix/v3FVtkut1Og7n9PqBNMIlrMLvTkFSiP
6tUB9l3jraW9v/31pX7eSdPnxpzIYUAHt/heDC1j3220aU1wdmZxU63OIpszPmqOrj63K/TzX19P
cBASDBPdAcf1TpgsvJp5oyjt0zIl0fOfa2BFVmsa2tWqjGtTcil/czt/HiNoKW2+pk7vyLD1d9ek
Gk/BrsAY3PfpGkaJN2gS4+/Sd/7xKpASfeJebABs78Z/ERljFaWtc4pxnx3mFL+X6/2WTPpPV+FA
6ZHYRUf4p5a305mGtDW+y3fxupMiwsPD9//xlGj9mTqJiUwrEOV+HO25RGDbQNw4GRGORHiWPJNh
huW2RRUvbrpmGpbfHOl+nj6Y05lC+Fo0wbjsj5es0iGax8KxTlodOS8C9x4K14GtSA//elthmjQC
p12YvH49IH9+scFO4jogmoxYj58GJGlGqb40tgHAjJcrqpmmOgfPwZJhU/31pf7hKzI4cIewBwfx
+n6ucoETcanSwGK3mrpKUZ+XFpFpYa0aovUEN62j5tcX/afvB3HaW3umqCTMdxPkgPHXTHxHnAoH
J0BVIjynRp3sOej89kX7LkT48VzuU52wSU1wfdf7+U1blas6rzOC1xZXXiZKmwwDVy8uzbComxom
GvqzmW3yNLKvQz45tzeDBIKzQ8dhcbio0Xxi0/4Cy9lk17lUSKi93Gl+F77z87yHM990V8sJJhDx
3q1TpfaYQn5hhJeogMI0wseZTRrLFblJDLXMZ1v/6ychfn531+Ak9pWoObAKvXcWxAX1kogl5qR5
GntdquycHwgYBlCjaPmESROt4z1LxY3sC/mKl3ERGzP1p4tsDVnsZdwvcscuCbMfFv1k8+sP+E/3
ZDWfYfWhsa5/l4L8zc6hS7CDg8dbXy4em27dzj6KGL0z2Xm0GpEw/q6M89PYdFDP8DZQymGIIhL4
8Z2Xabtu+uflNFiR9daCQciCWVYM02mVJP362/3TxagbkUBIHtvPEc8I4n3iXvz5NMWok7MKgBo4
B0459GM5Jf36Yj89ar6ZR/KS0M11L/Y+EKLMNdG0kT6fnMjmYBmnHSOLF5FT4q8vZLzjh+AmZLpc
124sYayo7zcmBcmAk9O4Iwu4Sto7nTNcH9J060iFAK7fnptsoBJixTjBkzFBO1k0rqmQ46zLYC2n
S5Lm1Am0kcMSkk3oBIuLCljXHEpZVL3MnU52IsdzmXM4HhEA3nUVtKry307E35PF0K2wruGfe78T
SSuAem7ZtidK/t5mpDVyBoeQ7mN9/tebHi7FGLBQU1HS+0njB0fH6IYJj7jCkYnvOuP7E8jjb4nt
q89WNf22friuXn+bGC2WNdxmK0rZE3g43z+lailNIZVtnRw5WV8JmRpOyor85+8FEcclcHwjl8J+
qqfJ+M0CgO7h/cV5vfC7mVx51Q3a5o+vmVUgE8etkJ0E2MBygfTlOeTIzICGTCMkE8D7BBEmtzZD
3YqWdiCC9spUcXowuhk9vGFk80XvS6qIC72mhSKku+7r0RcRP7larVXptBnIMJHeud2sVfymMbUP
Pq4OxL65Z9b3dtai1F6HFz1Ddg8IX0RzGtTctAEW9enOHidKY22EBPecUzii+SoH1AdejJD32ta1
XG10kZf3I9WGG+V02n6yUueOXEpt2dduhUR36ID56S6MORqKmV6FrWv3fpBYqrnqcgsUn0sXHYoN
dHcO0Et6Ao4iQsgJNt3tXiQSxGEvSRWn9q0PcB3NJVuNqQVRqQvsGFGIL6PycoriWsb74k/NWgyl
05rcDWhRYgJHJI4gp6ZEifHCJ+GBzDwOJZVc+NtFuv/ZfA55ROXFL9Z9jWx415KqsKHLVi0UvVzE
qztwVggRjrGnTZdmWsrkDq9HUV/lsRy6+xYLRbnBlMHbXYuyyS/1orNeqL4TcoeodrrkOm7N2HHq
/IKUu/0yoSReqPBm9vLVdKreulZSrKWoseAxwwjhB/nq9psN62p5aPCGonY1MutqWOlwVDSA+JHa
2uXTzmkA2Wyog1C56paEQrhXzo65xQLGb+wxE+GrGc3qKKes1x6mOuXSMl9YtXwd8TV94MJsjdtq
HOzuIlItaTc5wyW547gI6kTMLsw2TFjWcRhU6+Yb2AdauDQVrBHHYAq3l5gRVFUDR1zDHVP3yhoi
MR4T6CAR66rAlFCrgpqW1/TIZKaCI2SAwpUqIxrqST2KylYFwBabAQbY3kGslCrWhu/7AGr2jD7I
J5QaEgch4wmKFyykiEIIXexlrqdvfrdEd3CNMAd+L8HZRc+HMZNJPFqZYb+lUZJE27Zvsbb++Vo5
q/FJX9+Z0QUi/FYRsqYozs/iUUwiQUjKqihDo0OeHirHZhRJb8U4JIXNfTXatWZuZm3/CX/nOOwm
7GV3f7ZmiCN/i2xz3UjEFns7r3bx6olsrcQqyvNBQ9DaAQYRFfjvy5/r9BQZE2pX7pXt0o8Icj2d
sh3wM70949bgNS0bjU5DMVvcWAuCtYmGx4jT+7aSfBChUzvZNYXRXqpFyOljP7mmBk3RtfP84tUk
Kl7bUyEenSyrrLCHXzx/9TQ6GVsst4Z1P4uGKnAyszcmYVyMbsl6TBsgqYOEagFjBZFOhLnO6kz3
AxvzvEMFpTq4cEGRDg1oyihC+h4yhdvZqVAt1fq5oCgJQKRaPCoCeIZOpa5PlNqokHceBbKlH7Lx
zxX/v33S3/ZJeWv+tmf5B6lpVX1t6+7tx0bp95/6q1EKq91b8Xe0Q1f/998w7r77HXCgO973Xuj3
HupfjVL/DyDnSJMtSjIc3VwW3b8apSbwd5/4UE51YOr4zf9GdCrQcv+4hOooOckKcKmu8QGJen63
UzVRVpckV+nnStfqRPZAmhxtA2QqAqorpmaLshPaxmwOjdpNiO3g8jad+XWaCnBS5ZJW9Jnm9hru
iOXXeGOxPE1LYVnPwmd3tRlb8Sn2jPipnAAhpbFjfxhgWl1Dou3uVglrtEvrDB1BjWHtOh75yxCR
p9/stSwhZRjJyNnNAMTgCL4vVGd+0kawpGe6URPgYMforoYMbu2TmUe9e9UucgGFVjgj2jOrNPsv
2ffmrdFO9MZqPQA3uFtmaJNL3s4bU+kmfmCzf8WTN9JrQvWgXedmCtoHR5bb7HKe7QMg49IJTQPf
6LYpovRJJIjhYvpfS6jSjPIqQH6wU6qWD47VG8fW7ZK9MWVfCvbl2xQZC4B2mZJkS1l/nxnp4ww1
5s5Bgpcd+CfmNbq5qIRHDfumI7JRBfhLzW0ntLcpt6bA07NyBDPmslDAzN1Kjv6Y3gDBbKgTShuF
m9ZehF7Y14NPPwrdkCuOve9LTv2LHz0vpec+NK4dPapuNrwjTnZT22RtYxdQjSxmZldF2csAlmWr
mYYb5tg0uAfNEMh+qk6OXxfnrnFphPfliF7V4RRAnX8ez13fxV6oxU2ydVNnucgqtlJ9H8V0Z3IB
oLdTVIuMbiReZVyqDcWjIQmtSGY7b46ig1WXxkuzmIDKllZbHv3CLaygi0c3RWWne8VzivSreorJ
anT1bc8aO2nbEfhv2+7pjSAlPSaxXZXYrgs7FW9xiyqGJ1eIwLYLf1u2VmjA0rpZ8KJtJz3CjI23
9kjt+uIlkbP1afeGeV6PWZgiFAusWpZh4vgdtlhAj0GxaCZiJduAz7xEAxBXj3xpzX3MJwC1tnGM
e3Vtz14WLOMSuGl9Y8lFovbN9wC8opObV7uKnekT0tH7CQ9SoLjMLkZQhhp7fhX6uOxoIUS7aJgf
qKa3iGcJQwNwml3JUtOPjW3luy6SxsknPyXI2c5uWw1rZGlN6cmilLQbvRr0bDEvR13yahpOYTz5
s/Gx6jzAzyJ2gyzpNLyF2bCrK7frTmRIZEd2ZZ8Uu4kTos/4LOlMIHgs9S0I2j3ts7C1mn5nLQ33
R4MqXWqoVqWG9LyBixnGSfLVXuQLtnZk5nQf4I/oYLEsBYkX5AuMx36Oryp7InoNpv8esNtDl2pt
IOpUIMm0I2SEmbjj02fnzJ41ReOxa44IPPqvKLDnjZeY3BxetoNsBigALJBVvJCRICX2Q/tBmsUl
99KrRUTsS3vE28bymDrooPTWP7nxeGl9yE2o7zZAjbcxUF40U0noDdZTK+Xem6frDDo2oMV+2qmm
6LZDRDMtjqxnB39pMFZluxFl8bWwdAVqanQAIyT9Q6oRbSaFQDoJOQqGJpNg6l1bDRLQrJzoJHm+
CIiLs+51uOPbclIVzdFhZGw1JC3xPJw9+5421FC7HjxVfEZZh0zA0P2Tw3R56hUdsykys5vE7zKo
SGTI8FaI+ziR90PWbjWPL7XU1c2EKvatWGezvI/cBmtQq52bxrAuqSGdU910ScgDY0tDQBtu0+RF
R1OKSX/6lnSlOMRuyxEllUUAAZIgTRqXJ4w/5rZlWr9HBQtMbnH8Y565l8hR97TB9R3ThHeuM210
wzZ3ug/MK/3GGNxoCBqzy26Qcw+h7PJur/OgdnotezpadnIxp8lHmqijbtC6jZWVrxAMjZCWHL7Z
cleRgRCQi+wikm8vrYPwdnUCgrjJdpCQTT5ebb0lVgo1M2F1kFGI2d3fp1n3WOAk3xnlEj2M+Xjd
aFKFiCizJ2QtTzYsUCT5w1u7+C9ODI4bFD7juG+IJCgAghvjDuLZqpzc+0YWcReldWOIWO5HT32u
7Nne2mppD3pnPDaRmzOAcxoJJRrqs43O+yYR5qX3m6uiTZ7RwQJhhM2qo0sPmGm3gA8+Wv5I69Wy
w3ydSxvNu/Nac9+m2XSZeHQYZQeie5lGvY95FIuXwvacjTJdXjXN4sTqDteYS7eDRNnnGd3OHqSB
DBhhtByQlYaoHJMwnwtvj5d3OSZ1d+ia7DSkUb4HFpaGsa81tCq1HYtZES6Rj+USxyfHQqu3Plsa
zwu9nebdzItu3SflyrNzlbwGmI1mfBzqLWEDyadmcqxwNPqrKZWsCWPxJKzhUIE894eFhTXzgS2o
7mGgDopjrfw8TNXB9+aXDGPHduD7IByo85CcsvQ8zJA7VSl2FthaI4xte7mZoAuCIo1ks+k5hZ3t
1I53s2bOQdvH5mtU982F6lFeBRrN2WbroWtElmlWd7E24GqtFcTJjnWtIXrjMNd2tsHo0+yqvumv
DNCQqDwMDi+9Djna1J4SbVyXZ3izteMHmmffjLCQnhFrVLd63AzTxpoLC+/pvGT9pco07+i3+XKa
BvPJmvTmExmxWnyISrQRO9sdzTYwC0FosGXVwDtZZ43t0PmfkcXficTFZ2yN3aW1q7ux0jQOkNp9
OSf9LbijDy0WAKASTn1C1vnBa4nhm9L8ZGiIXyhcDhsDpOxHplfrMOJ7ecsWobbooNTRnDTEzvWQ
7B1odIHnNXlYIskN03Z4RVrZbivd065j1ErPYELGgDA975tDjvqmp40f2IlZvNWeOz+4o4aQpPde
zdxuQiJG3GeoeSk2D0cPwWRkj/A1dfQUFE99l3Aw0wSeMlnrS8QDywLo8LD96H/zXvPxYk4w2zL7
0qj806xr7sX3q+GD2Q5bnU78DS4YG/M4SzYGAoHnOFVWwqFYWUGjq+KMYbiGd9hb7BGq+FoYxaHL
ozyE0wsbrvfrC+IICXXXS/p7ohi8w+I68oO2+Ie6m6fHAbLITuB8SUMf7PsVQSRfZO59ZnYuIN44
/oYzXP+UZuLsVKaPZBdqgo3IawtEggWCw/WmM8BEJrZB+UWrMwOlBSG/tWHLq0y0S1B07XxVQvY4
jLWYgKzLz0VcirCfilTcNc0gHpggWwRjvVl4gdONSYGHJEZXUVo5i1erVa+SzuE5dmZ7V7AXfF65
CDNG+cJbreGz+VAmpvhEQcX5ZKUVUQNLh8EgQjmrUTbfUvfKdwZQErROcA2gy5zcftEQ2+ILN43b
iIOKyXtbKcJ5wNluSnYeYDnSIU7CMhLUJc8KjcQuL4f4wdfYiIprNlphCQlW+csRo/YX2ljOvhXy
E0UUUDf0zCBtxKtApTaCZbL9gIVyz5M72ZnVBT6n2U1R1xnA1/7j0GEeM5YGKT/xRRu7ABehIska
mNdEDlUQG6OmC9C6FQcTsQFa7gwvvT5uI2XeZElmIhVy1L5oHO+cJiVSwo6eU+76SM2SXTFIdSGl
ztrr4hMaZDZNaCK2WRk9UXnCkCWNTaRZJkyYhvxpW8EGyCKkBXO1dSWpkBVjrwR0EtBcE2GtVQ3U
rGGDxkgypaR2gIgSe4DEfbvkycfR764cNvk73eM2gzd+woJcb4HRoQ5Ky/OI92qTCQ8h3cT2EH0b
PPbYbVgXi/pY19bFR2CyB0X/uaj6J5Q15Nw4y31XclYx0PwTAkV9QTX4ZyxcXGZjq2tNTQNUTs14
pvHWBl1Rlk9T11JEAcMJSVazaFDhdDJr9CEJTdXAyGqqa+XyBEIHVRRarTCto/RLrsRGTO4CKYSR
PhVOMOuEWTuTFz25orgC3mHdKAueUC+rb2yAIWQm7VZkSx0mGkaPyRqQO7YJIZJ9+aSsLN0U4H52
MKP8rYUhiI23ZwezlhXXZO+sacJ5ufPx/tw4XvRJb1W88fMJl/mYT/eYvKDetI4I58Jl5yNAAehN
dlNN/4+9M9uNG0uz9av0C9DYm9ycgINzQQZjVEihyZJ8Q8iyzXme+fTnC+fQ5ezTWV1A3zTQQBWQ
zrSGYDC4/2Gtby3DrS4wPFTN5K9de52biOUWDsVRk46AblEZvj2OyENce7ph8/utoucgrOJNd9b3
qMb7JbvhhlZ34WJkqGvWQ+hkY4AybZfHP7BvDJ60OnEju7TeN1l7aRLjVM4xj8i4cXz0A2Jb17S4
COqMHdFPO70yJROr9ARVnkM0FYCDnGcwlQQ5Juv7bA8f4RB9raqM+6cy7of+bFfhM36UHk5nGX3R
NDjZAwBWPAKrHxn2zeo6r04NesV1q13GAemRfkMGEnxVTyuFvFGqvk8nKjStS4XfDyvpFBmUcogp
1USJpl2wgI2OlxXzyrGQhrxcToMGYUwdbxfH6Q4td/CXpcWpkuHrMMJp8WJD71pvUgCUAOIWb3mV
EieeJLK45dgiq3eujJwirwK1o8dteT8hrdyP2txcyUbZLk20COOeDiPcr8DqvOmTRKrHAJRGp26e
p8HJGXbG44HKOoMWFpc75ZZqWy9rdAIyZW3bcnha2hVVdeXeuc6QXspEkz/MpBtOa5xYx9pw2r2e
L9lxIMNka06qfVIlGA2n1d/p49NzViqa/EjcwZbAQNdV0Y3B1M4fULGfGRsTNbLO886oYIelIx3T
aCtt27PZ2LRJRBFQovsqDbWJ0A7ClWJnl3R9tGG+obHiEuRKDUiM6xSLTJyHdxZSYSIkl68E+7he
odsId3OuGIXtuRzwRLXpcjDbEeniNN4iwaO06GLEqJn7BRpFssF/hPazwG6Es7ykFGrXzZTx7TsX
lwyfnciaKfno/LdEVhL+PesAR5hjxgQSHagdD3ZRotbOi3F7jaAMeKIvvPVmGeSQwlLQCDRUzsOQ
ampHO8zUxZjTtzFzXappJbIzxzUn0UTHcLt07omEXMersxRufGibHk4cX2Ps7VVSb4BFdQKLfp7s
u0xJv23rlNjyTpz6rOmPXWX8aFbSl1BCedf+Ql+TW8nTPZgBpF/SlrexyuB3uxnJaXk++biKpGdV
Sb/J0HSfJpVeEh2BY1YV58iyP1eO2+2osRsypa9Or3nellLsoomZR96b9DOk018DS/hWiDcRP/bf
16pGTdifF2b4Xnt1I5MkwKSBXks3Sr8AVuxNfczLA4cMBNlHX8xT2RThPiY7O4BVbVK4LMeJT6o/
XENMxNDzjDRlS9zS+HW006+kQBwc1Vxm1NeHpFtw5zbNiUf0Z+Jdy60a5oB2izuZSb/fjx1EFZmI
21UO+s6ZJ0YpKwcvc1+U2/IB5tLBSTE7jlbmNw2QKpqdtXxplMboZJomZ6szZ+bZ+aAv0cIrGvsg
sya6L2cC/EBL2GuCmE/410wFNjJMcMiRC+Lhpfta9pV7n0Yab6Rj7pqpiTeoDtdnVBUXe3VJ7qql
jgVObPvOtHH0tCnRtBVxEBZ4dBIG7fSpwNXmyOa2W/VT5ljvmOSZjL/3stgNvfOjHZeaVjeBniTX
1O8Kd9OkpS/TOt3ACvmB7zPzcy37EjdaHDTX8f8VXJXpVcVgxWFesqZutClL5gGxXCldAGClVXpp
Yx7Qfje01ozUV9l34KH1o0ZdXyOtzdH8jzTmY7O0/CVOckTvpMWIugnKbi7bTYwzdWqsU01uFW5T
30pn9jdzlg9bJjmocPLB9LJV2g0n9NIMsODWdqfAK7keNon2kOQNSxCear3H/rA1C8rjBpzQ1WzV
P2lwc7pt4aD43OLunlrfYM1WnSz6hIXHhz6AZVOubMga4BqZYc3cAai8uBmwwXztstnOeihqbsfU
4reV83/3zH73vbp9L753/+f6jT8oLnjOxf3//fWPOG9+/7nXCfgvfwCCl/TL/fC9XR6+d0POl/5m
2rn+zf/qf/y37z+/yz+bxjMgZ3b9n7uWLt/Lslvy8b1Mfh3I//aFvw/kbfUJeRK8YSgP6Bj4pz+d
S474xPJckp+Lo55N/XX4/8dAXv/Ev7pGnoIqAp5jYmr6fSB/zVy9olqIdJZoPq6E1z8uwu92n79z
LhEG/es8HiStUiwMpCAtG5PNX4GxeWEgBavFskcOni2AsRiTUSVPxq0OnBIurp4iWidRsy22U281
rsfR3R6UU0mxXZuWEWacC+o7rAhQnGJcWpqHsBNFsPtRj314N1nWcioWKTYqGWbpMRmmjgED0AV8
DGBcMThE7W50kmz0FUCop7PyBPaWxivpjnr1uSU26LikTXzLZk4EtrauzyFG/ATLpR0HLZ/BNIir
osGpDHVoL7ANOdSZwn5fU9azbIErGsSK3f7kiZpQwWKYSSCKy31Ci/ldkzL6mOAEnGe+5tVcqnTY
uJqrbmI8F+zdbaIwPNtwSZqicyXbUpvMC6F0+Wk03PQuqWCvjVOn7SQENj8UIUV3hTAicLCLblOb
SAPf5KL4M5AF5geM76ihAeK5NUNtdubGM8Ilw5cawwpv0NF9wX0YgpLHwh6RfhQQ3OR6KlHyOJGm
fuk1w9pCzCzuyTKoLungtHeMMpROMn1WHk1br/3UWUM/m2KbBk0XvX9FGMAHiESw2NYUe21W8/gs
TfEibbu/GSr1ilmkf5RExDs7p2VrCCozxXZQDE62o4UzPiP+1LfpcOVz1LgToOCF4VlhadoshqDz
RwmAYXnsHmwiRNOA/FTziOdC/Og0qwxUIR/s8VK4ObryCYu4isRFoSWtKPV04xbb+fAmlzp6bkEO
3I1dahInYAU4rXrfRArk2QwPdyR350eO/fDGrdPyHo+wOmdKf0kmZW2yCkD9Yg0LU70ofITF1DAH
M4v9JApfVLJnrpymDwTXibtB6+xNOKvpEFmUvylhgrTTkx8PoGlDjEQYv8Yq3KduaG4Hq8h+uNP0
IUNX21YYQNis9rlEkMcmlWqhORAax0ohZ12CyAjbr6ErfPLmfcXd5uNDPJGFHV+xitaGJf0r21Y2
qDMtSKyTFMg8n98SJLUfDZj85SCTYz7G2itaz+hQ53HzYOZ1fV4UIm3b6ThFsIYFrSQCOVdtfGuM
DfcNty0SfGvRdzgMscXADUIzrhhd1IxdAlQ188My9dfggERV0c5SxRLJZ/Rbc7LtXDkZdJJyVRZ8
ximOYudhsmjUan/RKJMfdT0zp0cTFqGpWDBnsfwsFfdCgMgtOVmtsO97dhzxy6zWgr4DuYexJb7n
qqGnN+XnIyZgLqe/uEZNz5nTObLgCI0YaZWsNPMVg3KZHojmRdOXV2vKq0kFuRS7tmLk9TgmSHAe
seYwP/IIHksNprLkpb1lWd+y7QE2UdrXnA3YoUtN7bMZO33myTYkUfRWAOS7NqlEo20yrUI+bZDK
IIIZ4xyhGzKZefkOgTU4u4C5OCRIGT2xnwtLjTeYf1P/Yf8WDco1cgcm2kNfHRNWaEBDyjDrDdjr
LC2IgYqShDuEci58KjOQFr5oUFAiSCAAlQ+WnIOfx89/9xl8Tj7aqqt+9L+euj8PkX8/kv8nndRX
NdbfndRnEE3X/9X1XylN16/7Y3OOWVgoyTIdrLh5Vdb/eVC78hPSlOsBjRLy9xPa4B//OJHFJz67
yPCBM3CW26bzr5zIrOP/ciIjRncpCxzEiIaL1phf5B9Z4CxvGzOru+xQpOQU2xGpQ0TKUMVyTkOz
7WOx7xsThg3uVlpGSfSK8sZrknXF5PcZ7zzsWTx7RILRAJGq48oFGVAWIhZm50Zs8qIhTayzdtUB
IiTDegoTe+G06Wo9gKNBOLJNqha/Je3IEqs5u/0ZeEzcIrqyJiHurI05DL0UQeUDRkqbBFHyRZxp
Qr5zTUn6matso0U9VubMJ98qCcrh1ySrLITj82645brFTkGUCBjgw4K9h9YsVky/9jnP/6F9lNBS
taPDPEQyzcGt822MjMjaTq7NHEqMYZQExRDNLU1hrJlvsXDBnV4Tafr4VPUGUjlvYvo0XRrdHmLP
jpwpul1dLXa2VbbI6GGKhIUiMysa5SVRAZ5S79gy8WgWhnmQ6vo3I2KX7NeZo7LcsWhEf0rImulZ
C5wqP5Qdjwk5OavhwC+2ZJSQ1mSFArIMO+mvxbpEd8BbqqDilGafay9N7bHdcV7XYe41+pdpDhCI
kYZrrZueP121ckShpM14azPg6fxMRMY+R5HIxAyI+hRClm7hrThuvivaQhAh6iC8crd1OzqpP6JN
P7X0741q6kuDG5IbpraJubweshqEl/vRWuZn2s7sVcRL5tl5GfsGRtUrwcT8rpVz+oDmFeo4kKlN
SRW0jUmcOvSE7r2lFDEeQVKAHO22PCRu2R9VCOFRyvwhhj96P84Y1/BMRbYPqpXybbJo1Us4QMuT
TVvSeprrdl/Na7pSQWLaZmamfcgiC+zL1BcnFO5d0GFD9TEw58yuiHVqNBnvIorRD4sE25zxbZte
Rsyv7xEEENKd60XcuotDK9enUjuSScZXLaIU923HVnkie/mzoedPqVbrb9Cw6gjQVfaRcOp+thw+
VArO4ZbmWx0iBtGslGci1ozpexh2zvvKri9wOasWcr+j/p2FXJCuCMBkPCkvq6fTqGLzLgfRuzXG
FeSqBeNx3yIdO2CXtc4E+8q3WR+cWwlNhgHL1B/cNCNjSi0guvA3P3X44e+Myaz2mVEYpwnL9y0+
U1QoUW3eg0aVt5DF09emjNM33tF8N8+DcRoqkEtDWda32aryjzrqQXmEbWQfk9ZYL43Zj4wgqYXx
k8rRC2vHpv/vkYZpGktujeD5s7O0xr27CgvwJR+JfT634HNqJ0muNahxN7BCuBlbI3lB9EjIkLFM
4lxnY3Lu46x5GrJhekwSqz4aGchubU7cN/aP6ed2tPpTb1auFrBaTo9itVd9K4u4uOAwCg81MPVd
v4oIFa3rbNtmNH+YI2hoJMDLy5ySUsXqEJpHXRCoF54xChMHOMQCcspVcFJGB92tT4spFpaQBmMk
NXwbyglRX1bme4E23StNZptSdiRXJiV1cCzmzTpbzVdyNoeTaKZkmysQvFappvu0YkgcZ86yryh1
7zHRLK8DtPYP/P7jPRckvJvRbb6wM5fgqKdiw+ek31TFnBKcDCSqVqnFfmKosuc6QQ7J286nRZua
rWtn9TdCY/vd6hTM+udQGMFsQdVqira/2BI/A7vExUJLMMZkmpn6j5U8YM0T0A24lRk7sh54IqNt
PBNpcKHmdG914GqvusPnfzXdZku8JIJBkqXE2UoycXb7zL2lxNHvl3kcOCi6Bd5CdcWY5/Nd3gw1
ubl8UDFzRXRhrGQLP5x6RkyIZo91xQAQ6xzg+cEoz0PDYsU2eNSwnzxpANiOeqPko7UgR/FFr4V+
11jLB071mcmu5rSwwro03Xdg2r+i7UEGk2ZHzhKsQU2lf0kZcB/yzsSLAVvuSbZp9xDZvX2LUprV
E8GUNEJL1jx35eCynLXX88gY572uBkRVUk4PeVKxf+PTY9+U07R8I28xhcwWNdDdS3M6alEx7sJO
jrdj3xpHPdev7tim+TyZZneZTaZ1C/HLOyOZ43tOtvrNcofqq9OX9o8FaS7ShL4DS+BG39gVpNfk
LzZfMNwnONKnZe7MDW11z2qO39N3tY65mswoV0XH1KAGhZ3DIYACQQ6thqIyVs3ncCj7oLJxMjtm
kYS+aaXZj1KhFu7csXlxotKyAqry4qsRRc6ubObwPMjQOY1OCU55XmH2uQ5L5Awm96JzvrH76vPb
Xgn3LnWK7pzJpQ8Gp2OVW2kQwXtUoanK2C7nNnPfsRxeHAImPL1mE4vYRkPV1hnTcA+SzblZNXf5
LowhH64cfI5rl2t8yqdee4pj03qDWsujh8JZMaHS0vL60K7hqNEGBr1wKmLiSuM2QfHEY4lcjczJ
F+mloens7J51FvfElEDMdjWoGRKiFPxt5z3DzLUVifGOXbM6a0DDHh1Wx4hiZ+Nm6l3FY3DRIZwh
tSOn93x9A7GpGnK39gPkujLZEJCsn0Gvp4dIB+LaxmV1qSLdeLadfgzosVi6NpW506yUlZ+LvBrl
vo65Ouk2WmXUgDNEd2+T5f7Rx20Ouquv180wje6jNJHwlU2nbwXq3ydCQ2LFZLdWlyxs6Of0cXbv
84hMe0wWlT8J48YJ24m3vVAC3SELTWXNR7fXnQB1dvMdQL3ew3lkcRv2jb1HKlL7Xd4tfhku3aVe
8/qSLXWzB7er72eDUT1BZ5o/0fqvu1C29gu1gP40M3sA2G2SaesU2vBWVI65DbP61WxyO9BS997Q
CQrl9YmeumOCH6fzyIu8tE/hmdetdrBKvQNHwoIz5NBu1o+kbguwe8R8H/Vh3pgVx9vCwodbUzF8
TDPzElKbbmXCYQ2/TKXowFobqlmzUn+gHRxujWhoGFG3n0vRFncQLFTth4g7dpx35XYEucw8nSGm
lkh7rxO8d2dLe+ZUsJM3CjSL3WzK+rlZwv1QpyGar8zVPVu2MjuYeSR97mxs9FWNqq9Vc2piIq4o
X8cOfz+D0QerbWNvWo3pYIkF9z/BdXxOsPVwc7g2S8g1ZleY6btM8FhBqkoxPVOpAozSxfQ4ijx6
FlmVPyudGlAh71M+wpDmrs5697RmFtVKZIYHYdeoPiOwPSgTwVuyox3DA4xh9irAB9Jj2iOIRPwi
k4ESE54iU9qo+24Q19K5UAvwniHsIx37JhzJe0ZT3R5NGv174DLGmXXmcus2rEzdLAEBHDXzMS6n
NYgo/F9X9tGpsp4ii1Z20JNbnHiSV6mORWbLLwmWHTYSee43IeJDzy6sV7mO+mHR7NIbp9jYNMw/
gtpY39t4Ycmg3Ts1qzeXXEIgmZIEygYtRdWX004YGnkKZBHMtAinJJdFkKfRM2+LsR3AmPvMlIeN
kVPcaHlCGmZinDtTvckOCRGIsIFk0CzfZJnD1q7IuTDgzBiBMchHzVx76OvLIxozJgWDs42jcjki
EYBIqPTPRgvgwXfmivGNVbZbiTPZX7WZOVs2GJsVohdSogKLMIjwNUmNt0XTZ1aESAgLAk+Y3dh3
swVBtLZK3Ancfu/MfQJoN+ET5B5rXxNVcmTVLM6M+xIwhpPyV6flmOvi5JDUNqCCrl99fGimv6hh
8uqqj25LqDNbF47rnSl4camTB8nKeMpq6rZnbYcm8h+61v8Pq+mv1idGpzoSSUa+kKYc+sNfG8M4
ZNCfDE5ySIuOtk4DbHtsV4entAkX91GJsvmoqaVKjmyGYH//w/9i+rvStRge6/rVyWyQZfaXH47u
Gs3CWicHOVftx5q2hFUmeUwyhZs9/P2P+ovl7/qjCJ/m/9fu9z866RN0yxZII35UrTdlwGdkgaCy
RNX3v/851wH7L16y6w/CuubS9IMQs/4adp5Vy4JulOHaULPhxXKrDtZA8HJeJv2laSFF3oxujIZt
UcV7fUX281QhC1UL42tzjQqmDP7+V/qPb7GNLl4xcEVFgLz4L73/IJid9XQZeH2YpIqiXXZGeiU/
qdzF2SaiuP0gtYX3WbbhbwT2/50f/bNND44E9iv/+abnXJX9e/nrkue3r/l9dsTg6BObGoud9xU2
wS7nz9kRK5VPQrFdh0An8SzrvKN/LHngggvBf8KyiwyKT/SfIyWlPkH8B3UHIAM+AUSOf2WkpK6J
l/94o+NXJ+CATy2bJFZQ153RLyOlmk24HgIbvrNRlADR1QoEB9hUTd9srGzZ28C0SlbbEXmrVyDU
OdKJX8hZ3n3rQvS+TE8KNgrQsZr5EK8NW23KbutjbXXU7mXiKKRf9XJToWPJX5JVNTdVt4pvqRHN
LpPsbB48ATxouUJ6R2OXaFb1jCLcxrnQuON4RHrWTueWJ3QQ44mje0d5gdrfys41jwlfDmHPgFy7
EcNSJx4EsoiFb7nqG7axX8ZBB3iERuKgxpl2cElJ+MG4zLp1geO1dR0+sAGTJ5b4yoqTc46r8kCR
a++1dmgPY1WkLEuTcr4fG22np4O+qXT3ZSpnYxdreY9EK6quvxVazJfZBFeJpA6dKGiq2JWMAq6C
SCkRU8Df3wxVntLk4Q02qSNLHhUUOW3HoRWy/fV457nKYh1Ag+uJeSRcqLt09ZRap0na5gdXhATx
zk3D9mm16vUASKrT1MluozkL0lZ6ALusud61Th3ngT7r05ko3jxR+VUdAjy+3CLnLUYiZ1Qc98Y+
pcPBn4xouh4H+8TwCWzO6kvoyjoDqDgbUjQhbtRC7jnIAmnzSM3vEriG0wvkufPTOmnb9abWOdVH
Q5cPXQeVDiGaNn+DOl2nP1w0iT+WUNDx3OplZxawoFD4bQGSXj2uuCvt13qCN0TP6443ExXB0UIc
y4VqszBGgTWkhwSVjhG0eXYP+LkNRIK0PYyz6e66iQXOmxAYlSNT2iw12zTwdvLopFkVRJFYt2uS
ZLusiu9kUs8PvTWoBO1drm8Sl37Az5s+OjpObytfGVxtX0+dcM+UCH1DbizmoZhFu6XE7t4rvc4/
9L6RBgd8Z6Eqaq7DJSd0ENORWo4jgE3JsTMQtCojyqlnEHLuVTl8iVM19v5aKfOicQVNapM6+hK1
SpyiVBVbbEXabjQUthR+3JnRXr2Tq5zvy6qXV1Wak94pGdos9B12hZkustNVEY6og/HkBoJDeRgn
ASacmCn0cH2ubrDxrkcowagyUkHTNUBObQ3cLgKJ85BHt1YMOX8zKOsGsAscvTkLv8Csdbew8kao
54YKsoa94SDt+hl78a1Z2ub99c6+Y8gpNrYwsLA08rymiDSAyva+Y9Qm7TQaLK5ALX5UchF3lZlF
r1GdAGZqFCyvkfSXjt2RtyRWtEvTMdsBdgk9RNbExBF2tqut1n2MlMZMFZLkjZPZn1dd3JVGikEI
6e9Nto4mlUYDFT7tphezIUbdS7N5Qghu6G+FuTDnGaD+cTbnwniw4EUxHOqMHxqxi4XfczW22Zr2
B8LrPth/uzioGOtttGFhpZqNlnqsjWmO0RiP1YdylugJGWkkGJ635ld0kSTHY/zhe9TagZkc6DH4
lV4zkKA+CSTT2Yx5xyFvKYAmN2+NMnL2s2mF3lSXKOMGMja3vRlJbvShT07SjYcnekw0Klyfp25u
7rmtkRPry41LBrZvZqG71wifJkfKaOyj02pwvFyVO99mq4wvbu4kBMlW5Tc7Ee4mF/D4vBpjphUs
lRJMi+QhtNKHvmidAz66mUXkYj5KjShOusBFZ3xghP7Uo8oRKdjR2cSrY9sNCWiANTwGLMaXKo+I
OowHrHmTVOkGsJH5ZjqTi1G5Xh8q0h18ZbfTC/JM6k8jrc56XkPiH+35Q5tLHAO60f+IkPzRODRr
UOVxh81cN151rDF3qyQuYZyd9bKUZrWVOe48HYnXiYg48Uivt2YMlNqs2VZVFwVd1Yh3zMftRs1D
9UBWDYGWC00MaMRB8xQN0Q90X2JfjqX9ZkCs1tAVELq38sjxYzJULI8U+2lTVjz5nQmxqu2M1llv
VpbypmbQ5Un9GapFfXImMz5WbltfGon0q4fvwpV14+V7srT9o4lfIvUbPYw3nVhy3NcSJWw4A0OU
kv5qbZdl8LFlf0c0wSaYubVnmHp1xmCS+prRtDfQHaf73NYCBkfuucGUlHgYceKQnHktO8dCNhsU
cOmXvBv1p7TL67NdOxi1JtkxG7Ni90G5M4JIh2ldNYcJ05hQkdAeJ+KuHevspWBu8xI5ZXtBGBh+
rrMwOQ0zsLmYbcWzbNUSxKJKdwtCoSBc+oZBYwmoT/FqGcrQBveHMl9HNqz28AzyluF3orpyozEU
8i1TVQH8f3Fp2IAYgQ1//1hOGkrrIpuWk0m2RUZAEiIOp1IG17GfXtWMws8csSBhuaFzx0WzHmUi
rQ+d76/5VVgmF4hPE7op4b4sq4nvRa0c9E5J8ITXRV2yZbBp3dhs+p5Ce2wjT4MJkuGcAqS/cab5
Zmiqdsv6AOTdz4rvf4vjf1IcGxat0d8Vxy/fu/7fMESCzv1VB/X7V/6hg7I/wXwDGAMfCpOxuqbR
/J6D4+ifLFMHnUZXCVuJHvffS2TScPDUkMkOpNlwwMb9WSIb9qcreUSwTIM/dGU8/yslMhX3ryUy
rumrpAr3Dyqon97pX0vkaFGgG1IIlR3IwhMZHSaHvF53J2yiCo15Tw0Dvb54MLDEwgiEPZDMiM+F
nPZZ3Go8/fEDw21020fXkZrngrr8TPBEvmOOH6HQxjNyqmazuSpJ+oxRWWweuhCv05aM6RAUsUZZ
57mOmSP6z0xrM7pLtjHrYt43oTqWTobcoF0igjgLJ3rmjHNDbzSv8Q1W+ooy5TNRAqHlqbBjC9yP
q89LWmDRa4DwVTrcR9hEjgRJkSs6lx3JUhRH47UqRViyNMkNXyLrDQoOSoJKu0/COu026FWnfWs0
1XmdltKbO0O8rG07nhh6LU9hvRjbpe3ii46MvvHc9frK8cR1gV5YySZB/gFv+Mpij6eleIxi09zq
xow6qeM/26KRJ8qM5yqrTC9y+vHsqGXrjDljdZ5Em2isRsQ1ieofszq1L2El2cxAhmJTarVKbquF
5EWORm3F+BmCu2TrHOhYX9jRNvmG3zlDbdpT8lVYznQNj3E4Gy9DRo69TOIbWyGUkUN8FwGf6Dc6
doR8Y4+xjjqa7R55hqu66dGdhF5XUg47FmL6sOj37lT2z4q4x9Sj3pGBhkzfV+nC+q/tSpP3wxxu
VoeI2FS8ETRjbgZeS0DQ6OewXMTRndrnJVsYnbGo/IKMbjmSfknZtzjxxszwjcreRIMSRQ+dKg1A
MHaVn520aG7Z2DKjdfMitjn3KwsGR2ddMoOAJC22x7ewDdn5NFUamAi6b5jafMdJFBGSsKwW25ck
wgifdsfZZZeaWoZvAHq+ya0sxMBgoYsrtfAehPUrIS2lb/Z2dogZECOc70U+3s/wN5r3lgE9aQjN
QIrOKO+tojZPadQYjxntzUYzy+HG7FgJIUguuGRTXbTnQRdfJkw5t+xhtUCfxHdVFl/saao6HxF5
c4AYNkCjQPqOHwNtMfMP541ze3haIYb78JdyytAwv2ohhqHgfBjMdIvPHsJxzhLoSxytldjIZUhq
7MrEbHrZtWFaeZcD0+6LICm7UdwT24z/mgPspm5ownFsLizGa/0ymfJt7dw3gUIWc6sL8luQ/e5a
Se1S78RNu2PKrO9ERMaUGTpPUVh/F/qA7SEFiBPgdUA4kY+jcxfnpACRIwFRI7Z09ECGfOA7QLw0
uviW2eoJLuUEPxG3LzezigGdR92knzu3W6OdE85thCi/fisSrR4ecNHjIxYk/2hDeBmHsqIpyVCD
jca46UZiqgbhQho34gNxVmNzTwozejLyegoSLxBYnFBJpRkgb0I6IdRUJhNaIwxso4oPMY1a0NR0
M5ataRuJ1+lFtcViev0KqMFGzgTGd8c2B9uCRVK0GS40jGKZtoDTScdGF/g6mwb9fdpMJyext6qE
/MNYTQ6sMxWz7jY179FoAjSwMlbsALRwRGeKOqBoCMUywAgNQ70bFQuJURbRGTfHxBVI1/WpyYV5
MJmOn2dWjZ/xTMZDfmLIGW2KvGOPmUSVE0CLKAimPiFweEW8am2qttMP8xqugcnfOiG7r84yN5oE
qbrGmhJSlS425nWDcshAFfKkapt7w22NJ8d0cIxaaANikz0/SrJ12YUaq3zfzbPsDQn54FHSTCdT
4UTnAfElp3UjkmWIQfiDud7qJqK+eR1v8zVafgCyxusy2vY2ZsmUY9onFWwOuw/iS0jTsWP2AbFV
SgYPgvSfAtRuVYXtTZIPXzhYEL70OX7XtWHGnoeVthJuMU3WVZnbf+ggGvLAVnZ3o4rQ3Y6RfIyY
Ie8NrRCnhD2F35ZOuqPmLLx4bfdd7QjKVddBYlotviy1ca+3pTiIBbRT6GbxwZrUHJCxIU4YB4XH
UMuhshI6anLpnubSxr+l55iz18W3u4jtV+2CLgjb5MeQLAMID1TnXlHz7J0kkU+uoTeHxpXF6qXI
ODbs9i6tRJRSzToGcD6i57gmejEBCuRnOYr9Zc3cjakn8kiBGm6noTnNRdEEYp27b2bVzoTC1VOQ
5jlMKsOIoNGo+NCu7lfH7YtDZLbfGhcV7ZBNX4n4HAIhF4l3k+NGtvHBITdxT/yBsSlC53ZEkNJ3
LC+NQi89ZxjNe/jsBUr77jZa0odBdNr9FKeXmet6DGeT7YrIbyO7WLezlbFhmZPIxLACRGlrYhnb
KBKSaY3GAemtmpdnBbzCmwau60ODFtE60pQuGFg6EVWBzsmJ1/+n/LAXxoIWUf0UJmJGX0UAwqde
Hwv6Pe11+ilnTGzbWTfJVeUoflM8IlPJcxXYvZTLHv7CI4AJFnPruFLKdITo3Y6ZbLmtTAnJmn61
8gQm6O8L5lFQ18Pa3LFVJGusTtv1xaiH+QVT4Hy0EdWcsOPBT1q0qUenYM8WVKn/x96ZLNdtbNv2
V07cPhwAMlE1buPumnWhTUp0B0GbEuoigUT59W8kZftI8nl2uH86dtgSuQHsRBZrzTlmMV7afjEx
9ZeoueYx1aelste9UzFj4o72X6nD5TtUdNjB8dyKDbDX6jFcB+LSbZwUVCv3QRBNh8UNkzf8C9ax
1wir+yVUdBWVcxAGx7KpaIuSCiF4QMUCMCu1k+RZYtvcBTkSUzJfiBompEyesm7FO2nD3d9MzeBM
G1a3dTIlGIFfZqjSvXY7+F0bdxmgarJy2QekrDQ/wyWlfdkHZIfD+E4vF3gJyW4N+3G4QCc1XGHt
tC4spXw2frE9FBtbyOjO8RB10CNbVXbgmAtiGCo1ThAxoEROlP3Se2hNdwhY84cw7dRjHuUTG0kf
0UlDIRkjfgwDIrT9kwlugH1SzKONiKMLTF1s0R9L8kx3MdWm64r+vmcICsunVWTy4PcetkDUfhva
TsOyCWvIT6pAVYA3ajwlmTXR8M84PYvZqm7lYqJd2QEp0gB8iCyoye2PcZzm26RFl4zqWIQFDjlZ
4zctSLzPIOB/YvJe94KHdIWW6RcZkKezBJ5dbfhGY1IjCxu5RtQV6X7SoFEAmKAH0UjTW1Nqre5o
nIfO1i/SYY+H6qb1pvaABVVfTwO2Jj8NiUir6Tk99GU3FHv86caj7Hf7iC/tEu2Rwn1F4/gNuF76
c8Se+8ld/OAqlmntbzNySq57m63ZDnhBEt1Utoe8YAk+aYwNHwFekeqaePJAMCKiL0KoLzp3WTHw
5Ln/Ilo5TgCaoWxnAmtcVbrRTZkvy2fXIjNSE/7wynyaXWZYx/aLkv6ncQTjsy1A9cQHS2VpuNM2
MsqEYssBBj00BqcRe8+fqKMsQQHNKIuO0VwNe28ex6s1GCecb8n0CIcNakc9zdvcw9faFG36uqgJ
1y8+JZzjWaMNKqLt9sqloFg1c4Z3Uqs9x3+AE6MdvJHIMF+3fbbehmptP7SmerxlPs+/UErsz1Ft
l58SED3Jzlvy6JII9/gSzDG20TZWh4DxigQq8R/EqidkC4hS3NXmA1bPwvIg2/2CXYC9P4Ulz4uH
bQNkqGBqruoDWb3ekWBvhH0AwTZtVE5nmC7iYNndXrcKT0RCDz7Pq/E2p811xSRBmliV8rIEIwa2
kZlPFITJpZaC+VTllFgklsVtMUI6amhwsmMgk6XN2KOUla3YQFG/SwvfW6lyp9M+U4P/ZSSp6c2v
5jTctmU030A7msVh6mTzlQ763/P/35z/IW0aqfP/vzl2+3l8ffu+N/b1R37vjTn0xgQeIxLHwQNz
vv/j4E/X9d8nfZdmGMz7gPqsB0rU+cbx5PFHnjFD4V9x8Qb5/+Sk/2cCGSl/5mPos+Kfosv/Qyc7
1XIe664VN0HcB8/LJD2qpA4cIG8t7d3C2UrhUmwuKVcoZ9M4CmLECshi8lHaDW6vrj0WAPcTETvF
bUPEJ1mYMxX9rdsq8EwDxbVnMcrxky6qbqeTBTNCC6l5G40hh9lW57gg/bQej8O0OI+D6JuXeozH
uxXI5UzkY23q/muHiUGhIzpkwBpOQZfjJeyKER8SqYtHH15ms2nTfC62SQJ4cGctYr6XC96eQzqj
dT7R9l6HHWkp9i/5gLpog5e5eFPIfHg5vbFC7lnNd3FMfXWDVYZ7r9oKRTDxN0Vw0SydpKXiDDSa
OPHwp8LkblyCE18QFntquSBYBshJVS0zQm0uEOBrvLLBBGZViQcXX/lDJPPkcc2L8U6VyCY4I+kd
O3+KenHfEMg7dcHJ2IHUNpfNmpzACiJSD4eCSqPs4DIxSbhPum11sLaon+1Gq1PseNlwrGIXB/sR
+UORHIIO9rjNOluxid0WdTjfChI8amdL6de6kL3TsGS3iYLRkvsyrGtOQmFplfNHjg+S/A/2UMWm
o4eKJMXL4nG+LdQoI5JRyqyLUHxAczi0iIWTzUB5i4BtDxxWTH9ksQ5U451+2nq9FnT7aA3gp+pt
a0x37AH8oDnZ/eTEV26HjXunZD+agROspxXxEjJcSiwckCp/KsdLrTkF2bfOUuVaQGXr+3Faq00x
uVPvfEpoZLrry5yVS9296UnpCpMoeTdl/PD+Fv93wvv7CS8CN/9XE970r9Nr1aL96T5/R2I0UOI/
/CTBe5A3qpLfKpq/FTsD9ycP952LusPEARDd8O8p0PuJpZTYAyoOzrvf5I9ip6REGnn8dYFTkxa+
Lf7JFPijvgZdCb+IVpeZUtlaGhHKN3RyafkzHgSGHylcaP9XWlWunzx/81D+g1jpT/VU8yEUaHGz
cJ94YL//EN2MVgu8fT0hVVWbOehXUn7GYItMW+//+qNYGr5VN2BhDZjLjFJI2gH7ux8+qqlovuSJ
WE/zmJECVGZ0TF0oAo5peJUQw08VdJLjvOJYw3nW/M3H/+lx4m0nZQEHEKVtgXPo+zuFuIXZz3eR
a9bT2a2CjyGa0r++Q/MrvoVeh+YjPNQlhAL4MKh/gGZ2nbUMduyok+dMZ+osz5wHmu3gAvazV8Uo
/WM4/4dvToSM2h8/TlL2R5MiOaNHtpGTfDNARMJOd6bneZKTUJdYIpx2i46/uiy8uMKTKJ9kPCl4
l4nSNs0/6B1Q0Dn4bCp2xh1HvpiGlps4AKNzxAMAfiIC45oxgq1Aznyz6ZE31BtXOcQFVWlEGTJy
LwBPiF/cfDomY69RRYfonjptu8+gIgAYL9FQ4dnjiJ6qgT5kWojdwOnjeUEpcU2DeaLK7gYdXSwV
VWcfqejHbAkajoY4HOKk8e48XRePvof4ZaS8tSFNK8FXUTtU1ImlQtatYNhToR+Hdb1A9XoDyWI8
iKr6IoPyscnkrwgrHjSh5UgrwuqyteefkxG/ZWQ2sDSjQEICJN3hrFXHQnmI56noeH0+fabbri6C
PL1rF3inWYS6QbocC6Zm8m9n0FUoyP34kjXtObCc+DJPM42nOjDstBHGtBWdKdrjs3XyHBuTSs7a
ByKJM3drR2NCxBae0XmKxxO+mXifE8p0gwpjO+ABtWPiU648/E7FntanXrbJtCQRnp4cAmFGlNxZ
BSR1pGy+ti7Vu+uW4D4Qra2DgKOeu85/knVgfUyLsburGxib+xC++rlxCpQiXTac2EUSB9Z1FP2I
VUmv4kp1Nw1lu71bq+KA3JMhUqn8XjXUm/KpdvYcAdzDmJX2MwbiEBYXChUrzdzhZcjoCyRbe3Gu
yYpLzllKA7nOGofiI82YVPnGhpSZnCgLFzBn2O6hXWl2Vl1/HUM3fUGMrM8SONUJBoRz48zCP1Uc
jeBX+dlh0PV8rCvxktLip7SQARDKAzGfqD1GD7af5EdLtN3NmljN/VAuO7cflhscSK3aRm1pHyjX
q5fG95Jkg/MlIefZy45dJIcrhNPFhigl/z4L+kMcC+j+sQ4cLAsJngfqavzYx3lMLjlYmn3m9NAu
xRPaGZqZY24dJeSrK1SpBXFmI+30IZkeCNlzjq4gsNghYYEqi5YXXturqwVDMfWIxGvuKNaGLiMa
sRmhfIn9IGK1vPZov01SX309Jrl1pRPfPYo5AspRUqKHBQOSGhV7sFO24tOSQgDJiDAHgRkjSiRu
U1IerDB+CQtdb+MwiY5JHE9XM+Uj0noHmrU46o7U1GPefSJzXWnjyYiHmYJ+QePbL6dLnCzONa7e
8BDnfvTcgOaiT5zVpur5KmLxMXJW+h1a24/ZvNgndxQ/A4e9tig3f8DPTSR2wJOGcXSpZYPgP+bo
DH9W7+JpLKDakIPnr/mN1StgRbQHdjDX37IkpBxJIBKVkTgZL2IisveOZT/AdjpoYqpPVNKBAkTt
dFwLfm1CIfYJvHdAhHQ/WbtWdc1hwE3w2o9EzDVp6+/7+aDaRJw9j35A7RSY4Opg7O8HqxWvzNvh
RVZNAhZYilaaLtI+TYG6UG5u19u4LDTmJFpm1B/D8poJaUVNG7Evdr2XrqEuRJfU2kx007fEf3FK
ttNrmvjHlAVgU40IlTA8g/MvK6e+7avwohzdp6LCEuXGDvQe1OOyC1E+0NPbxYUV3iRx8Tmeo3y7
qn4fDK58HWzZch4Q410rQadsPMrWO6YE/y5b8vmafJvywq/c7kRmcrFrpnX61MwUltgNmbgzHAfL
tvR5geBDzUb1ZZUfnUnZNORXSSkh99GBozF0yiqnr+GV4shxXe995Pm8J/78xoGB5G9FFwLQAKWU
IH/2Ug9kYoS5ZKs6ujuOnGkMoA7el6Hi0LUG8roU2aTgka3jXdWH1gkBrb9VKvg1cESiN2PE965i
LwduEwbnsp+dI0j4at+5kgL1uJDBACRgj5wtPWGGNL3YwTt52vPu/MwpTqmVJD+H3r4im/VYLqkp
UqTzk8PMtXMlDjUeUnkWhDVuPduh52Dpwv0glb/3yVj4qLG3/jyPfnrrd/76kUryDiwC4OK87brb
wWk1jLuckQd4+SSJIcQOzyBj8fxCt9RFEtUVB4yD/QXr40QnTDBnKOwx/pV2Kg5gO7fsh6/7iv9u
8v92k+87bGr+2BUZfMxvWBjDp/nf/7ltOp3+a/vaNWX2g/KXIyA/+ruswftJGhgLCDOzqyeZ+o/q
RoiG1zXbfxuCudHss83+Tfkr/J+gITpUNUNbuPwYP/W7mVz8xF8lthoQO8PISIn/Ad6F3e8PWzkq
Li51DqocoGdsipjfb+UCI07ryj4/4S2Bp+DQ2SGKoU/IQXDHLpr3emztBtx3kAJUBPgkL2q6SWDH
1h4RjTsBMTqIdaZv13hNok5W2ThARltCfqlTp6J/g2IRXi9xKi+wRTi3vPLyQksgaIh4WSYBJ4qL
MXOYBicqhuWmKDFqVJDnrklVpvRB/fWltVeSDCAMk3vK3iC8dlLmKvzCzm0VGQR0Uye+vxkaqgpH
F+hLt+8Ly/zIe0hGkWfLvat09DygPwHU1JrMRt2H82MCH/K5ypz5sctdcREXJg9FtHNAdIVbFw0O
9a4JL0md6d/60HYA+lYUjd+TsGkBmNRXidJ1gY45wDpmlqHaKTsMdG5Cto8jnDNYATKUTZBG01jD
SYypeFqncL6vBfkvCCaQjoBucm4T14R5YySIn/P3ZF3ihY3+NcoBi7cIT9/yLuMJfE2LRfb1wiJu
j5tZdPw1OTsE+TSe97ok/BxrPRfAgYCrncB13tsiQSwW02PdDsJP1w01Iu5amkyisBDExeQ29x6V
Hp3IYbLFrU+Di8jcIL0VhZVfY15yNt2UzTd5nI0XoiEyhURtfuZrBiZwODoI1VxhKWRc84S/fqGl
DXZnl2Sk8LiD+YbZ2c33fKV9/8knmGy+nkwjmFIUO/wd7sgie7Aql1tolpzfgo+Lf4Z9Sa6JVw48
8ol0ULql7/EjE1nFHlpQMrOPlDs80LZmyfsIRIcMjbJaLRCJ0/oljU1GsD3W0fNSTo967T0q8inU
YAD68OjdPn9AHBJJbJTK2rZO5Z5rIC4vBjHAqK0Y6AXihPgAgIDftMYu/wzSmGtLzSCiLUeu+HsO
d6BHRoPb9UYUJDSh4+/h26RYDfKGbFYTnZn0DD7LJXkjHg3KJJha/YYZhewa7HhE/WJLn3ZBNPMF
N7RjCVeJkh4Ebt5if6rh1mXbIoK1tx8ZoogLeS2vmxYk1Al0v7iwchSWaCAF153RU1vZgMUziGJQ
w/CRKWBsYmcgqga+TbKvsaCSPGjGyULp8GUwX1EoYMJVHs7X0On5ZYj/siOxnWQIS+LzlnGM9q10
2hfQe/Hz+xDOLHKnl6Jn+TQvu9EmvsT+OD9OKOKH7WRCrd5jwarVpR6YEo9yMFmg+O8jHqSJGxGU
6kMGzIBr76qsfTMCzCsxlG12BBHDw4NLzJdtM3FkTqa+xmgplFDsWwffOdMZjZ8tcnTwqfc5CSe5
SqptSTw7nt2GkCukDxmUTY8GGDAWbscm/OZrhLmyTaY9lREGmCWIu+8LGMzAXqVzHl3NXRP94244
HwtibpvoemrK6HpV8Fs3+j1Ss4FrDnwXizOUzqBPxX3+Hq9kdUji9zpZo51NMtjJ9zobvkQeXXtq
tnYCbW+HzbDgfgXajumw9suQGsAWb5jbocTerIIZq3KROD8u/YwNIydJMUObdRTInB9pKMuLsC5I
vq6ckt8DEU4i9+DolmsMoTY1grP22oEnCKf/sWWgk5yATf+lsGN1ijhlHGOdEocuGPN+gWHvEKa0
ez/0ZInJ0zwwRQoIRtdzUTCirMjliyqB1ZxjG+LfZdIEeO9FXdEireIc5qO9ZsdBuiThjBNhZ2Vm
8ucy0i73DvGEgjODZICTkMXX2vWl92oTigqrs3acM7G+ZIx7GO131A0EnV48/nhLe00j1UTCTniU
fZAayrnNTPJ4VbHl5tTSklg9RmbkAI1tFiwUHb/eZff0lhQItrPUY3TjEj9jtoieweg6+ZVEPnxC
4W6rw/uYly5q162tuWegsWb8I7OAs5CNpIlhVuE+bbOMjJOjNMYQj9aznfXMb12vw12ZCjMeo4WY
oFaF0TNEBb7Ir1Na3jtZtWuDiaGETKgbLnKATajGKRZ0+9axnHvp83aVZcHmfJh4vIJU8fc3rhpD
+Yy6bIZsobwuPbzPrGTXkgw1paF6djLIoYhgyKX+6E0mUa6UZpZyxik7ylR7r7Tjon0+qOrBSQeX
gPH6rU7n6KJrW7MYKNsszhBUcELj9LydVo+JrGT/MGzDJmyRraRAP9I7d0mXE9OPqKadkwxsITYJ
uGH6uc0aXVV1r7E/B/Gc8EiyqHxY8/JzbmdlEG5x+CbPLKUEoGmv4iuqbd6aAgDcLYlmFIlgL8NH
sibXy7eIov23pq6em8TpLumCDPa0WRD0sg8R3dmVISQNsxDB5i/P2ZK0V6wx4b1TB3bMuzsK+BHg
4JTj6FvPFgTuYnvYjkjHnrJAeXjl6/hnpV1y6RpFaT7ytp0OtnYAhmPaDJVTWdNJ6+WiT4cWwn/E
YefeTmWzjSL9sVbDoeW8fbD8ILqnabzJq+AxppNlf1x8pCqsEw3glwtMKxWzKoooIX1/twr6RLvW
bjlB+O5KGEOPEWDjK5lv28atTo6jEHpksiVwQBbiUNTuCAsSwI49AO5EO1BAHA8mxFZuzVn8sPgI
404Rw7LbJkAoZx5/Gl1pIde7cNbBZY/A4CHIZkUrxQKlV03Ok3RGXPUIvO+ytQgvAzdm9DqSTUka
Yp0J8zaFijcT1VkgfYX1bN8EIrERjVje/FrKJn9aguqJcCtVXpeqlw9gv0B96H4Kt5Ku1SEcxfgF
SF/0S4rgddNP+LVXBtleQdvfhd1Ccxw/+ske6eYvMzq8KmyxXEiZF7RT+vwm7NJ8ueF5+W+5DuvD
Okwx63hm75NseopMik4Bc+YYxNPPI10yL8uDXzBEL4+pt9Q7B872QRRBvoFh3T0gqUnZ/tQ0rudq
/jUf3LNF9A3uh76/CbN0fYDN49GKHioUpMBq4wgdQRtlcp+o/qyigRJh57Mz2vcV0lfCyZii4Flv
Ce1p9wn7hsuh6pxLWIjWyYua/qKIBnndCAgFPLR6P1L9+wBQvwHeqcK9BQMeFC1oREZIcS9VTsEu
vLTWwrljEUCaKSG5kk/nX5SdWB4S8NIC1efJtfruiOqTPetCGsmcENwBHQpzNqGrLz2V7x0HzAhj
jvcwZESOgN+xHxHbhdfNUuon3GHW9VK1+BSsMODnJvauv+ixpAYU00q61HOtMEvr5lNuXM3gS6qR
Q2vlFme3i8NTMAnr1vYVIUc0VgE6yAPCjeWQN0WF/yUIXq2i+jRbCnChA5Z/O3Zdf7BI1DEKMIRj
C+KUox0X6dYLC+pnuAp3K7VZ8npSfTHW3ltLytreBX+0dVq7NLOVc7FgYHqNO+CqOxqU8yfZQF2E
/8ZOMLPr3VLYxV5Tpj7HihmFmb9D29k4GYIXN6DdhnGPlIxl17vUK7yJYIRrzCzU4VoxGOle74cd
z0579uM4FaWDn7/sFvbiIJvzxyx2cCw6eWUsdWs/Jm9M/skhzV2FJgiRdAxIowVMEFPzbhIRH7Wf
WkxMXeYjfRqmZ4szfciyF7s+MHwn3XWt5gSSqn3gdw3EMt6LDPvYM1LL8mIFKIWIZikO66rXPZAb
/jMP8DvQeH2akjlkiIuqkdZlRvV6BFo8VFn0K8ldyXWiqtt01P1Hk+pyhennxi9qMj/YDXyokNwi
RUbitCGzINaXhVJL9rH328G+qAoShy4t5awuaTAkaBxEJAaFos4x0iEg5oL+po4mdrMU7zcUOZvw
JVYlk3qc51O7MH0vsHzgBXYrdR4kZau3dUtClDZJb9nIN5HEDeIFIxarrolO8glaCAUN2yn2qitl
d/x/Snwr3mavIl9v7Nyo23sDe1AMamzA6wmBC6o6ydqUqbZcLm1nnR8XiN9n9qJomRDN3COxZ3/2
zYn/P/RBTBvs26YLR2ePg73LAdoNOEb/0CajcF5idMvyU9wAm9xVTSPmj6tch/6TXFbig2UVsRtp
akpo/ob0l78LnP6zP508X1qBXEgQCq7CdJ6+6cNMqe80q6uTkzcDG93EdZ9kuyFyYtegMtOEzWbc
HjORpcmVbuO1Rlvbx7dJrZ1zaA/OLYV1dpX/+LFQqhUw93zqGn+yqNdiiIGpyuRUW2z9ANTMyX7O
SG5iRxaXUMRcdj5DRcjmzhqT9uWvP/3HYGzzMPh4fCQhzhQezg+tsBpRFWQZpALeUnIUyh21UIvr
VVjlfCHpgnYJ8EcozkUQWxeO2X7XEjoTkC7VunfSX8aCZFPSD9OTNifoViV1/gW0A2eYWjDR/s0F
m+7j98PIeEo86LAuChcnMH/+zZc4woG0BKVssmpG3KzRMg89WV8FbYPOizzyTNsKc+Xcq1eEHsuj
0tQqVMpZPmvm7rFCG/E3V2RqPt9fEd5no1EAfkAG3/uw++aKLE9Z68C+AV48qaAbn37wo6Yk9dxT
4iGIgqxZSgou2eGACsRFO3K+qCfkXUcHoAjJcn1rzmA82b++MPGfLszY3iExOPBD37/7by4sGG3o
M51KT62PG4+tJmcvQEQTKpGZXZHo6w84nkN5sTRsW0HHNX1xOUp3fBzkCI8wHafoGasap2U6l+yL
Hc0x1sJ5s0/kyvY9S3r23Kin2cObWk8d2bzZFsBxtqZBN6PGpTD49vVQSiV/fhxWUwWol5Z05zgD
tzjm63xv9nGvmQm+rtc+RBJJKAwnoL9+HO6PbVjYcIELewdbEiXESP4wAaUOAkP0jdZRpB5zoNus
RKeGgznq1DNXz8QfXaOdHa0PtbtSPJmrlMtaIDp+mCOfp5UI8IBoqy2Qp6hcmF6lyz9nbOIJkXQc
KYWLkXozkRyAeW4aSCpuEipg2yxox2SfjCTdr0vFp5PsSvEGWABl/JADwdv7zf63Ev03lWiHCOtv
hsWfCtH/V772xeu3MpOvP/G7us6NfooCl/mQ6AZbvjMkvipNmGh+wjfp2OQwwHc2/rjfy8+B8xMQ
Gf46q9tX1ukf5WePP/JshppAaSJtjHr/pPz8A3fCXI7jOp50GMLcJxa77+c+zFhLVdFx+pzaK4gA
inWxsHfT5JL6tdM6d5fn3Ag0Dv0i2DrCFPC8X8kMb+trh7mIPX1r0SdF/B1aTbGpI9Da4PHKgsZM
ZwOxWJDWt/7KHotlaLS2nEOUHLeixBEudlk+kIuMHLANMM3ZrTU9pXqgNFHmtP7BPtJyQpyyDmBo
joLFVXmo+HMv6rblZNqeh5qSdAv/pU9jSkXffJH3XyfcfxFOed9kte7/93/eo07/PQ/zRtt4Hhz0
HA6GWdb3H55O07O86371Prc9nDHQoUmQ0mjs4LUXN1HiRXzk7GR19UX5XbacJewYLs1Nh477AR6a
zE9/fUlGgPnN0sAlIaVhrZJeCBqHAskPlxTk7lw1ZOS8ObTuYW/ILCkuVzmoPgOEAWmq2FRBluJ4
KfCnI1PM57Yg6NFum+K1mfsF9GwwsEW9LO2R9uV+jRNEiGs581XsNfHW63Pa+bGFtWQtlH+7cgLi
r1WR7D1FJ7sfguhvVmCzS/rmMcMmMGMQrRErCoLPH5VI4CPmzCrK+rM9WYv/wSPnpXmE696s93/9
9L7XIUk+CMeClJHvAe8N+bzvR/tSVipaKZK/sfa65NaS3Frgx3dt3vBZBLm8m1hhRcqxwCstTQk6
CcZHeLLsP/76Sr7v+rxfCd1+nLMeIjOfkvD3V0JDlG35nPtvYx92/q1HOonGKFFZNIguKTKvnv83
D/lHA+17eAC6/4AnEJmYA/uHu/cSgHLV0DWUADKsT5s8XPR63/tzR+TGutjJMpI41vb+rSXirOFo
VkvJCK/9ZWEERIVMll+HcK3yL35vBMG807LAvTE6VCC+fB1VMm55ZN48JP6nPok40Rg7SsHNYRnt
Wyy7HRkFelcLh+iBDb42M+7YK6d8oLvMZfgQp62eXzj+O3yEwh0GCwI3jGDkUsskAPXgSkVNcqNS
WiH3LXbG6rM/DVjVN9gt+pWY8jjyPtWs/+tztzY51+jA3ao5MdaD84niOFj6PdyHcn1etQjGM1hT
f3zsc/7PtEnrfOSRpEShE2DnpjONAGRDaVYgjAEtwQCJ4TdyMw0qnJQQQpwOtUdVheOn2vhOBiwd
3UnQV/7RG+dUP2jivnlDFxLiGVc9wvlk2edJxEdb2RTx19kTm0+zEpDot4LegnohKo9mSixHld2U
sg4B5YIXqK9SiM7D5TAPhCJvCebqeHQZDbzlKhx7ACXIibSZCFQYuxX751BpTEgNUWpFcfrtBjxC
0rhVynN4k3ecRKEdIq2q3eWqnxOOomj6A9uq9qqPff7FdgPBKzkt2DV//x2qVVa3F1nsZYSnumED
Hlmkq8czGES28NFzmzLTLKLhntjEm6cqi2LiyXmwIvgL04Rj4bLGWcIOCJSz+URhGVrN0sY+j6Vd
AsXtmYxDhksTaV5FUTQ1gyaHoVE9UrxEqUsKqBH+bVovxyW3oceE1W2XuIBqlq0gjJGfCgOoLQed
6CIUl5acs+VXVc0jz7CZEfaUWw/JnRN/CEvb55msARlVE6COemSjmqy1WZByI1TKd5QNSnMTedT6
MxlKpPwkZE4YSD6yujHj6jhvj9xMA9aJK+mEkvxXAi9EjJdRP0p+SwMNhFdhyDlKIQ9PdDCyuLiN
5pIW7p7/OQ25uRYZpdQrtz45A8uvmK8KRgqyUI5Xox+afTR4G/ij2zkmXSK77RFDep+ygUAnwg3F
EnBZuaRmhnpjJCDqC7VLqPebNQzMmCtZ1zio6VnyfNCgmSFq9gvjuQ0pe50VYhhe4CBH9XTLergy
dcop4z1fusXk9awpwZ2vuRKdeaVJ/eaXdrYkln7jUa/lX/TTxHgOssLlKaTwVXvK1rPd59XNWEqH
X6g6KnXEj7LAmFEtMsxNu7bAdeed5rD0ZtoK9jliox2NOzbkgZmZ0jLN14Nv43el9dKKgy5okOOm
T1faegnHlfXeWyDBUmLvkW3KfVRhua+BUk2Nf+t73ohSKbV1SfnMj3OR3TVOCn2G1AO6XcxW2Qit
hQZZ0KNSz3q7zJbN3ClgAwgl+96argpMClxjbPV8N0qGWeO91pjTuJk6zoHifYgq8AD1Lcz/yNTL
aXVN5Z6JmOlmr0WSLwqD19BE0WZgM4LHjJqUTk+k/JJlktAaZpoF5TXBH0jNZLtwzxG+ghVOQJfS
CUiugSrROLnViELN4MlyM6UEeloUZVkitfkvCtY9YygWmSqSq2ZtVv4M69LQOcRgC6bKXtU8pR14
KYdWz2xbzkDGk1HOkrJLiZ1vqaYMw1rQLBVRHtsIAgAPiVTriJFrZ22sxwO904m/yb5M8We6Q39/
FRb2WM0PRBabZS4lD5DpqZWzz/PTqcXsMPIUeRccV/cMKE41Ymko2a5q8a4g/jDSw7JfuXB6zmCS
ttKhSdwemC5ZjsibChrjEqWz1u9DWXY8BHT6iuE4+xTFrG1AjZv5Ae++Je9mTqCc7pmiaKm1Stfc
Uth0DaK1Cgo41QdrKpZfq5CW0s1vmytmffNwpkbRdj8WAM4wE4Jjo/p6YSzQHbYE6mYonKY63ksb
790HU/pcrgifKZntx2UKuOIAWiBPqYENwIudDyt7hFPICZgn+NuwrrLJ/NkiG8HAXTN00T5tU8tM
9z2FivXZITSKZyyCLuomvJJlYvN+WhQy9FaG8DQd4HGgom7djGl3B8q00wB1Vmfxf8a9UnYf7Gou
zxEenJwx1KlMgfpqRwROzTi0v9LIVdZVl1SWvIm5UtSGNYinnzPm3JUc9bop32RerlQ/Gr/qXqfV
Kac70LAl8G9wbM1VK/ARYtPN64iwWCWF7IfDNHnheEv9IJ4bBBfAr65FybK6j0M9Qo01fQgm+Rm3
HEbtesSVuwWphqVvM67dBGRSBgsWwE2L3lq/ANwe5Ae/1ItMcKnLYjZoC3ch96UF1OTEjNM40Rc6
ZSUrt8FaTisUiqxcwYjF7jo1VzMvx7DxdXEzIRNqDyPBCmSQVtBLz0nupmQeBr7p2oAMCukZaZck
SgpgzYJrUfcR6F43yGlTBcAlqFAnpwCq0k41pKhexRj87KMzIZVBqAlHQG90UK5Y6mLhWfctuXby
Cf8kxpyj3QYAhfcRft75jMdGaNSSurYepSX79VnXjOoNKgO/e8KimAAXKDVm+Jb8OC9ZSRYfg9bf
RfNaGoKXRnIA4Sys0IoWjXDTbdCtlOB+cfCo1m+p2zaGOuXrRX2Ock8Mw3aAeR1sXDxE2j7quFZe
uBsK2yv9Y1xZhX8bOYFVFMfRb92+TD+nYS00MsKGajq5B46nDbvCR7BgJbdYOLEYorapfN5Le4F6
4hDnQIW2x/ebmQW1rQREiqdp8dpW7tp46ggJb2yUKsWJmorHbiyGXtEeOhSnjP/aAkCOhlfMo1lW
IiYSXm6FQJq1lgWc1yGVvpnhKs82O8zMWmInPuRoTWDBcGPtFF6tKrHYkpLaNrL0eGmVs8romsio
9bggC9HxYfAas09BwWyuPcgdwoHhi45VGR1p2Gb+J49URC7FaQmDQm5raQ5QtPQ9pkmv793xbLzV
rXuU7v9j78yWo0a2Nfwq5wXUoTFTOpc1uzwbYww3CmOw5tQ8Pv35EtOxcdHHRN/vm2azw1hVUipz
rX/9A/Yej6NJ7WbgIjIS5Xqeoj1g08NEKxw5w4vWM7eDpcTiIAezc0oiBarKnsKYx+SLUpf4NNGe
h9MGGyICWM5o0FOX0mScg44bVCmpT04fmJ1P2kSx5Nq9XGS5fBhcsEQU5WFA1PzKTMuQd6lFms/n
h+Gv98kM5jw/QopYwCdSmEdbzVPQBLpeDcKB3cbuekZS41irknlHKhXMWITZ1q6rKl1LqUrqkoVE
en2P8K8RnfXSGy3eWRsGO4P2hrIUzRDKuBBHMXwpGo/bzx4+6xLpRw8r2kKfUj9PMIKGuI/MHXQb
hguH/vSWExrcyCpyU7JQ56Sg6ch7/NBHtplUf4K+NZjHHv6+E0vNK7TqMVCmIpUq5jeWRacJ6pml
ZpwCKYj0UkxM6oA7r5hC7zFvLBrq18fIgWlZ5E+QEHTv1yGI3s5JiQOGpNAO0mquVAQ1JdZeLWYY
fB4y6aXQVMFGi/HMpRwd7hdp6yrWWirdUTcNnvrxWWXiL2NxUGKBPILjzgmHoi9Q+j4WgBDWtE5G
s5EdBgU2VUpkE+DIDljCU/UOJrylwb9ZIImUyYUIsT9pDvPi6vfAcZjW1CtGmxRbeevqVwROv+7i
VVrzA+HAwOEphZpCeVhbeoE5YZ/U9r62JTwNHXSqT9d4GCIOzb4cKVS1nR5VIHN+XW92eBmS55Cn
KZW1yR1IX7BIIpkOh71Z/zRVSbPcQHiTHJcW7m+cYXEsdWmYiT7SxbxT6U/7+npkncdzyfux5KE2
jAW7gpBWZ4i+DGgkce6E6JFJ3uqatZCjJ6cmYJDQuHrt5soO1CUjdCIwN1GOkL0/8gsKh6J2LGee
bW8MBddSS8NXMKshWR6gfujSmuAwWr5IBknzNDR9gi9Qm/VVx+aC5NS5cEerI0s+xBkufSlMWzeB
aeXRsZnWpB9I62L5cEPjyXPuZm+Zzx0w+fkcCsI8DfvJdursaYitiZsSvlY+bWQO1Bpt6Td822QK
MgqDnx2xv6iAwmDCKZPuS0W1w98iepZmOxuGMT07A5kLN4gWTXPtxFVMOzLEDWO8gy8Ymt6LJXd6
gxRVZn03jBp1040Vhq7CmsnSTT6mJ7qQjyrsB+7DNox4al0BSkVMOwZNREA3g6eoUQKvXB6463rH
XayanveslhWTPt0/sJyEx+XBK8JFb5UVe7I4VBCPuhi7komlD/nbimlVMp866vXVU0OuSyusbQNV
rHA/yglI6waURCwMNVZ8TCN0Zr0kpemP6tp0J0bf3JBFd9xeYODSv0ZCr19xuuWouhTY21O8zmPK
sDpWU38rJqbBZz4klvzgtzY9BQeb4VIfOFM3sHWKPCv5NYHbNexVKSlAPEl0+uzi6/G1a5yyKOMt
rXFNYpOi4O8FcaIju/M2iAbdBb42Fnm46A9dEpMyRxDdsYyAgebrKAl38FMWOk2SyeofY0VExjbB
xYqP3quJk3A7oTvoui1OjG6GeSDgCD9IuOJyg1uk3rA6HqMR40LWJoliBpS0C3Bn7KjsyYEZzy+c
X3eOgMkU9xDmlV6V/w6nsmg4cFEKHFBq6f02zMPUnYBEyEpfp7DTfSZEUFh7G4LnkZOtWkYdPNL3
L3mKBupL0p66PkMVG+Wg/RYamyulfLMT3VdPjBqSfl0aGIgZHF3/9lI4ylHjOhoFB28/md/YcYRY
AXTia+KGen/C5MkZKArZrNm73r/WyVxUw2+BIy3HY2CE1fRvUHtrYv425pnzdXIKiLDnfVzYrESv
c2New7gpLM5CYsvZNHrlei0gypDXfr6uOpu+GxRCw7UBLa/ee1535p+Armoi3SJgCdtyJkhRj/zt
/Y//21NxcLqmsIViRjtumyeAJZFDRReN0nvqEmvic3BA6baQw5UW6t9dCoEo4CVKTYmvIP/8BKc0
wHpwUpPOc94j8Jnp1Sv96NlpSPz5w9fScPlb6JkRi8uTAZr3YeGfLDY7IbqgSjz722RFmNh9p5WS
cXwWVvCL4FLWGgzOZ6Hftn/7JUG7GaHi2O97jIdOlp4D5b8hYqp9nrBp4R1CeO8PMNYMXQu8fynr
d7A5sHh6vvCQwTDUOLmhaYkKcBzs4ts4wpgyD+GcyZccKm3trTuIvVF1PQVLaBYXZdIoYW4xAQUO
SFup9zfk9SGh42YaFgRHp0JipBATh5RfZEPUEMbE1uhSg7z/oX97MJ6P0BpaBU/HtMC63u4CyCB8
mFGmelZz1/ApGoMgh5cBLb/3+LOtCIuh5KV9/7rW6UI3vYCnggiPsbtrsxm9vXBokGlTNZ7xFZMV
y17WKDeA88APqrgx15aT0/1gN+dm8mmmr+forJtG1yL0jBQySbGMHGGxPy3dV3hSmrOjBFUBFEv3
j5vK6ZOlUIG2wCiISRAcy9NVRMeR2Ipe4ymIfaefebJ+isvkIvVpIsIIL9k/3J/TEYrFWynx5vC4
pocy5mTdNnWLwIq34qlyY71uu4lz6aZPKILuyG7R5V0Y0BpTd8/8/XuOIX9zTWFQeGfvP6nTB8XU
FJIvOwRjUgxJTjdvzb+FTRA5X4DvQFnmOAbQ9RWi9/gP3/n0Ltsesn8GsWjXJROk0yVBKmINCyi1
vuDpJ7NLwt00ipWkgBoHJIS6wXr/q73lFbAVwbBgQsOQ12PCB9L6dg12BANz7s7Nl0YxJ4q3jRPq
ioD6Yea5hk2dk9IcJ9EcB2tcguJo/tPu9NvNFez3aNlhxviSr26//QQAKnFuVVJ9qWNzJjWOWdaC
9xPpdkG6f63whybWXaSAIspD/zk/MrxOo8MF+kNKKAIM9M0pUk+jobxQMwdeCX2IxnrJfcV73WZj
6bcb3+kMf1wh8+vYauXo6boSBnE5lJs4NDkjV+i09Kiikz04qzU2E9I98t1VitI5S+zuLGG0jOMa
/H3dhrSEE3OuGg30ZyYuSa0rX1EltAGydXQ1XFVNxceSr7Osli6YUybLbN1fpH73ozmyLd1Xhmmh
DUBMbKG4/36UNoD49jANGo9UGROM95//bwtOQm03hfaTIF78t6Xd04THhrnMn0sSd9hao6rTaEGw
dLpY/jndef+S+r399SDUVUnwY+fz4QLIU48Ejh9kHa0/fg4i5HXOtk8CkV1i6WBnsEtbk0+gI056
8IbJCnX/ZOSF/jTvf4zTb47rBUFolokREf/xf4y/fyEYKVGrkWcZf84wuiuO0NC74qONt0pzYbfd
1fsXO13kDn0M/Cp8jR2sNtzTHFdhmVESV237ZairdHnwUqmXRZpWugl5/1InVCH9232JyBAvGc4z
B2rn2xcqGiczzxVqYCj5pk9MoiW6aBcxcQAUStKRQmrFwLvgDwm2ybqcPCd4ANfwGn9VMQEBrQQd
0PP7isg6zh0ioHVPm0QciRCheSviMo01AjwZGjHzO1HyEg6+0BOVrGCQeD8YFnFNKyPzKNvIZtZD
VWso9H5N74wW8cxA4T/nO1WakXv5/k04ud/cA9J3HZP3FFrb73WIR3Z5UIh++tgXqS5iw5KpXgZF
FbLYw/uX0trNX9ezfqZsXtCzAsGx6JyuZ7LHGD9Ybnjvu+WPa/UeU4ZsqHVX3LPVswW9zt5zSDrc
BQJw9UDh59+aoddgGlb33FyPMoWjG9ikYqezizYEfDMyfO2Xi5ZXVTDsrfBV389OD7awzVQIkpQs
bGrD7ueMnMGqnrcaeWrz7iy+if/zjlgT/cAXL+UqeMhSc8pXFG+wGBZ0uPTG+kmmFgX+uJIDG3+5
6ZpEz2B+Tpt5I1m7KeNBzr0Q/zl+4WwVI2jh+7fUf/v4sORyqY9NG8ISjjGmZ54s4ZpvMPg40z3n
gyMfyZfy7J0Nk+AgMnLJGIfF3S5yp+B89jG42FQuGYOw1PMHcsxRGCm/V/ALIgf7gtnX2oau/hgC
9bQ3+YSSex37g31IUEfgA2E+D5XbVivRGDHicBmJ68ELy3OyntpLTqQY660ixlvAaFOHwE+/Go5Y
cZE0h8uc6W4A2LMHYzHwze9y9IPrNmgQ9OAusnNzw7mU+Opvumqut1Sa+UPc5u4xz20GamnVgXyX
2ci0u7PyL/QiHlmSETxMDDhNa4PvhLy3OZ+fqri0PPxURQzaF6EQtVOl7kfp9A+J48TwoEyDGBED
iPszwtT2W25UzQfhti1lUdgf0qlPd0zU5moNP0lM62kMEmPVu8VwzFW57VBXgW3Gafqp94VgwISC
ctONTXm/pD3osWsZMcC44a5NYd663Wx+teeu/WKh9P8Y916/jidRnGeyTQjHnJPz91fE282aBUGT
xmZG4hmVMoXCyYIoQUpl7WnpkjSnm8AO8ewSedmlPDZTfHz/Ym9f6NeLSYhy+pinhjutSELy5YGv
AvVNmLKAIzSZ95ZiFLEqiuxycJ0eqCQqi1um6TL7Qz3228r/8TXh6jDdZBM/bUZ6rw3KDD+ab7VS
YDwOORrTrnCsP3KRf/ym/xzDP74lFnp0vQSMcyCf9r6TXWT2QAf6zRoJmqbm4bhYlWADyWaKc3mn
7CK8I6DFqFZm7gXVxhkIedsPCW70U95B+4KsJ64b0QRHZdTyI+dtS53U591DUVC82J0qKjQ4lntr
Dql6KfAUvVBMMm4He7Y/BSmQDhIYbEzWkIyvnSJgHeO4IQA6M8bWuC2AQTfB/C0to46pW0/gHxqC
J3PqnPXC8/tDLXRCwuOW6DKAMoj74nBGn5YE2H20E6EvyzcyI7j5ceLEewyN8sO0TE/KCvLPjhFM
mx5ha76qG0OQ8jNjnfL+8vP0Yn7zZKQma2rqFKbLHOMnfaGVhQQDMVv5FvXM2ECem2w1+fhIb1oG
it1mcIkBkEWHLAU78ILBaFkcSiDey6ES+ILkMjKuFytyD86CTT+pAMEXnKEVOrfMuExmJS9mZ95D
cHfuGRfk1yjVSTkVzJDn9dJNTCjTsg3XsgrkHWXjUO6wP36ZRZrgpIcwN2OocsBmu7ouvA4XvzJs
+69zHvcfSbDPbg3lc0CIyRp3jt2N/cppkuh+RGaUruPa5AvEE3ZQA5R7vK/TOmVmyJn4wfUM/yIh
6FGbiCBcZj6HqO39m6vv3em9RcehqdR0s/JURoFzFpNoU4bf6sT1rozaSR+wFZ1RdNUKp71RByK8
f0VLO2SdXJLagBYH+0koeKfUbcu0c3JUq/Q7mS/uEYQZW8Swn41zMH0SU03epY3jRc23yjHzhySa
uoskCcxbYwic3fuf5Yc52NvPQqnJ9mn7yFiEdUoGbMbCa9FUqe/RxCyOvr0Mv5REoA6bWju816ad
AQYWJbLoDq/zeYNfvXeItdYESDEIEHsaiDmaUsjHBBNyPSVh2qSMNr7MRNIeaseZrkRPamHkyYgs
GhnY46qdLRu5aGUWWOlbfrn2i8Wr9ga3ZZdmnXGJ1QxZ16B+xoVo4/lmnkaOs9RLql00cnqvkXNl
FwWMCCpKp8A6M69zwuUHshK2A/yAB6J45i21SPuhsyd1Fhe5g2OihFnGSmSyuhYA5DdOkJCdLMGp
CI2YGMF2eC9EmCTL6nLEsxyXmoQYKoyv7NI6g8c1Nns8oOxP+HwljySKdy8uohZQ0SEN/4QR/77/
4MoeAEUBCGFG+hsE7tiQBkizyr6TfmJKxA5B+hVC1MyAnUdGTyW/4cQRktRrfJ0HjLNgjw742r2/
SP5pwWqJEboamKvIDU6AF0iFbdEuMv8eFmLuNz8eiFj6OMeAXnQ7cxmC+7pRPQrUONxWSHQ/k5c5
VKyTxbr/w4f5hxcWExTGMGwdIJinjF2yHcahxLj0eyRN8aEWVntn5+QSSGYg55yL/VVPmNuxIj3i
DF8OApYViowV5qITtluxDyFZjcNFYvTOC8z52kPynGQf/vApfysZUINDn+cVhzNNU3lyy4YinIug
dvvvDIjq6COVhUeMBW5Dq741hytbDBnj13YRPgpYr3yJF1Nm2lYCwymHSLwHL8gjAtnG7KPduD3D
RE6BXZM2Obc7SuXarWFGvD7o/+os7ucK354n3GbUJmlpUp67X1UTLG297//J8WfzlJXdG7nFz3/4
U28RiL88TH60Non+DwAXAPOns6dlYnSM5CEwbZpx/mBV//T7cX8kfdKSuqxmWhvJUvnp9+N6fxH8
gTEP/4wXEEXbvxFcsHW8OXi0CyUvjkCwCOcdbPu0jqXAqCj1pX2xmJ4bLXvs3+cOa0PbJFmmvWTI
iaVHwZvCwMNL6xXv4fIZlxKB8V9iHdqhMi6w5u1xOzeKXcQcFZu3pb0sI3WIG6c/wn6QG6Aa/OB7
ZXwgFgCCq4rwlkt8nUxZiA8D2u6PKRkMCsMeLO2sqi5XRUuin0DhgVR+gfKI9Q3p8kPoMCUNiDDi
36xIxjgwG70UoFJH2nzKsTq8HQkmmNpyA9ZirogZtQ51SxdKX56tZS6OtOEAHpBB4qj+1nsWadhp
xZs4NOm6cdR8GZJVsx077IEH81mrGDCrbI0tElZrh9vHskdpgsYrsvcYGqtPAdvsFiZyAojobvOp
uW7I6dmiiuueGrvDc0YWWD54uMY7heD6BYEC3CkXpo8fHOa2T+5kFJebwrIWzGrsYA1ZQMcBVgM5
Kul1Mwcm1o7Zsi1wmF/1gAwr16xgGDG7wkeHMMSx6CcoGXl7RPV+GVtobNH/3gVmoWOb5D4o+kPl
apAjtzkRcJNck0NpbuzQRO+WYlEWzw9eN8zrgYDILR0FPCRS/zb53Edr5g8CZ7X+awHFzJkmjCyV
lZxXiEzWDomg5SJ3RpJX5FjUCpoWsvUEKHdVe+IQhMGxw3dw7Wc23pRLaDzMDkYOSPc9mAeEFjr9
NO1sNwowNCzmMxu16L1MyTFtLX/YSDnWO8zZiIFqDUQAE+00JD4BZTvaT70gHpSmYhtY6Zdqqtzz
2vDPMG8o1sDo9aZvm5EGKdrHTs9hCUV8k+fGNkvre+Q0D4xFLlJ7lKtoEO7OUNgHWOYS72VVPAGD
fEnrzt3DUmrWIyfpFjc741gzRnCZqkMWCLwNa0J7x5FPw5Lwm+g2KFNcADWVAZE5oUF0JYNPaeG2
kBGJaDqroTZ9md3FwsquPZ+M7Osyk5yCJX21TZN0PngKc5plUfgyQi5cJ3BlNjKq3EMM93PrxvO0
xiWmhjXUPMIowuNUTuGGOL6BGmWu91QD7rakm9tBSIdZ6KQfG1tEl9BKi53jf42C1jxOkazXYFDG
PXznol33InY3Mk+Su2LI/LVqhYm9QzzvK8JQ7001QZ6RJHeDbbibtl0u2VLzHVmq45ZkQ7FbEJhv
YKzLrWJ2uepsw7xJRLNghZ4VW1SF8Rperr2JOwcPRZmKMwu7gDWmiwTJ2NFZ5w32ORLwfmNgfvSx
x+du1/uhs7GxkViLKBg33kiKlemVCEq91Pw4h2hlOsOCizPUy66LK6J2evJyiYJUHzLDmW+Ym5pH
C9sJb4WGNMYnyiB3QlT+uMFTQqx7gse2ztxmOz5qfyHxiuUHjQtV0sSWkAwx2fia4NG3ThWq+6GW
mHkjn9zIhftZLa13QIGVkoBsvkwh2Q7TWHrHaiDgIRXdB5PodbTH4ugvEu+dxruD010zq3bKbRyQ
3LCMudi47tThgRo8kzd6l2AdhgvTTd7DzjTTxIJYZnwv3GXe5Q0pqZ28SEZ+vpVqPyKEwQdCqR29
XLMumrbazCFyy1g6/spyk6e6JJSToLIPLe6cB+j8lMSZ1I6RZMxQoMxbOyntTaNqllQkmsvZlru+
sJ8CODYrP0kd1DKt9yGEmrAuZLClI1mBl6f7ya2/D1T7kHjn8MprUjwsc8J1CbzNdmluE1w2Yyg1
dxku7EHhH2Iyusrc/iJEe5FCmTtrvenBH1uJTpdElHx2xFlvJuo+CIZPOdjZpqrkdxGPpFRCIF1D
mryHX3suYcpcVb59TIAhVl5Z5vhnwTUwm5sczR1IG9EOYV2/QG4zsc11MRtY+nLvUjBtQnIttjXB
SBewMJu9i9QIN2LSU3PMhVuHuJDZD+5ndz6UubLOF4H/IjhEvet80igmnyuqhXSpwU1u4GNepBaH
0GSEpIaNcE8zK8p35JkQjlN4H7Tr2EZ05HbNdXsWNXW1GgbHIPqjt1eAk+aG5ADxOc+mxzHs+4Oc
5beyt7Exi/J419MU78GAjR32XJhYFENwTS91Y6L5W9Wuqz/4eFkhh1l3HlHb4DAIi8rtiF3tVCeo
oHD7PbNi4xNoe7qqiV12kgo70bzvz3zoy+w1CVSuMBQH9t/kGOM0BHmUXW708U/rG79AOGmTvb04
HsSv0dkR2Er0mVtZ+0imn0ZQHvx0/XsgvvM2q/H4M6IXx6gkaGFO2gnc4hViS2uHIsbfWm5hHn3y
oEjX4SRf2FV34ELlZgRMcdTXHP1x99ElpRivXoxN6kAdptHA64Z40Roxz0OHHl7qHFDRpkArrL7C
vw69JhgxS4thKfGS4Szttc6hhowIg1tWwg4/Ov2oHEEMDbmDfrSFlMLujRyJqFeaNGWH3p3jFlI0
n2Ehq0UdGae1Mlinpc9kaqXSPDHifKWqhhzD1xnEf8vrP5XXrifAQP7/8vq6+Y4z1JuK/PWf/C1k
tsRfyE9heYO/OhSwlMh/F9a2S9Ht+D6G5GBj/NR/CmvxF8ZJkE4CemNqZxsM+e/C2vqLZCT8KVA3
IXQW5r/KB3Xstz0prt8uUx4QYnwvHGw7T3HCrO2XbOyD5CbNAqxS1hSj7PhNlInrIKxc99YVaIz2
WF4rzuiQjpEqbkjEOgsHlGtXVDVES0hitldtl2Sdcxe/5k+gWTAy5EE4oGlXzeyAFswcb7Rm6Fth
VqPJptyqxF83Vkxom03AEOZGJS+IP+zLwI22qCnSYwF1+MWJFG54gabiGzYDpkn40VFmbr0qywh/
APQBd4Q4h3tiEpeNE+TmNT5v5bDmher7VW03BR1qDkEFwaBrfETY8NUnq2RTIOldKRhORIkPyVmy
LCkWcW5yJgev/zKmvb2lgqWOheAT3zXSz0hHLqeZoELEkpvKHgukfBXfmGi1pfOZ9efVJjBjslPC
bBcNCXFL0Si+JuPQfWw5otMrz8Y1D0NQeZ00Jh7rMyn2WJ0JjJs6MGzGUcEUEFVldsn8QXpdpzY8
ifkxnEsAI0zR+9U8hdEHOiaCQSmlwmwNejGcJSKMz5dxwlUoSSxvL9zJPIuUM2wZSmNJbELMtHYS
S59Iu05Un+ZmQn5B7HO7RtJeHI1W4ZlqaJEhG/XiX/vZKIE8c5clkS6Jna7kBDACmNUSBCdyOX/u
iBvHFLxhZa3tDLnSJsjjaZOYvbNtTRwrULPHL7Kh1oujJDtAF0PREjli49VJv+nLWN7Wi4vVmsIW
By1rV95miGOOqPwY2he1dWt4wbhVQyGOIUIWA+GNJ76BcOGUwUtzRcu40FHNaIPYkefAt3a1MqoL
ss6x3jJVb8rqiEfy6FfrABGCzyaPAxJn0RCr6sbN6rg8W1RiuSuTuTLZdih9tbFQ0boXY5jRQqCq
sXwf7RXTB3dTsIM7t30b8awWa5AfikolWF5qpdFD3gwSt/2SdHl4JkRQNKZ2LqUbke1G2FFbHnWh
Hlzgrx5/K2r0K3hYwNVe5f5cGBeDh5kH7oJTeYVoKbkYVBefi1CNT3YRM8zK2pEmtlJ0IBNMFo9a
2lYNJbgw48NMSVMe6NdzCyLs3FlwY6HoMnko5E5FSXKDETlFPjqOmPIWdiJvdujjIOZU0Ok3SGqw
Pq9CrFEuliXp641tuKiYYp7mphoKzioTRQnTfkMF0Y1QzBXXqKMLeTktxXiVt565b3Bbo2dFq82K
c41hnUriJnNDJlcGdRDz2zDMYSbDZMB9KPfHRztpy31HpYl7vNneLVOXLrfoLp8hVyveKQNF8Zq2
fvauOsRdFNF1XDA17efycQq1kbqP2dj9QiwtFVRYNWrP/4kvaGCorjuwE80fyE6YCALzqHTWCTNL
sc/N2B6JLsBzFKVt80LO90evF/6Fk3gtGhBGStVhzGKrPGvCedr4lWGdO21rXi5hat+6WMfAc3eD
tECSzG7m9aYiyK+G6TM5/jE1fDJ6/dGYpgvGB+W5xOcFnk3VZHvfD9ttbkWhsU54VuUORm26sRfX
uTWq2SSaAYRyI4LUPi+FCraOn+JDZDAuJwSCgcN9tbjJBmtFm+eMwDz92tQyfUrNzvgIR3L43Jro
fRD4uC7vmjsNGyNd4BdZwujOQA3wjsUurN0K0PDmnB8gntYyoPVghyKqGSs/9Orx0cUozy5Q8Uiv
os2ac0IIaWXjNcxa7PA90TCWVgPtv4HysNyGmhXP4M0rsItF+ob2y1dhfm/NkfOAl+0njIzIGn41
LEXlZR+EP8pbpIbWJurCedPZMWESAYNRpAe4GiK4IK8On/bpToWte5WjMxxWBVC4dck8l+zmjuJ3
79el81h302M0IUxedSLBRQc5eY4xzGB2LZRghsaXRVVo2juoa5GWaUMO6ThFt9Y0hA2NkJvPy3wo
HNmhR1m7ZA2ERzwBR//K9TPrdXjx33rqT/WUFHpO8//XU3dx+e37/5y1+ZP69qaqev2Hf9uTW39B
psZfBGAfyt8PTPJnVYUJDEC/ZkMRrU7d+5+aiiQ2iKma7sms6DWO/T81lYWnpXYl16XWvzAmf2Uk
/Wcqpfn36FVNPYQGtAT/tAEyf6Fi1U3UN0UQlAcGsOjQ5hghcwZpGBF7gB+A7T2OxTBcwmnAjbCv
HvPIM87MUV7ZZc+AtEAUvqlat7gNkJzTX5sPpLJFWAnn8OtKluNm6Q3nrMGTcO3OBhJ+5kuYTMur
ClXWyp6sm3QakaI5xaUY80vHGLHGrUL4L16AI6uO2hx4MQedZ2v2yRX9MnkDyFRW8DQBLgzIXJPH
oIvkMbIxzRvGFMANzYgPCk4FXkY35hKn1nTJS5un2aZgp9/i+nglnWmPvr1Ca6Zegkxdjhbc7Mkj
8jXpd3jpXuJec0OW+DndIcm9qYEfa/I0V125Kevl2esyQnisZ7IBHuu53ZU5wFRTxM6nsNYZqD5u
dCZGV8xzF/gb/pXVOY/ZkD9JfPZ2ZjTemU12qe9AV/S44GT5C57TOCEDTu6cfNbCQaDFXremwzjc
R8545ysyX5G4R2cIW5457YO9FWuO13yuBZpnS44xmDEiKzDRD7lecsSmxkZeMt2LeL4bK/cxdrIj
QdFPTZ0+4RN4JWMkXysIBFuXL6SnzWU337gcgLvZ6XZ1UOFZ6f6wn0GKCcWX3g4DLrvkRtkxSl56
xW6F61q8TbKg01qsEhu8hCgRiE0rNy6eegtKv0mO8KoDgl3ra2FpM28NlE5ja9509rgnmPnc8oHo
UD6dI/TGRCiLXxyEOVvPSi6zbDonTBoRdUl5myZ8w9KdH5YQciIa2RxMwjE2WcuFhoS42zhwlwv0
h8RtLg+NW+NY4E33xJJuplmNeAqgCA3L5EnBLt4S5vrsl8v5YEeYLMRNQugcQ9bJ/OrXznVAxM1a
jIDUdncg07Y5kDN4v9TM4TEmZKE6h4gOmloXGUfWwQLo++UcA2z0E6PWhDqWc8TXPtjCFu+o7gsH
v2zzQUXWc+CMmMNq3WMX5UcL2Vnd9PfulKNFQ4BnihLniGK6d0IrJiCng7pmlxhrCzRDlpXg+6Dv
O8rSK5qwx7JW6Q5nt6sKMtuu0/+O77mKyUpejY54xLl1PuCMg6O0NV1VtlF9SUMDdnHKuLkxwuHW
wSh+k09RuAZI99ZIT4cDNd9wrEtvOMPpxD+bBoPckHjOt7T6BMtSAezMmMg8+p92bRu580zs6Zd5
aMSF5eOvx6opE2B5wmkrBHlFjd4WQ5mnUJbkqUQVU4996tbqAUbdQzEZAqMitw2SFd706ykOr1yV
fcEpYFhnUw6gK2BKOMmm6mZCWd2JXF8E0wK4cGqio/+DmCTrq9yIb1TpAt0Y7kOJ3AR1l+dth957
mtTcPCtl97yVabzNBfMXOaeragnErkiKnrK+DG9AlVHRKZb/ktrPJTFm+BtCq4kH2sTJRiYqqaj4
FCGcMZZhHVrMNiDwX5OPRqi4zaJDg/EoDXHV2zUmI0PzYozNuSv+RCU+6YrZxRFukfIGvYLmGHrB
2108IUuxh7tcHlyaWJD/utMl+VXi1RR/1p9UQm8ZYfrMgFLBgaZVO67ln8agBe7Y4xYk1QFiJ1pi
KzvauWadOGzovxymN6/n0K/eXG9nuz+uBMETyxY8GwEkTsmIo5STk4ZVebC77CnQmU56O06tkQFJ
Sy95xv8yX2ud5+l/o+/lP1zz7eju5zXhaAB1wAHiz7f3MnIUMosWVuNMUDKwFnJieLlrAxnAaHjY
ffB9iUg4b1p2t/e/7m/Oi9xZUkKwhdRWldZvfBU8AMclnX11aMlK26Rl4d9gEYM/TmueUwNmB+yk
nsd2GnZIfYZjOrS8twHweoMMM6Z7i9Ry3kcYRYIuHgIiO9ZQvba2P56PoideW4BpZjSqdZleku6M
A/twNxXRg4lIfiMm9wo3HAxmSswvPK+sPkcoRNauz/bw/jf9hyUEb5ERLUwY2AWnMI6dJ0FR2i7D
TLvduaV5YwbLTbE09R/uKDktvzKAXp8m81ddWjFD9fwTdkAwWgAnvl6rAXko7TTdzBb20mbOJqzo
WDatj9YjsorbfJhvZGcWtwDFCX7a0UutPQh0qYLEANsOezqPjJbkjrG/NwJx5TTDHjZrt/KqpACX
iAU2rDZVvWfP+yKyK/xYIUr0ZtPeqWx6mBqO/d5O3CMz2gJIGQMNzNdfQmh9K5XlWsDrl/vJQGuN
MNeP+h1SAA7vyjlgqHrACx6HIrz76H4n6J6wx+1+uZFzTY68ze8mtepL4zEikxY11vsP7B92GNRz
Ol3RhLoF8vb2rVikUdYuQQ2HZcQPn3JiYmfzKltA7HYO71+LCvsX1tbrM/NMzimAYEg5mjDwa03a
IHjFt3pWOGwPdxAbj0X5pw3zB5Hmbd0bwBuxXVf/N7B/0KB/qXuJssu63DTVoQyGatcmk70mNfdZ
7/Qg8/MeR5tjZruHwLCv0MbGW6nyozGFn0gs/+qLgdREJttA+alzgA7EIRuwO+GedWlZ0csiRmcr
Q/Cj3BHADwwVVj1BLBd5IrbM5T/C2tfmE3505s5Me3NtdIYgg6hBhqk7u4Gy5QQI9vsJ83jTTl48
xRKEPXM5TBn5j4AVuElRoFoj1S+5kEoBytE83pXKjrewCf7AAnb/4Y39SZBiHyYW1X77UJRdEdY2
F+pg5TQKQ1zgqNAR5mvjO35pxdyBhHKLwbZ/VXgCNU3bmMBNxTXgyIMPLEViOrylMYTi3uG4uOlj
83FMK2dD6NH/sXdmzXEbaRb9RXBgX16BQm0ki2RxE/WCkEgJO5CJJbH8+jmQ2x3d7unx9Hv7yWGJ
MsUCMr/l3nPBvir3kowQAMbEuWSEceycjpNItDhivGJ5xZn/sfZ6mHv5E8BZqirJX7jT5kOZ6a94
sodQgJQ7WNV0IErumjruGBYsaNmVcPD1LhrrQCOfuU5whJvO+hqITv2F9eF/eUm4M7Z/DHK2zT8T
fadUouiYVHOcAIVT4kDLnfh2wASFiUj/4hMh1vRf3xNEs1AMMcbhL/3zOylta0GzPTbHzuyb2HAR
Z/hJcU64qQKDz2dteSTXhQZJkV2P5YUKMK3AklMAjm3ihm2DZSRnz8vElXDjvEK9BTLje18at5ry
7yvwIAA/qPbnBieFJfqPulivc7Xc1Oilwu0xS63yWzJtVepkRsWq38kR9eDcmhHlaqxwue0HPtJf
7SVzU2igDr8x6Mozwx2+QkxqL5IR6Sywi9NMMM6vJihp8EBMA8FQzTg95wONpF+mY7RKWj1nnZ67
IQVqbwcE/6hnszQeyFg5WxbVmsE8DyggBAr+Rav5Lwk4m4ittdobdtfH22vUzw7Zz9MzJkYaCKfU
eJ+EFlWSaklPirtZksfnCX53h2tDFuCNmiGRt4Ezf3QD6dkjP2BWWHe5Rc8SzJTi4K2/FJm6Trg0
Iqt1jmRznQmTPK/AOVhR8AIPQ3WmKSY0m5slTxUPJm+HOw13leF8zfqpOZeGc1G92llmB7aBxmhe
u/ww4ZG+wXpzqQb7i4lA5C/uY/d/eb2pdZxftlieqD+r6FgUF5IgjfrYe8sHmodrr3PvKdqsxOG1
3uqvX6022DqIML8wVts73+AGWaYeSmPBl8na2hFQWUCRDHa+6ixvVw0piTCm38TBjHW1MnqNBq1E
cpDaeUz6YPqBeTC4Ex1JCGvKvQicFJ4zZ3m0etbF1DhjimF5VRbllt5ZIgKtNuICGEpG0FTWKY0h
92FmoWAoUspsrxifB7KeQlRC1w79E/qF6k6N49V2xpzVkDvHeUdqrYTeVGcTYV01PDRDg67cLh9u
v4IjEsMV9lyBDgpqGZcITeb4bLnzw1bND94f9+t/J2x/MWHjXdh2fP9+wvYyfMv+cbL2ty/4Y1+p
o+lziM9GrG84WAeoFf7YVxoIARH6BUzmfy0s8d/+IQRktmYY3uaA/Pui0vJ+YySiY3ky6KD8/3Cw
9icbFd8R/laLs1mH7s5m9M9mklZiymsXf7kLiPxay8iHC7Xsaxcyel3b1qmcIftFKiVCp3fs/tNY
lvww5zxgi2y6YyeZwMPv4jTcqAS/gvOyZXEe0N31OjiSas4TNjzWpI9qPda1SxT0VfMWWCoRlDlm
ji/w14JaHBGeYNVJJyV5f6pEuw9qMFfnFoVrH0SMIFv/pwWXjPTgic5kVqfUg7KanBKPUpTBhS/V
k1D8kJ80nNEmo5vMJKClmFDO8LO0LfZuRMHAs9l05EJ3iXE20+0FXxdewNomCG+q8ktS19lBeuZq
wWBxk+emNlmCsCE58pdi6sCg8PtEXfHsF3ZH1kWdFY9zyw4FEuNpZc+0z9pk/Jbk4odEEUoyb9nl
nAbIaYJWgXTgGIbE1JwL9pgo4EM2xbPJDIa4mxvTW+vG2ARH8yUD6KSdEBVtgVclcMEnbTHGVd+B
JSvSfWIL8B4Hkz3neFCJ3g7yiIk0MXLY0Ju3cL66lZ53d4J9XsOHUNPg1Or06yn/74HwVweCQV/4
fx0IT+34bzJBcQ9tX/rH0N3/DeS5ziDeBa7oMij/42TwLejqPMpb8AIq4u1X/kgEdX5DGIxkl7BO
FzLVPyiELc4M3AEOd+QfJ81/MHjHE/un4g2iBAfXxn7n+zD+xSo85mbZdEXeHmcgYxPEl9JiLNnk
wSFraAHchsouatLCfwxyi/QQICb5ZXKpilSV+RtrdjS4uXLr7ZdJoHXN5kn1bvIVWwG45NWaBKFB
q3MU3ZamgUUGB/I2r/HKhvUkFDm33g3aXCBsQxZt3dL4Z5fSaBkgVbZjnfFBVjKWQZ6uYbcstH0l
u7R5t26Gsr4ecWmBwLL3pdbb96DI54cyS+xIg9KnxbrUrDNrSBhQfATAKYE7mbiUZ9yeql3cOxOM
LvROk23mWFvWecJHe6KM0pt4rqR619lsBTtZJ8MP/i+GAsfeoAVLxobpvi8kXiHPrZbfAx/nhFlG
BOiwLeNcmxjM6nSyMSlQ9U9ctM7RIVaE9a9DwqCx5snn6m744pIcqjexEkcUJXxnb7z3/Vsz6eU1
KLE6JnOe3U9j0jyL3m/vh75Ty80s59TZ2SNj1zDJcAyHVV0ZCatjaJAgcoX/OJd8X5JqksLFSJI6
ZE2Pls0uZu9xzVfx1Uh9/yGpaG1CijvMpglyclQTmL/3nl/31LfeaRa1uC8NGTwA182zW8i+zrHn
54efWAa3lZvLw5plW55SYO7nTNWkRThN+0SYmf+IIzVnbJFRmi6+c6wNilSKTvIDsTieMA5ZZ60i
jHEevfa+7CTZFatdL7ELCZE9KvJA4oVGm2IdN8Vx1WowdZBhoZzk8vtEQfveja35JvSFfTusNqZE
TupwjWm1H3dDNmBMB1z4OKMaQCFmB08UrenjTIRtSiUI5yVyiBdnot+TY8HelMSsTJu++SSjRWVv
BLdCWF66HwGWn+25aPJjglV6PY0jPKxDnozarUn60xRNpgdMWieaiTAuC2DkKXNKB33mJMarxw6t
vM2smbg4H1N8aDAqfmmMxb7Lfg9GQixCShJkwS0yyf2Vn5SCokTorf0tWulXztLyK3NJbvFL2q8k
Jvh/pDKVvxKaKAVG4ppwI/j7tPsV45Qw2h7Og4tS9lT9ynoyRU/Kk8M/ZAbw+HzxklR7WqaOmXmZ
3Hl1rW5yRXxURo5UsgVKVbQYwUeB5IegKfP32Km01r1m521xVLi3cxJHF271Lawq2WKr9C3AasDL
dpJrOr3mg5nvtCBr74jnlIjph2uxhWChKacxJmXA8AkQyKZXF4oMgkWX8Kxmi9FqO0R5IWrhWkS6
T9BWXhC55W7hWzRtPTlcDd/DcdFzjJBqNMfdMszzjebrxakdWbIsQXNtV/92KPrkBGKtx1nQzucp
L8bYm/OKXRNqFNmygdNs7ROBeyyRp0YyWQ+zjxJ2yU0jZNXmXUjzfBqISkasPR38oXBeja5bWEai
lFphh9xPvn41sBKzI2Q2pvU0EqmNbFxVCWpbOI17EpuiHjzJjd6I/kexeBd9NZN3or4nxJCyempc
ut1CgXsmPhx5ZdWrB2NMrL3cMmomjJEH210vuYTOXtn6AOqwr/aLURLRqPFVBgNCsHpdK0hmW9/b
xGN3Unn3q+juhqlMImFmrC/IIT7IBGFa4Wr6Xdcl073bVz4Kg/Z7wGl7QNXjx3myJHvybwrI0liZ
WsOUx7Wlu6mU0s4wwI2bpSKKcPTSr21u9rsUmHVUegCvzWDckLFt94YXajrqIB9eGABjHHMn7ZB2
808Yn9VhIeQvHjqiu5RhJl+t0sEXidLaPrmFXRdE1Jn6aXQZH2CtsJ2bhpzjPZkXuONFSq6nGEv7
7CcbvkLDUzyKLEDPytVUbDjRwbHxGip39S4LLBmGRTCs4bfIfLiiiUteA+nwyjp1glFhzC5EUMvv
TQtcPFznvPwivKreGyPTtSQ3/T38keDQrkq8iynR34Iu1eJBEYrdTs16adDQoASeOqQQtf9o8Qt3
OG+0e2Zrr14qa2hOAbmRKQYwgLUEyoXjPJTG2ZmL9DYoaz9gaO5IgjLz0YtKkzYylCgywPrVS+gM
ZE8q07AuVkLkCSqTGfES+qmDhxAJQ4NXnrUurXadSBHuaaP2Ogi9f+OJa+QuHydxo1vdJlBvH9n+
6RerKJudP/CTHiseA3va67MJZXzb4ppI90PV2xoCHq/4YbFW/zHWHYP5zCLzEDT+5HAPusu5YW5q
RSDFnd2mRnmBC66usCD9z9kfU3yB0r+ViflVC8afcAXTLzRhc6gtjR71tvMCeE4jTLEvI9MqFbBx
IuTWRSYvaWcf2Lh8Tdzxwzelc1hbe8Art5Llki9fFrUEu6FC2+553TdZk5KiLP1EDEwZd4YpfqSJ
pwgj0chTIMjuqEx29JG5YttZ3cR4qAjAi1GElY+NAesuHZpbZv5jXA+mvoQmZTuK9KybRNwb9XrZ
LFO4pPrPscie2UtSSlFfMJ6Fe20pIgEJAN4hNyA7BiA6oXqO3IoZ6UcDY55w5paLsybJv5ll+ayZ
Lgv1SepfM9MjXin3vR+d0V1HZfxMGEf4XU4qoua9NwSw7qRDBPFc6t45WJL1VuijHXqWfEe+KfZr
MJ6npgRomQkRq0aim0qVBelhqU+WEidnQY9duMZLPi3lLQRMkqBzFNsGHRf4iCGLhF4cOlWJczvM
T/aa9XtjzRqkDkjEgd1/DnS60WCN7RN7PBVB3+JnndTWwoC1UbHDXpgs1b7ez2Nbg03zP5LU/EKM
afKug7O7RyIKkcl3HqUx8Fw5H7VZG+hFgaSKLBc3omFJP0rzh1dPoKaMT9YgMtvBIhSR0fTT0RdJ
Efa2sONcor0DL5MdqFi8K1DydJdVU7FHvTXfm42XPHRJe+740NuqO+SZfgFgZUdkcfGIstJHWDjj
hgCtdQEJ+zKXwkVmQW+FUNwZQzq29jpmYxsVzIY8RViom7Y4sWb/VpO9uyMn5RWI7mErNqXR3Lfe
kEb2FGz98U/aQmTpdRWCUrpPpv5+rfLNBoDODxNEIeqvCCXQxffz89SPD8IY7getuaNaw+/iroze
B3pXuN8lNSCerIXk9tDxK2zZDsI6dtek9Nw2he/furVsSIzrQnPxnB66Tr0+EENR/j7X/W/j9/9o
/NjO/ftJ0O+N379aQ7e2jy/8W9uHNRQpE1FOrFLBG0EZ/Xvf98saupE9QBTZIJkdBk9/TITwf9qw
0AjcCtgT/sNcyCa/y0dGyD44IA2PTvI/EVyZ1j8TJhx9a7TYZhssPtFmMGz65z1KoOPHSBK4+7Zt
qEe09uBA7c451RXoNU+M/U5flXm1Klcd/NZeY4ND9+QbPlVN2U7PC30bsk50jsRh+8wndQWdpiia
iEDoIvLcJovLIb2mbA1t1ChIPjukVzZJ1WP5MJmc5+WUEnRcMiE13GJmU7NN0esGfrddopOUdmU+
DQ3jIiFMD61FWl/sSfXPCM+psb3B3i1jV33qGspu33phMc0ACQaPl4yPS8DMp2hd5wCe1IbyW4z1
NS/W8YwnUd4sXsYmYpY1iHlrzXdF1cy3y+R6pzqdEaYW63C2gWbsh37k9Cjb1SXfRdcvnauZM6m5
S7JTM70Rym6J5mABsn0E9K/HOiQi3KDSudU7/4hi9ip0wyMqKDDuyLq4aZK5Zi9B5mzqI9UE57aE
kuyc/aCLOuKBaWO/MbpQptjFc7JW09LqIj6s+mYd7HLvOZqHur+A8tzS0422ByPNTGfsNKQcOZHT
09mU1fokHW7+acleaVvNFwRs7gngg3pvgJ2HWS+JpQdGm1xEt5h6XLVZ3gWR1DJDv1FNYq1PTWeV
5RjnIPO0jxIIIOsxAhi1dT9i0aEsb9p+jXDsEYCt2YMkbwCt8RU+g38JUsJ1sBpJa6ZpV5JVg9l3
Ryb/88GrG4oxdOPe/Vw3A9PCgTwJjHB1Bhds7S2FCCl3br0SBGYB/bqMtXKli8WRyQFbjHZ50RaE
+BpblRlg8wFx8ObdAdPyy8pT/u7s4Q/afD7id9ePlzTD5gHa/EDd+ssbFMCv3axCHYVqMT0mQ1kf
Gtn6HiQab1Vq2gcJEu71YFM/bzUjLZ/7wqSz1580tWCmiLWgqGqmlykGXXNPbpxPUwF5vGWAeTfl
BEXKPSauZoxIUDPeCFOfH6dZsuRayDjZiFZG0UbM/pD+Gw7GZ23sEWiR86i9ZqWTl6ibPeo/OPLz
HdFouk/qnaRPSSWaaGkm16Yi0STiJMGAVpQie02cpqwvZOERHlGjir5f1eSqPTq6KYlGRPuw7UmF
Pi+FkR3bBrtszoIjjXANLk8ds4Q0tLRufivzitmmI10LLKNt7qq0Tu9ltsh7V+Y+pa9gBZIZzUQS
nEDcrfdOXKdSj+emWo8gZsSD23fNK/p0mjNPGltDsxQ9udCB0Z3I2EpOmU9Kui88jV1aP3j4EIbZ
2RmaMZCKQpo7Hzn+0m1vPSwheBATT3Q/UCt5zYP0RXrwpB1mhnLug0Klz8QkzTeCphKMiZau7/+d
hDZDPix/dSFysTGa/PcX4vOP+Vv/T7uR37/ij5vQ+o3rxuTaCoiMAtj7D7sR3f3NhYQB2wP1g09q
199vQov7E5Gyyf2ILJndBRfU33THpvMbjD30GTbP++9ohf9gBGpwv/7zDJSttUOeM7w55rS/9iT/
fBdSQGpKtq1+mrA8vSnN9sK+Au86m9VlNTQZZ5pBHY/84+pN/l3fC/XFVYV8Ei3IA73rzyNOIhLQ
vPXObkfttMCsTA4KQOLD2Ejt2+h5+LDcVpdHAnPQaDoOlpYHENqL9WjbeWnWoUbB751Wo/PNC6JR
vX3pSbEf6YLLtbUOWPaFuPNFp28JMLgCZmypgRpqGw5fWdhEhac6XY+Yuk6+gDsdACd5DUPBM2Zk
10TvmQRD7GW63e+zyjbFebDTvKJBaEpf18OZaHROHhbrxtlrF/PVXtIee9qK4hCLlU2WxsE3vcU5
jYRO6XQdyGOK54S4gFGx7GYjsctI6fxWNIn/mbpF6u1Wk0mhjLsMvBh6YVLO9SdGjYVgykYA7YFk
MfPG1611c6gH2U0CpUdFE1aCfq9Iu1Px2qJD2/ltcayBTb3PTT7UYUUYzLHQZh+zte+8L8rBymKl
2THv86e0qrAmA7u7k1T0x8KcXos2hysxTEVo1AFMiel3ol+aveVkK6TxgofN8+e71u5usmkc3/q0
brCPAwuqZ1xfjQoYF6fuxzAnU9iN0/uKlSvC1Y0U1Dqlc/k6K/AWC97pM4zp7yn25dhKyvFp9cce
V7FWHxgYviJcardw4OnQe5m3983mQIbnVa35q1uZP9sqH25WaOshUQ2XNZNeVI/De1v3Z+jTzbEc
crHDRLXDNWRCVBLujaC62HfolzPybsLSLF+FrpEKThsUl7X64eaNe1e7a/IwBa2LO25LLRo3JQr0
h5J242Arm+nRqu7NAneZUooUJAMFOaVWdpuMVXfnD5MZs2DTT16b5/uGhKhw1NIs+hXyk4+mOtT4
r777mZzPMzP6WEhHo/JbbOy16Y/EStp7RxueaGbnJyxYFQFEdU4vKvJjU7puOOZs66x2S+tunHE/
UI6eOBeyfdeZwT4lOCtyMi0gDmj60TplTcgS4veEsyNEjJE3ETPy7621zUichuC7tMPEpNf9rm23
oI1mINNm1YBK6AqonAajDt73s+E0ekhm36tWJSeIDBNUElQazqC9OUuih1Y5F+dMov/XkIn/tEan
+zquHjUJIpZysjcElIRQwXAYMJUqxxvXHXjjMVdLcImrhoLdRRSpyMV1oCL4eopVTNHsLciLj2ap
j1dWCpP3VNklt6Vu1g3qXWTfAn3tngmQHyde4jHXq8biuXfrIRqIu08PedGaCFLSDpeRNfB/48Ei
xhz9ywcoJCvSE6UeEOIaGHl4LNJA4Wzz53n5lIJDNU49ezmPQ94gaJ2WKTgMPFpzRB6qPkeS77YM
2x7QlSEl3ON0SlgEEQKR/eT+DnjXpkBymetSTBcEQf07q+OJ4XBmZ+veULUOpzioMTVgHSTayzzo
JlWHLNFELIV78LKWU2JGfgP2VYsdhmVICdc01IW04iRYqwMDhDw0/fXLDCTv1cvFfKkK7Ruv1Ju5
5noISL8Fl8JoW5P2pYBZtusqs7hptPwzIeR0l5sif627oiL6Szj5HSoWZYT1SAzwCqHlgY3Oi6ww
zYbEUTDlt6v2bAQDWmpL3SqWSle8KtpTaffeN7N2cpqeQEZrHXQFToiM15idrhknbTPvmYLqdy4+
U1gsA2PQYRiw9JHmxZ/T7FtNXw7d9tYieHUf61VZ+0Q6M66DKjt4mP6rDAlKvvTHiexbM0xQnnCX
rH6I5rZ5nKzlvRmR8bAtDz46s3/0ZjsDqFZa6mj5wxd3KdBM6dTbcPpO+OL8XcmOhDQ8QwxIOG07
LrRBu1lGJ9v7ajR2jb6C/WnnPFxSf1s0G5wH/nLJJ7+8XzVd3S2QUZFgjR4KptkM554qVXnmGA+2
CW0lsMkAm0w/CopiDIXRHRYtRYVIjlgwcmqhXFywYjAb1AdIbHjtHBAq2IhTY7oCcjfD0mdH1to1
Dn2yCI9yng/aIoNTp6uEUfOss1YL6o+F6LBY1xAkjgbELwGIgOEuDpcQyXT/HBA9uLN8NFY0i8Gu
H+Qp0IKUQZT4OUvvpc69Nl4Ryu71LbeZTdAakc8Cn6OZgTDgaDhrpfxkMHzH/GW8MeaqAtuxjWFN
r7lHtqnfmjMfbKMvcPryQUcAAPVGg8QYStEwd2RVGvlpWTGs5u88lrALwGpy3kn367oyTmyQlcdZ
OXw127K8cUQCu2ehyU2saUGoWRi3PAP9AYNvFk1l+XN0q2A/i/VrKvhTy5VBM34oJ7lLWiNhuVBw
9BM/+R2xwgQpZugektJMCEkw+stk+4rLHRIPRsN3eLE/GcH+sIe82pNpCUJott/qDnhpXfbytfL5
o9bOBu3ALPpnN9ro4OCY72wOUVzmhE21TlU8BmYrTrpvrreqxBI0eeXXsU6QKSjeLk4p9eYvLRfG
YD3ludugJqHgL2Z8R6ObV9/NBn1djZXhBGvW3RfKW6IGi+kezVl9i3oRhhGRUpGylu8Eay+oBF0v
nLbcnokIm1hnivza6+b6UFrYtrlNA4TKmTfODT8wwbevhrJ457UvB7Ycjf8sPYevtXT6mQ2VV81T
hLYrxXtcTQ/OkBTvEGqeHNedorZKL7bZ9kdr9FPwF1kh0Non/KBZdtovrO0m2NgM2xZc6vaauCao
JnJRw1Gh2lhBJhK9q9gIp63JNmpu2DnxOYcmUpJ7ZayYiNfZO3qz43+dyFR5H/X5oyC68n7VLa2I
lcrUsRCDde/UrmIrXMwNJ6tgYAKzCVuNYtaB9I0nQq+vkiibK1aDXo84NTVKDFOYEbqd6mffgR3f
XtSUzxQHQxsuXucehDAcXhlC0tojU9+V6D0QZzucpU9Yo8aI3vsWUVPxpYdX9p0cqHM1ZQlW9RYm
jEytT8AdDnup3Pww0kKDXASQAYp2Ps4nMbUI5fOS1K3d7Czzh1751U60Y/+0TmhlEg7PO0WGzyFo
3IfVbW4SZqbeTnEdzEd0bgWPs6u8zyT16igze+8+GJz8DZSWfWeMubPryE+NHVp9BLhiZbshWbK2
g9VeO8tGdENUdH+ZS9Nn+Zi0DhmkYkx3a+eDTWKTvtw3wKEPqdEV+8Sbhj1aLHRDfF/oql3tUDhI
7pACVfkbp1n5xhU3fiHqXX8qiyE56oWXn3RnouJNpHuWjYJ6kCO9BzaCR/A1NeE53ShtqcNgzboz
Gm1eiEyfyhhMbnA2ZaeirJ4N2K3EIe9cleoxfXL3OODVftP9dfx00J2SHdUGNy309XuSELqX1nLA
vXp9Www7S7q7snYyNoiZRCwMob4taB/66TllsMf62rHHYLcGwkJiXIlFxXnB+3DDeLGuYz+pmFgk
/up+SUtWFjvlz9ys/mgHvIgdqKGlcxkY2aXtXlyrzN6VN8H3ar3xqVqbxdj1WaPdMR3L35PaafZd
4pNoV69zxQq80XeFX6R+aNul5od9PdVvOvEtj4rfepxrjldMnU9TTW3MHmr83tQNodOZhztsWNOb
rqEkhVO/jY5qVT8j30ZvrnvmYfLr8hYCrdwv9ZDt2lSSTKStFZqETjj7ibHDI+qQrts5K1OwAiln
rApjvK2bdQxt0NjH0ZvTB1NYyXL1vaJr7+c0Y7gQpLMuXYRw5I5QLNTsDJfexypnshn/pNzM2VyF
oKYn+6kdUggQHGMLQ6GuPxZBVgchvFG13lSzrUXMwYy4WkXT7aw+4xzFoQNVtHet4wA19c30NxfX
OqXCO3Yl7+L3wPWTna4VSXqbK5VLRAl6V+CMSScwB6PCFsOghtMH2uitGjR0c31gXGc50AsYUjsQ
vZTt1LBAKps6cep4JnfjYOW3AlRqlJij97PGwP6hN9sGuSPXGJxTLZ77Mkjyd4y+MCrsYGLt5m6m
knVldQfb4QejqfTojpA9GA9lWiTzzntdi0mPc5fTOQ560E+92a/fdArrm2kROGLpj8Gm6oeWP/a8
mnJ4FCIXX7LZrq/TZDjnVeRTZEKN2DmZAXTKyGorTkv03a2eUB3Isme9BR+hg6FwsW1Z74iosF96
qsiYVX4QraTaxCl3HcW5XOLZ7IZ4rLwTy0+1a2ncrwwLg31X6uY3B0f+sS47ESZoScKKUW/o5W12
yFNLQax1NkhB7fLxElz+vQo0dahM+96as+ATTsu94jthGqib7MnN5SiNCgzbOKa3OAL9mbmVvakr
XLkXwezEkh09zr11A78VeRZPZNfGuHsyuhGt/MoQWxAh7tVHjYT2HRm/6KomF+4b+dZ9pOnaEtkE
ie/bxMbLGnja/QCs+SqmDGRTWd3NJctlgOdAbFNibuOK0JkfQriE5CZ5zkEr02PSary7PQf/KApW
/RnBJ11Vxx0Tdy6daXmERBVc1JyWMeIV9wih14mRbXBg9m17znXjwfdrsCl9P7fRKNJvsMeKXdPC
9qKwk/6lBFIQzbVexkaV2GFRBdZ7io0czWffoObJs/pdE/27hISOJ9E/2M4MmbEV6lOfuVh9DNGn
pe62ud84Qgd3hhEdf1qhcUAsUUDb3xEm+M0hSidWfFqh2cxfhE8Tkfq7ZZWfIJq+9AXrhcoc9TYe
4eqjWLKsmDAbWFt5kJwx4jrfyp7kqDrVye2zFkOPtGYuqrgzufNgNcjb1i0anpbeOxh66UVmZ+e3
VZqWD8wfdH032vPox0ro6tIP1NuFrsyd3MY/s9+LUyBlFa8TKlfEcPqPqaFFK4ZCHWt7GHeTJs3H
YmDeXIruY8jm4ezVeRHqfumdmWvtsmwRjDpdZLFYVc6ohdTjWmakcqBkol+jFFsa9PT2WtSnZiQd
OUqx1b2xbe9D5j13FvK5V0qp51yTMvJgxd1kLlo9Oa8Uji0xYpAx2TuPWrdr1Pg1MCRO8sUKs8J8
JbapjAoF10K4nR9NjuW/AcSoQwuKL+AdX+HhSpzntS0dZF+ledMsGcTc5n0QXg/EMnvqXIBCnKT7
aaE6alLRPGWt+W5lRsWyubE/e6fqkK5iGBRa/Tp7vvVTiJp1Qdr4LjheMVF8z2JEvuDWV38Z2PG0
aWGQjOAnX5U+IgGYlcKLS8jqVULLREPiJ8gbGEBMhN1iUaL4Z39sV7NzKEcruDYcWDhuLKd1+esl
UHf8Lhs03oQ6dvUSbChD5GmFqE2rk+z4qIR3V+KiuFeuTWFtlFobmmTuGqFrrlWDKQprQDzqGWnW
Bi5j/oVfKhv/p5maVxsMPa1Lnp0DoZfnxeFyNazpIynFKA+lVqbx7G4req8Al1jN5zUnHkDTjdeO
KymqjEHA99xmgaJhxxsArfQMF+WDM1DlbfAh06ESTnuTI8GdOzUdQcuA9pNf4fydcRDqUZULpA6p
dpcQbwGT1JFxIb2zMNSwn6zSi73Src7CYfwn2fJFDaV+RGVKlJMtb7tUPQZF/6nXOU98sjio4JpH
aYtmx2DGO5EPaZIJM2QHehcGiGut3bOse2Nd098MJAHsps7F/ldZzSEjHTbO29o4zgXNWeeM/anB
DsPkYmhDvXQ+UcoEj6OmM4ZLJpKo2+VrmSLCMofF2rPfgeUwWN8TRxlPk++UO3dGiIZVtJ1+OL2n
njj7zNB1nS7ydDmeO8kwChxTZCREhVedrzFnyXMz7nSiLgO3ubOHCgrQatl4p/MpQOSFpZL9u05q
kuR+NIK13Zf5Ir71Rtu+b15NAJvaun6whmQBbyyl9q2Fo3TvEQB7LLjwOhJCvfnol0XHSooWCQN0
ke3mPEVrAG7LqpflO3UWr1YKVxTaqn/fTlYCZCUbP7Tc/YkWbxFhkGn9WTKGflxnVoRO7k1NJHJ9
eiFUe3wwzcxeL5vzUoSTV7cHpqB1FgaDJXbrZgg32tzw0L7l804gwu0iNHdiD/QPtoGeaBcD35uK
HC6DY56o5yV1XqgQnCeZpIBy5DIceQ9QVnb9/7B3Jt1xG2kW/St9eg8fRCAwLXqTMzOT8yRqg0OL
EuYpMOPX9wVVVS3Rbrnd69rZssUkMpGBiPe9dx+2Fd97GjygeVVUyPvQxG3RRPjnRRO85iOsgCQP
vDVwNnx7GYd04zRINjXnDN/aqm776MQeoh13QCVLgBSx0x1VwfqzcphiJvswIHKGSASuaEALW+qA
HLEqONywvRvKCuChU+onXan6xOzTA4oIJN5cdSYa31QlpP5ZF17AF/nWFeYM8wGKlXA2Xt3Nzx2B
yRVfY5rULQRqrP4FJGOrqyB8cvfUayBpLUGlIj7PFa1bGx5YwG10F7JjmsgKCdnmtMm2y06IVeYl
Tx33s9KRx1e7S9pD5QFNg6hYs2n1lFesQoqbCR9b473dVS3ik4l1ZMUxzOOTMPwnSvpwIkZhEm4K
+g1HSlOm6W5KiUiuLb5o25lWhZgN/dIaInlEswXNq01vVd8GttdbRgS3k8G2fm4c81jhH97YVQeu
MQ7q2zHs5XOyzKc32Mxzzuu2uGlqYPjw73vvrrE1z1PWsvImm43+2VAxrcQg4LpVjqPtUk9G+5xW
hnkFLHjay4rkIIfXxrptCLzf+QbYcoD8gX+ii0lS4RCnx7bx+nsplxDbKDu+pcQLdES+wCske8YI
56bNBHjtDtAzNt2AKriyNPm8KxT+hbvmaysjHi8nG7r+YPNJ5wmYIx0mGxpmb+awUWRBpkpuLWSo
B3N2w2OiWCqZZk7fMoBDL4Fo2KjNDgW4KB2aLCYO8FWYxPVz59jUURg8dUNa53nYk83ksBNvzbBJ
9pWBEXOFNHrSwehe9IPZboFgp+dKFEXDzl6Y55JI4mObUOrHKhvnGyy/au1oyNFW3Bq3VVpXV0Rh
vUMeiXDb9HO1hw+i1hYN5OHK0ATlPJLbn1BvDR5iQ/Vgsr8767Iedl3L7h8500WlMaI7PI792qPK
F9G+TNZh1eSXXet/MXohtixOwcGJbLqXpllcEgG211ZCcDaurYsyEt4NnJWR6nW7PzqGS2TVCbKN
ajl1dOwY1+jN+thEfndpaDc9e47/O8ESse0DcASJN72GUw52SsH+C7wEWVEEOVqZnp6M2Ap2LgzB
bUUQZmtwo++jHk52jx3gIm1KNJsyLSaJ0DZvImsUG4eQAyN+Api0xemXmGj0mqPCfICHR4rYFfia
PLdEBxZ+lm0obOqzu9GOYoxXPGwSe3FWpnOfng0XZ4LN+AaNFUfEVEY7gV915ZfzlZ3O/LkZ3DbW
OF0PNPutZJ8++Y38ZIUs1rZRbGMCnxuUkle/0M7KDxl4DEMUbhojMzcFEfGdFCmYBJXvgXzdzfQ1
bUpl2wTwzHkVhvO1RbHLCsryc9XUyY0TdofAkAc2Vu2+n1X/2RgZg0jL+GSZwoS/zw55JNi5r3oe
1HgbX3M/qW+Hrr7Ffp5NK7P0eLSL5SAYZcY15a+0lpskDagUkWdoGG/KcLvLd+acZv1fxYzBEHp8
9akdMJ+F+XhmoD6C06mf/z22/j+NrSn2ZdL8v4+tn2IdElb5Ce9PvdTyl/4Z3SGGoxz+iPnwMpxe
gtT/SPV51m8Ms4nNkJ+xPc4mP0yu/d+4lxglk+JzHEmD2b8m1wy1+WkWSXLH9aSUzt8ycbniD1QJ
Xp7dBz+S34JhOL/6j4QCr3fKspxCcfA8JGWQQyVcUBrVODVPNShpCzNG8HkqPDuDbB1GjyYnvLWC
UH2Ko7C7skro975mImG7gQi2GnrFTTQRBtROkT2UBah1UNPeRR20D0HPCHg9dfWryTqo4w3iQvjY
aKN4ki2BwSof6IzpSdS82UFRnlAQ/bOaRvu1MOsM3KjkjGZVrGArZnv+E4WBxtd0dMdHDOn5+JUi
Lt9NjjHwuCv2A1tN6NsLx+Rk4mvx9k5PAoZMM1QqnsgdiJCW0OBGRqXxYCib4D3O1X5bIUjhNkFA
a/KF9uNK2miEHrPNUBPsczKUplPT9h5vSynlAURFeE4qwSExdZZoolyIfN4w2DtRg0iEV/y7yufi
FA5xhSNzVhtbq/STTsi62yJQG4Nk0TpDzn+SMpmoYrIFOAWw//uS7MwN8yzT3b+72gk1Gi9tkzGf
hQDyiJcl2qRxkgG5n6GPP1UNyQv2RiPUwplKnmo1JoFZ7wJ/QYFQs9bK65oUVr0zCIc96NpTrx0x
SPZd2VC9qFDhDvWFeBjZf/Iup4L3Iip98eCngGxXkxzEQxi3JWmhatEUWysziTSVrbhqSC4scnDD
Ds+qCs5PHttyHvcRQjzFpjVldgOzmpNg0LYkJ/nHTCR8rgFHSmdF3J7/b4py/o5twRs6V8VYvUh/
JhBkt5xdE+XxHHpHRba9wsOfRSHAwXC0/SemQRYxszbwn0RntExwvCXj4msl4ILbXEbe9cTP3RI7
1tj6sCej1n6tyGg1e9Viml7psZlPPpIl15kLUquhINma4N1qCIjxpiDHquTUpnMWHRnW8AsMokb7
dEN8Y1BNg+oF5jQZtTCg6XVjT9pKNt4IAmTDY82RV0GfDcGOGlIToH3VxzxKkGjfyOzAoyRbwEgU
rzfU07LW2T5Dz6W0yChI0a/IWfAf2Ezy40dnuXhvBkixmmksnNd6GPmTuXatC+XkpKHGiI9lbtrq
hUeTsVZGxUUEnTRvPHj15/dXdFwaNHe94VgXQya4N+t+YfwmQxg8Deg/3hr/KR4MNch+3mst1Ks5
IXWuFTXSJ8fU1QvxVRJ9zCIpfY0TW92GCSHf1FrIrrEVAx3AgG9Z61pCGFuFVsZlTTkW5AhZ+Zlt
yGQ8vf+WHqHZ8JBNoL8hIdv8snQPcJcZNK1d+RoOP2T6xmJDDZCk4zgA0v+eQEqZQqtbPlLJ+JL3
JFn0/Jb+ipMPReI06ZJ/96cY8gNbKJRYo5zjfVoa3BAAvEg/DBkrlJvU+qByU0y7uK6yb4ia3JGJ
Yyz3lFhE+ZBesXxfMrQBKCryka5CWvXWo5u2w6b15XwglzHcmQPchz6ZqheYWhg/zbIjmpRFRS5W
vvKrc+t1a84vHokMadTIZhK3XpcTVlpPGkKPQ6/YKfEn/4kPE6HWouD6DqoZfrYMgP8Lh46GfVci
x/ueu3ifIHTvCBJILD2hfdvFbfMlMchponzwtcj8bLz3HMYurtTc2FKD76QUraQjy1QGV8eokUrP
Ej7vuh10Zm1sv+C8z1uGUDX6tstQ2Xe/0D3mWvDZSs/aktAmTCQbAnhhmKgLsnS8vxOEsyftuqwg
XQ0C2pX5cI2Eq7aqDyVOxxZ2DCgxTg+5VtWFNeKpKTMvitZAn0KSFFVxl/VwV8nZZEkJ2zqSj+zo
6A4Z9PRVublFaWYbHxIKM94y2wXHEnajuzNZAs81qsJXqx6HB+ho00WVY+MAy8ssODYeQR7qJ8Le
zYaMA9JC5nvxfhJMY2BCZ2cxYt3I0DF2pkd2sAjN+StAYhJ81pA1J88eXJIDiYsdBWqR9TKlCVrG
QJCP+ZorLroZ/iHhaXtjDwOiUDC20lnHweye7bDG8qvzrxArItIjHmEJAh010Zd29K6ywbgTOY7g
LQ5rbLowuBtxztjk1rdQaQmamngremfcMfXvN9ip6BjDN7tKjS64KXrNajK5GGGoY73jeMIWd4AQ
1/oNJg/cA9a5StlAPgaVVT4NUabvs0HdRHZf302SuochbMRdAGLgvnDZmGaMcb3rmnzKAXJRxXkI
tk0oh/GkAu9hDqXz3GFi3ZejTQLMHorS5/uBYfLAKGj54hNDq3xi8pW8aRrCDw7jEXuLWmyeh3JG
sQ3q1rzF2lAixEObzRItQIdYmrIedsbVNhtMhkJREA2fg2rMszWDAZuIRs6s/TDVWdatDaGybW/R
JOSNZvsgcZ+9xBKlikchLRJdoji5mkZ10TsWd/VADGjk8X4aqDa4aqX5eZEULquGUP9KDGPl0BwY
tGdCFMmmV768n+Dr0KGaiNtUOO23nh6IzxNd8fXr2JpZfwukOghPLT0iF2GWosHU+pOc5uA2igSe
KLA0OE8E+/FWWOsMv2rvOvrYNZZxrXXrbBsJuZPpav4VyM54rpdQGdUTyL9x27944MQ3IcDeG7/y
7euxG0JOggVlECtC3dWVawTppRngTdtE6B23Ki3tjau6Ycvb5a4oEx+PnBGLz3HX4noqq8egq8wj
fYtPLY/ELWquvWkS80VQq5IMSXOm8VV9GgYOR3znJo041ohtYMBSb0KFldkru8vO1QevQ/xIXQkj
yiRUSPFSNULqjlrFFXoUPkXKyjZwEDv0h8m4chS3iknkNx88yHeZeA44o6/CzEEwkKVimtEukh1n
PQGXgbWQlA4VsATZLJ8RcqhqeGKcqiGCKZKxwMEq69YLlXPjMce8L7Vi0qZJAHE9UbtO55FWiba/
LDUiNIPcR8esOR5qjnfCGqkIpWlz57d5fo//CfJVwvZjJ+GMQzvMwDJXi7mN47fNVA2R4gaepbVL
sQE8mFr3p6mxzGdD8xd7gj2XrED9IR6buNm0uX9rtWa/r4ou4l+lqk4k3eq7yM6Rfgg4DduuXHoh
o6EUx04l3S1OB3OjA+eCKKh3LtNwejSbLMBjlndPURd9YrSMymcLjw3F2IePPVYMNKCRyX7dWEen
osFzNJnWKz/ydk7n8Dm0+NBBv+dQ6BhQdoDxpjSy+SbkbbquRrveoe7wdMyAIa2YhWf7CsvHE+Mo
aDbVqO/J97nUKdVBsuVxSHwqaeJNvRi5kxCeHgObuwhTUbPSCYVAMw7PE/hSZa3MaOpOo1YIK1KO
BE5ZTwkDU1u0dllv3qhedb4RRxqAqzr2fIj8NvtSuW598LUfbLNla0VEThMdmwBVolSV6yxPHHLw
NcVHRY9LpvM6GhaF3ART1q5JBfR0G7nylCZ5fzU3XmU98nwDg1eAcezXuT/mN0kbW+smtYlm5WPo
3DG0s+a1bfiL6yNhW1AM6vcUbmO4Q/9F7O9N9oKpI9LrkIds2GfjGQW82WJ19EfsLR7KAtuAS9pO
KlbeyQo/MYphLD1bqFhwyV9CKhXu5mBIKoZJ0a5Ou+lsN7Z9VRcRNSjMgQz4+zYqW5m1p1HU094r
4vFG2G3zEA05MmN9qrx53NS+rK/zpmy+0PVo7vu21kfM6sFeh94TG7Vh59IH0Lta3SaAQ8CI92lK
wQ4kxAxZB8TdLvbneSJvohnv0VqDSJhLZ77rLLP6fUzzLOT2kRm2X5y+K6tg/lFYBAVTDKC4p/BA
3Bj+NF8bEfQmxqgE3X5HqXiouqmAna/jTgVynxssbhfBCDgwsty7UmTPFaXv0anIajc4W4X5Sjt0
dTkSLVhBta27i3RAnARIOqVblPEIIRFqk/kc5/yTHlaaienN0oq+s8lDaBK6GB2e5wiHprK0F7o3
oazqG55+F23OE3Q4/HCS/xN45kcCGghpG5FFWDCrhSJ99fPBmD4p7LYh+1pXa3UxWJxE7TiSD/Pk
Nm++FvH+169nY4j/iRVIOYAlPFuS2TKB0n3E0pHTmyB9NOWhyLV/xp5avdBnxkzSaIHPA6n+EmWm
Uldh73XWhdak9qd1Q6N2fokLJWPl44u9depC6etc9+IqN5y5Omop/Kc+av1tnxLAXqm5CNi25Q4T
nNC0fA70qp3vpWMEQGjHVB/irmObiRngFVLu0N7DMMBMPbcCyMS6cLC/f545TxAz9EYObGFgW+z1
Q84iKSvGQ+5a1cuQTc0bt0zxzZv74t7yUS1Xbb2Mex1pVkAxFHT+kLORsaydJgcsYQS3s9F0zc5P
ODjsvbDU5PJzLkeVlXD2OhLwrhrhlS/vZ+HcqcXVrz+ERe34kaXom67tqAUljhcZcebDh56yQw6c
hmGTPS3nZTvGib7qCN6E35k4/yuadflBf3ghHzCLh/ZhyY93l6c5wdUZL8S8nY+48nDaEFTj8+G7
p16b2ONsHZYjh5CZp+z3HMrfeHXPpJUVp4gyGV0s6cEfRZ8KSJDLbA4/V1LJB2cASRfX8cT+MdOH
cjR4Vad1OQQYQ86x7dfvsfgI+/OpYVXSBL0rXMv/w7VTem8QPNPloRFYPVb9EHbqkh4b+VAkDcdm
JRwuvlcT8G0cjJh6ddEt9p/QzQ6M4cXD+y/075jqX6VyEGyQI38hb37VeVm0P+Vyvv+df6qb4jfl
WmB+0bCls0D8/6VuutZvCigRMiUfl0nWlFf6n4QqfyAlUQ9u/o8RVRcgM84yJFFh2sr9OxHVD99m
eGk2DEvETTCA7hIB+vk29wRdQXHp2Wib2IXyKPLYw9TWX9zPH7/KniMAACM38rQg+/ORNxh0fY3g
FwaHLikKwe7Bx59DOcrnou3Hm9xBksnmOtWbcmZJ/+Hz+JOH1PJ5/bSOLC9Oe6xHOgrDDG/2z5cY
UTw9WikloaHykUKwmA3YFsEm5TbwH+Zn5WsIOo22ogL7OCee+OtokN1jiOtYmwzEy2rqSKSjZmZr
qzbqY5eWEciJZBnhZhTLQQUHYsDE47Jr3OAuRyfc/D8uwiWfJRZmIzfSh1XXRAyw8nbGwz1DORtV
Oe9yAxGL+fb0WFtmvw5Eivhg5JDThYkmyFze29hluDQ3xf4CRJLjTYkJDZ8L8o7vkyLovTS7oM8p
xbGOaJlzGtpNlJsQh8qhXvz6Gj4+vJfPwcNPThmRB4pLfoAKN8rquskd/ANO02GjzZkzPnMw2BrJ
t1+/0sd9yfsrsXwzT1imBh8x0CiqzeLb9g+9FZqQvZGwWserj7q16lvTho7069f78CWitUNwX1Pa
uSjq+O2XO/AHvLAUDaos3udDH8b6lhWlWaHU+edfv8qfvH+KTiIqkD3LA3744f3zNcsFUogHAHaI
SYsn3ypa1g9p4z38+oWWPODHb4zNRGWZn7Au/GFRSEJihAP34EHO2I5mtyER6nPPTBMf3JRT4oPF
0KHCvWzTO3Jh3rnKHAztALDuog4oeW7b9a2eHNRGp4eeUAmC65BHLGxdWRUc2WODdeLefOxDtwDv
PqOzMXYe4BCpkBcZKyW3wpPxoZFO8zw4c3z49UUyDvp4leTtoCzbrnQZ2SLS/fypBTLIqKHQ42FI
YIwQfCM4EwbNBU48BNO0wRNjld/GTBsbO81IYk9ucuC0RZ2lqNodDjRKNNOY6E5bgBd1CvNZoA1f
2aArPrto3M+kE7ZaDPJeIKOyQUdBXmsmMw/STP1dNNOqjcuDEUVYSEwN8bRPw50gY/uZ5Sw9OK1t
X4edhC0bl0jtZPeAJwaM80MnPlByNa1LO863aHZi31il96ADO7lIDGxRhajJeRPw+RLx4FnnTcq0
pCJ/VmViqFf97Kpz7tUZyEPH3la9ZDKvaFbjhEzIoBVheUh1mT61VLNlgFtX+JaMa9uvprcJfRt3
ZdRiMW2tvR0ojnSJE8n1jGODQc2sbu3IMjn+NPkzpczpt0pEJUFK058w22soLauhXLiWRTR+cr0i
3bi51Afb97OLZErG81z7zrWTAeVtvbjwV1YeD9c4EiEHJewFzbrZ0meWrKMg/Wpgir4k1mlsCFqi
oLr6CCCT39oR9TaV/lJhUVyVQYXghIRJyYPG/GbQ/YqJ5ry8n5BMEsLdANUpGRga4ovWix05w4q6
CTrq0jw/09s1PRpZ2jJ2z835ivEJo59pyUqbPF9w8gzWnq4OD5lTWa8oFs1NwvtEKgdSJg02jfWQ
ql0RVdwRPXSXrrasVyYY+KQiaWwsPM35ahlcP+KzQf1Ox4GPZoTKMpbhYZi6XRRZtzLIuy1rW38B
lwd1zECJXOlIvlmazxzvYHU76ewyDuyIfWmfbvowo8YOn+6KTrKOqSXOF4msb4YKk6k/hvdEBy/B
gX2O4KAdorY1UTrnaZto5xlzKqmsotgMuknWRuIwTbQDb2cx5ji7aG7Hwk79VdnP4zo3LWp9k9og
TE5q1cWUwRJFX5vICwqrknLhhYX+HvdosZ4ML8DNGk38MmOwo1VRrSEiliV9dDXduzyM3A2PISqF
Q88BMD3EDPNCR+510xgnGz7WuTWow9YEIl4TTCNo+o1Lan8C9shwMamuZ6zPLFONAEMxCXVBFik7
CCs2D27J18UxqNNOkRmwJXZbOeDvityIs3YbBevRTIovulch8pLo3hy3mT5ZvR6OTGX6i7T3KXIP
K3XWCKj7uoX4BZeov+iY81wbE4bkLpvIftA97DbiAsqjO9cbUTs5clEIe8uYx0fVm8XOWswLZhpW
W5JxCsQTgiF4uXgvOKOeY4y92KCwUdGVXpyToqMIGGhs/e6L3DhlN+0NByhh3ZjpLkDc+Na3eiiv
TE5mmwCL7XruJ8KXJcG9SoI9jhmv7sUceCvJjHqL4VVuuWJ9dB0oGQwQICFE5gQDA6oViS51Lfmi
Xk0xvsBNGrTEr02yYl9FQrcwRZa4UpJEf4kIAeycMnafIoxJ58J2xYNhsr/AGx5RdjmwO+nZ8tFp
ZgKnheawCbKxrjk2mmxmTCe9y9AxPyWJlW5Scx42sCvHG8OuALClgtGbqtNdFfrdU8lg96LGGPU2
G5FJ57Bi7dFcZF2x/XKyMjjO5LoP02RVV1Y0B0fEH55cAyOitWPhfkzoftsyjefKqb2/JsA6bOzO
ktu6nSnUtBFzZ7fCDoyzn78j/ax5DnFHrjtt8ZuknY/G1LdckuEsJd1ALJgl4HbdAkyxrzmi4w4v
IKNVLQMvM3Gyte92wZG9ik17IcIt+0h97PEurISFEYs9cP8U95p1vZT1MZkyph/sbSQG6rzeB4Vh
o6OXxt3EC0QbyhTZXjBW4demYvHzQCMT0xQnau9Mt+KfyOreaROCn3Yj8YnoNsXCMPawt5b7JpHY
m9gvWid7NPfgRGBm6M66YlSAtZJo8UWeMpbpsyTalVYQbcuie8AIKsmLtzEFW4O9JV8OBKqgBhRn
db/XVT9Fe95+N/2ilVdHZ93kNc2KE6ZhgokdYI1cI+NaEM/OPgGXipV1akh8e1JFV0RUx3z+Lh78
+8D6VwdWB8Hih53Q5rV9/Y+v706eq9f863/953PcfCm5/X6qBcZBs/ytfxxZPec3MLW0taCw/YP8
8E9Dji9/I0ZN+y+zhGUT/yNUCaQ2Mg00Jv6L5ETJD/wHSmKhKvlIdqgo76IGr/U3UBI/7+4prmOr
Bu4SEZCftrTs/bxvY+MapYRsnRPTJn3QOSc5W0DRnqcJK0Kr8b/88Ab9yQnyz17QlZQZKwHq2xFc
2I/b+5SrrmSV2yfLlt6GKHm8BwrHiSrz6kM4NX+lsP280f9+ga5yeL9IReOI+rjRT5y5YWSqTm4Z
Oa+JzwtYSSIeGhtzxq8v7eed/vtL8VHzWZOnpcx5gYb8eGmaKFjYpUKd0nywXyFNsAtrZxQnB2PH
VYsl+slNQbmxsRzvfv3Sf3KV38FdBB8Zjn9ssRrqlGeTodWpkYzHC4+RxcqwC4yofYgE+usX+yCo
vV8odyBZPSw7lCwud/uPFzqWWZODIlWnoXR4IboeOJAMiYmC2bcuO6LCSqroCOkI78ako775pESZ
4UCHdrQ2ZfH3TnPLL+RgJXPYyAuOWYicP/9CYIGgPoSBOnmD4nLffRamkcb7/+drMZ5Ge+IW5sb5
cEOFiWXi+J3UyWoGcdUpo3lz6Yu76xL5V2rL8j7+j2j7/bIWxcq2XdP2zI8KfdxWmkLcTp36IPr2
3bch6aX69af5x1sHuQzP3/IeClapDx+m2TMhbWWmTjMW2lPi9WihnkOhh5iJX/6FdiV+Pid+vyQL
HU6i2vMWflQTvMAS/QxO+JRIqiw28K6wZwUGPpl3s4lXp/YrmE6+pMgsOJFbWCU9pOtfX/Of3MGY
TVj2zOWrqjjr/3zDBBLdPXBSdRohmh0tmp8NMBY+Z2+j4Q6tfeTxNJXo0tNMU9Dm/cuLSSjes4Lo
vzg9/9knoPANY53lk3bND3dUmvnOmJMKPzUcUu7waA6rd6+aotlj++sL/7OXYmDiAc/j0fKHmc9Y
ebrUbm2dYpu313836RnZ0qfgLe6lX7/Yz0s9yzdqB0oO/agI73+8fSuAJwCcK+OItZthjWHo6qWw
suplfvcscTbz/uJeXuCFP3xjlpdEz3EXEyt3M+rOh8dZlc7ISvTFHk2YJHvMa9iGGt2Md0B8x7u4
oUgBfO483kReQiwtxAqVj5SJuUaBUIIRAl5wzePvfQWBXccQaZolNrkgMjD+xSRw/uJNwkz78+/M
gx/i7MLGZwKIb/djJyDu90SNuaWOTWbmGLfZ6pexY+xC0aQdodN8GsN1hm+lxFqUVJOzFfywWw7e
OB4xHPE7Mrdn7Q3ssH2bUTbfRply6yJK8r2SlMREGxK7gny+GBhviNBXr3XkjXf0N2p21fw1jdIM
6oS/h7NBsjWXSf3S9i7VOaGCR5/wBq5wIU03AJgMvQWRxQF2jgx0Az+oxUE0Nj8aRhCHmdyPyO5l
mhDpCtaNRQN3UfMaHu/0O3K/rhd8k+oVJ0XAJVg5o5I7pFKiepkI3M97IyBAdBwwEeF8DXO9mbQo
omOKUvIGsKJ+cSt6tY65WKZIHrsWQ7YGBkTGN/FnMfl8ZO5sOWANBm8InmoOTy9FmzqvKe0BM2do
ab9Owm/evs+EnL63X/MplV+qOZAHnK31nXbaHMcRlis3DgEGysYn0DlQLA9AcsKdaeAIOqkRc6EK
aEGyRsU7GsTB06RkvA8si3B2QxjEKKV44DzE++Nj4brDpzQ/SaS8t8pXfE7v1SZi1M1bSvfdopQx
PJ2bAC+PN2n/qasm/i9SL2D+g4KfkieTeEDcF1eqM5mavT/lSCx6O1IjlOGRoNDJMrkidjS5pBip
Escas8qLaXaPZNn1wUjc8QbGs382cfbdpRQLjLimDMPZ2FC9ruoY1MsGJ4r96hLgQrVPkqpd49ae
oGWYgescq2W9NHoXO2ujetQviV26XqMRpqR5W56LTglJgTs4nMJtPnviKjJyApeTnWP1DEqPUxcO
t8XUm1IUvxKFxb3cJ+STGuxGTGRbVPfRsDBqC49nUQtvb2HX8FxGJrTx9FYWB9XZzTg1iji3XwH8
269OBNefAYT2M051Qt+H1iwPM5l2dyNDR30u+r548IiWXZJHyjY1spBYJQYYmh3aqj7GWUmVS7b4
cptsHHEOz8RhzSZwHqivjCnkddDZVrSHT1cesxKiZREZuDz1fYoEGpgctqHw4MzTQ8oEAiMOtGP8
UCSqCu5J0qSgTG9buhFwBAVd/rW0dfvNU3N5YUu3u6Lmkhw1fjDifV3KyrSeMxauwawwirTGVH1C
ztPNrrEn5wvFLSAPGLGcy8bU4Y5BrAuNq6uwIHE8B+nWlVewBkGvFHMTfQ4tA+pE2VaXAOCwTxRT
cBJT69Z7rxmcFwoZl7EFMBeKb8qjpXKcY+Og5s84K9ItFLgZE0DPx+gRglyjRxSfE6yaLQlejEiY
vtz9shllwD7WDfBinRvbmj3gArvPd7mHmYuFCawzmtJdlzbGRUF26SLRkJwnu5u+Ev4bwNfFBkTU
Mv8Upz0l9lNBZraIMQXVoLDIYb4CU+X7Ec/GJpAkhrpei11elfwgz7haxEaWfyheGBc1gd+N42Zk
PNdpTTwBFDiCQVgun3w1nNnpos5bYrI3RdyjVBJWp6Et84MNdq/ognxjA+wY5/tcTiCL8rJ7JPJG
SLAvml231EYWkfklA3/xyc9iuYp9Me4agwh9l/F7+EGb3/JUosR5Znk/O6oeoMGbfKJuKJMzQcLi
xmy7Csp3y01tOOzIXqcAi7uB+kZba8OJYVuigSQnOojZYJMQwKnNatu+hdpkQSpnLPOTOXPLmm3v
Y4vt8Il73WibW5QZCC1tWZv9KncD3NvSNkriamq8QTky1u7EGL5tfJ7HXmcD2wAxQBhCZ8tPE2MF
9S5uWYJYjRcQNdVKxsg5qgG8A2G9n8VDXym++l1kQwscqes42CKtXqqK23Zduj3SW5oV2Yss65D9
XNRR2Yg+Uy6jjwbQtJ1EXvVtqnoFn8wFXZ7h6t8WiRq+5t5Qh2REDfvZdwJoS5HfHNBrKccoxjDu
Vjj6o9+bvn1NKtva2ioOwzU1AHXziXBhZ9xTG0JPkicj76on97l2iAtuo2GowfE5847K2Opx9kMi
t1SJDI+9rfM7J6y+yQyUF8OAa3Tq9sC6ChZc+iDXFV7Tt7CNwrc5jof7sHP55PjGJ9u6T0OfmQvl
MdQ8xgsmN2vcI5x5+gXHgZAg4GzW8XXaNeFwaP3RPKm6nC7rprXuHBD+xkrnkLBWDp8CSi8kySfc
+CPNLqIFr4Az6BrTfnZdY1K9y2OvXutSNF9Ia2VAZmbrdyq++1PrVPCq7EDG4PM8i4aDiCzk0M0D
Tug6Y7nwA5tcuqeO09D/HpA/vB/aML0VXUe5Qhzan9PBScO1xrXHsxK/4qrGdgbkcYov0YmpQPEH
ysSjPmxeZQyqHxOOvy3wap2YzhvBSrX08KK5TTFe6qIjSiikDFaxohoL3FNhPTjARej5g9pbxVFw
Nqduvm0jIEB+Hw4vXdbW3dZsGhUfx3gc7bVXmuDwvADg15UzmkO196OugWtVGOfEnctHeqWAyxgp
3vaVNFwzpb/LG64GnvDfRF83l11V9XuiDNMJ30cOjcKPUCZBVFkI2lRIADsT8bpiZ2EAMnD721D2
A123SYDI1rDkvaRjS9XslNnnMZYsoxg16cirq74YNhJKVbDG7yYvW3eCNzj5NZUUXuYqFkQBBVDS
I7zzaW7fhVWoLkCHoFJmDkb+zo3vGlgpj52YmiePVMK2H6k+IzCIM5ApPHlprL4wDxOX8cbgEgsP
5ohIPGCJVWsypqbRBcCG4q266WfOKRBtXY0ZN4ivpUlgydSDcWnHLZOF2KqtnWdYGjNhVdjQfl0b
rJSM/Wbfce9+C7JofK48q/0y2IH7NjitE/83e2fW3CiybeG/UnHeUTAPEed0xLUtT+W5pq7zopBt
FSAQIAaB+PX3S0DVQrarqpt64OHw1NWSU5Bk7tzDWmufyolZ0AuEbotUaOLQoseETUmPBipreFVe
vYX0nyffDA8Nm2y5QmG69rP8UisruMlxjLKzV/nr7ZEOvo0+NWiXSEjhT1XZnOVI3OCzu/UWwS8Z
IhVqo4DE7PdBgRoZ2qabPz1zG8P1cevlLXwFS6YraBTeRrA26aQIpP7ekzTeGigwBT2VpAyr4nNF
Bhb5jyao+V8u9Ke5ULJke/Hfy1zoNl7RD6MH3jGbv+kyoY2GvEHwb5IPJdVgUdn/3nBQoRchKgTa
dw35fewOBDabM08nayhIi7tEqDwhpwf3mUwp5XVBdfwbidB+roVUpGwIPAAtD1VdJ8EqIuc92MGs
KBV6FqzLm2L17GYhnNjHvdl4JfEpKuB/JXNe/sBBaJpWWrhKKn7AXmI4KVAWztzf3PgOelvPP/6p
JjHU+y0SK2RXVAAHjgGI9SCjsKVSFxq4yQA1EXoUqGBoTXQ4EhKEwdr4b7asXPuJnoB2LlO5VTOp
BqprbP3okjaPa3f1TBdGG1FxkHKe7Fhns9SVzzgqi4WPw+uvropUz+AsyJw0F2HmLGcpvQcpdgEz
jGcft+v8lASPcZnB+75b0jId3cblbB3lx2qkuqguppQz1I0pUSEuN5oDfD9crb3gA/hjd5NSPo+I
PU+4CQp2vrkFBELnp8sUAN+nbRUW78PZmp4zVOTC8nSF5dNW7y203E8MeN03tkIbq/9S00RrVXJX
sLRyNT0Giqlrt5Cak/r9Mkfb4kMJg0uPptrGnTkoklN3Qi0XfcvUz9rU8O+2GmeLWBQWsn+LgZ9i
4jrf9fJmVf/1r2v/KY2z+Ft++K3eH2V/NB+7i1js1N4/pk0F475YpNuHRcZJuts24pu/+mFXB/mJ
1aB9vMjBvA35O5+Xc9/fNxrdn+yMhqFTPyGjg1dOs+YG1rczGqYsuM6ApRVSpHwFMGBnNVR1gr8O
ss+QweGZKJR8txqKPXGonSCzhCqbwifK37EaRj/hJDB4IHcpxZC2IQ9O2bFvNmTTCRFWdtUPWZYk
6IrWqww1SFhrqYjZhEqrm957fpjCPAjUj54XSA+qA/4+0onjUMaxIeJmFRQ0KuzlCVVQqFQSgo7V
Bjg2mojsBQky2xH9B/27ZVolKBni6CK1UAWnBanNaaIsnStVou0evFeqvctgexar2+ChXgIR4mRF
YUmRioXopgp0QacQLYn+fIjeA3T3srycg5bezi3qp4jGekzbMaVI4u00SOtTK5TXl5BrksdC9Zbz
3C23d1JATlSF+/h1m9bpsZO4iFNp2zpfbFJXOVKTEMQ3Z8C965n3Si756HGEmfqp0PBqTvbWyyt2
tQGE/WXsmldAxQ2xFUcG6kiyp/8KVrWuL6VZZn6oU825MNA8noKEIFxxQBbT5xWNN+vIV1fOHcJv
6lVUIqJ3lJg2EuF+AIOm9mjpZVlGfOHUxea6Bu9xoxZ6/Kz4gfQlWhvZgwc4BFHHJW3jjVzxYBjn
4ecwROcJ8cPktAAvdGvb6ac81OiYKEJKt1Q/qp6KcLADEcVc/+QwEVLye6cJDw1cXCxg6j0UmsDm
9R86IdnjzmQErfR4NfuqiLfvxrHyJ6cb0ZklpxcFHLeL1bLMpzpkUJUjIK9PM21ZX1dFJT8mNOCD
SG+U1a2LgtJliYTjh9mW/1prqrqgQZDy3pXU8tYrTOVKc9cUBu3ZZ5JK6pmDltvnIAKJYAYhxL2o
RFlJSiX8XCHUSQM2NCOBDR0JhtJ7udaeI7O4KmEGnOdIdp1vbfJihNl0NK9gY1S0NZ/KeOMwL76G
ibO8RO+2fKILMJxSOJxPSYqL3gSpaU4Wc+ZBtUk2iG77ZfXApgxurA32O8wCEHyaEIpapsiOpCb5
iGVt0P0blCJNfyu6m/v05Y6tpXOGIIh6rPpkmKwoqh7o/muuySr5y+sVjbCutnaoAtqJkoUdrlc0
HgS3A1PKcNbnIuMC+ijLzp0q8d+H4HyuZ962uqMLyubaCIjmCNALsrNrr16iNeItEQXUXfVB8vPq
NoPYcKWpNOX1a7s+Lw2xN1HMv19tyuyLTp+TR8cN3Ctdp7uJ7FbVTzgHBzZLiC6oDsonGpxc4JVA
LPtrhwN2NiO+kR68XCbmcoroTFKy8PO2ApdP4oCQzxFrJ43rJxSTyfdAsUf5j84sz0ui/5vEVGeX
0CrXX2hmkZxAKZDP6G3xZ+XowQmsq9Wn1ZpRgk2KiMNyg+5WyLu/ikUfODl362lmuNV0u4rVh0pO
kSS0SHMi0yBtr3VvhugWnbJON3BWhEGNg8vUSHJlisi5OvXlAvDfstpUNyktbu6bZZsskbWH3ba9
TteGcqUk8Qxhelv+05ZW2RdnqdCbVKrXN2jto4UNQRR+iwaH+BFZpLM1/Sbhj1YOKm+Aas0zfVsj
SRbYnn1ry0TnPynBqP0SmJh+PDPbEvVKFdS5Jbb2nqdZrpWMTh/p7EFNExM2CgqvSJqupQ/L2uEJ
lKUqH5vrTPq43Pq0hTbgt8JjSoH3ndmyz/GisQeLIzVczy7tYJPMg41JV0dnXSKUge7Q7Guqb3kY
Gf4j6J5COv2xwX3tAXRxvFI15FxWjYP1E1EoRIXHtSgf1PkU1mp1A2DIPV2DxkzJu2JncKSxF3B8
yHh6hoTsYZTM5ZlsvFdKc/aNvadhmLfxXKss5cosq+DSUxPC4zXyeR9DC63zIw/BRbuN3t4movQL
YM3kE0hY9M9QLcHvOrj3coUCSK2XxkNcGEZ0VJJa+8ZqngEEztLwMy1u6+tllVW3obWJzvKVSDur
UQRnMvE3l/HKRpLbUdOL0CjTi9haSx9zc+Wcge7K/eMURYnb2s78KwsG8125cuhVkWdl9m3DMcEr
8vXHbFYWF3JdI18YAD+/K/QyiMATEazDgKpRr0IGNKfdwReVzsDnki3Zl5lPpmAGHPw0zDT3NCE8
/4raCRIJ5WZGS1ovndaRFdG8DyLkQnFJvaDorUub4yxRlWmtJQ4Cd8GjskrPEU2L1vQJSJKLUN/M
vkYWWx2foLprth6OsPucQsXdTCmPcns067usq1R9QDJsW5ysltoGCvqa3AN85lNU6mZfWXmbhU4z
XyyImJqlNbtERp7GInLN9JFBVh8SP5UR81gFHwk3aiiANIqExbh8Qkclvlijcws/j26Oaapu0DsP
1SuvKrMTwwqrGzpscJb8eBHjJPZOUFaCQ3AkA6DHZgt38MBtwFaviowOIA8eGofWMe2wvOqosc3I
Ka/PyCB68EhnPIBXo3mJK5bMTTWv72tUHoOpu8ouPGltESguw8u1H2YldRfZD46Rt/VXSDZFpzla
sWxXuE+P21IOP2H+80e11DeLwrd06YQ8/8pCrtimMSg63OH1hhYo05Ulb1kHOqXSo1ALZwihKzM6
JCNLUpzbrlShMJrQ5VhffaIRO0Uiy8u24bFEzclZm9I9qijb8iQr5OJ5jTTVPevLQ0l2HZ9XSo30
iMg4oR8tXE7xXpPSz79kVXBuSOTt4SX79dTRtl+UBIFFcNDaEffj0ZJiyYZwXJ3FulRpUgguxHqC
BgNUdrMJLumgJp/XTriVqF/VNFheI3NzDSJVp59VEXifOQf8z5m0FHL1SakBYKRxyxfk6hyEJoK1
6Z57+C2AX8kYoYTjJd6zRPT/QKdi4eCkVXwpw/87k7KVeZKiyUXTJ6/Ip3nlrWQeN8DkhcRN8lFW
ohdPT4KCbbD11Homitu6fhLWSvTRdfPsYiajHn1UK0vt0dNm/vbYVcwkeC/luXB/nO29m/uxNKVl
lfy4onQIJnEN4nOLZRcarbVy5RolYposBBulW4rCkr714mMUFbQ/FQQ/gL3Qhet+GTlo/inWsqKB
V7E5p38iLOgsq+tvqhnYF3ZRS9OwQM4PyMUMAKSc1uVU32wcOs+YvofA2wwx0FRiFfpQsNGQdVPE
P0iHHyHLL5+grBN+s6zygey+4A/itgIHDywQ2yUttSz0GO/UlYXqvho6zAzE2vtmI/3uyPbNoLUX
6L4V/w6IbLsHeTW0JUZuTw7x6V3sR/lH+iLk9JfaC45/6Us/HqgXKz/FRZSLyJuOOj3cIHmnPRv2
/ZaaW/nRCOGcOy6egSNqDm2rqK/KIuYOY0gO7f+XHGciKzRvhOFGykxkzfZf8vefeuXpf/xgL9MH
L2exd+vzZ3KEJ+R9U/8p34/6VQy0+muPfzDGX4+vmxNMukjiERSJC5PemwV9QiUPOG7HQtxbGi9v
+1ce7Ve+82uPT4vMwzRJc0svX/6bT6+R2HA4zATV9bWn591P4DfaKK+N7eVrLcmzlyX6u4+v6xMS
eCCahEu3/9YtdYKjDR4IumRz4RLySyN6+dDZWamDnl4jS8bbJwfWbXDyAfuTANSYbQEuCE+nuUY3
CRpovPamDkzy39kCxgS0tAPfu3tKLMr+LIDFhpmLMqJIFYmrtThjWgoIMA5dCurEMgFzUyxpH/Jg
PwhAOnKJmiozU801tv2AQ06+dth+sCa8ZlCASjcJB0eBojgTEBeCEA7wVVxjmwRwv/bQAxF/gAlA
hFKA35vrxX5ADwLMOnny5modkDHtByCxQ5eCPhEsYiF80c4Bvs++UVAUhQNCNwi2AJFztbZ4RJMA
KFSQ/IdtCHuCTYDtDNu4uQ5mwZbZDxRZHMSBm2t0ToJFeXjgJOjKBLaLYmg4HM11YBVwFSzY4MzR
6I5Hm9By4NNjDcg9ohWgdT4CNm9/I1jGBNUhU4gCtUtkdJNA43eRphm6EWBUUBoUQHtxHawBx57A
bsco7mZpdKESElGklIdOAupPggKAxe+tAXhnpHURWOnWwOhOBI1y7uBQyZloKiLU5N/bNXDgJzZH
wk7tWsz0iA4DoVUz9PXrBn6wOPP21vj+KjCdCVxAhRJjd2SObhUolK+GekeqPSHzC95HOzCENsGS
DeVSFbgicY3uLBR8mqEuss5W5yCELah/f8r9RYAIPC6DkMcRRmJkm4AUR3tTA4JF8gI6h73NWfCq
R4SgFKwsZqcLJse3CkhlDfaOMYVCgQ4OcDsLB4kDRaHdvUFvLauLqdvzd0wGkWpe+2r++VogecSB
R5fGXTT4YhZ0ZgGWFsm1se0FjRB2sGOskx7C4MM+fHUvEBMAqJJJrnb9KUb1/kEcDvSHdHkCMIbn
N17fBbYzIR5H0QIBrPYa2yoguLVbT3XALlBJoeqmAWTu1RPB0SgvyDLQke7z1g8b01rAog91jjRr
AskK7QUhC7d/INq0VgGtAdwKgStxje9YdHBZBm4FDVQ1SogomTDS/uM7CilmVMJUtP/G+fiqjNs2
9PGpoojXbxz4hJY5sWRyJ4Kl3Vzj8wZQrxz68tEWISmKzwO2sLkOgmOLVBk4eQ13YGwGkMY5ztC4
EDfA5tkdAuP2Jb+0AEyMaOrTfT46A0hjma6o8c+PAY0sGAlH6/tZd7AVOAxJlbLZ1K7QOLpZ6Fpi
DUuRcAyw31ENfv0wtEiokkMC893NwuiyZayFwSV1isqaSQctuekNhkk4yJSIumLTzMvo8kWjWwuc
V+bgUJm8MaUikTFqzeLhLDgTjkwRR462uvqKktU/qLCblNARsNiVk/oOAnYBt4mMijPatIkw3gMd
BJ0ueja6RzDE2rVw4CZxRBJFkULdlV9HFzCqRHqDs+hgSQCPo4LUrQWmdd9ZtAiY8CCBOHc7Znx2
QYOBOHQtEDZSMRM65K/aBYusAccoRJfWnRhfxACMe3AeFewJAj/ogcHPbK6DHaHI5kQB9M5ZOrrk
kQqQfWjASPIALTsD6FlXUTp4ftLJqM+ROxAaW801Ot+ZniNDLQKhA8EROoIAS15bBVQX8RlBJu7K
8CO0CKYQPxvkNZJUJz2AJj92Yfeu9+2iSKSRPgCOMNq1gGs/OIyUSRUguQgX7/W1YE3gTdqiBNtO
Upu/G1EiCbsgaFGD1oLGGQnmloRaOwkvKs1EGC11vUu6tm7qqGaB7TpwFvCXIO2DK9C6rNlBNEmf
q4novaF0+IYxPb7A0Q19fDImNB6BYdLZg4OUgnAXBYlTAJCaq111I5oFUV8YekRqLAKZ1BlJmlcN
AugjEWezCsaaWIEsORyJRvcagBWI+nazwN7aPxxA6Wscn5jFriI5OrOIEyN4VIPMojgi2e1A0d6o
NTUGQSTyu5xD+4Nj2hGtrMmwWcBdQnEVMcpu3x/YBdIJmEX6wHF4tIahmfZfmoVf+NJ3Ussx2gPP
DefFX2SvsV7e+sKOGPLy847xcPH8n38JSkvvi0Iuov3tRcOzEf/+o0dpaLA2ex/usDfN73R/3j3g
y5/u/dbuqXb/89xfpHP082mnKyg+3W22Qt7/F84f56v5PiOFPYot/utO/vOv3n3u7YKfDJwFB+MK
/M7gcVO/jqP+wA1WdvjAwTzK5tnuFsVrbAkKQ0c+nof+tziN/N5dt2DvwWPTczudP8f7d91yaoaP
HEWLp9x/KvLe4A0adejgJ4sQ/ZN0sT9yi/QcPHLHsXoXf3uHdE+xeuxPewsiHPor9JxI/efe++yQ
WUNHhgmYuv1bxlMUoJ+hI7+tOPPdIv2zrX7xPPd6C1BpkSlDb/giDP0o9vs7kuORE2Pw0NGzPz+w
Ii3vYPDIcdlfFi0+Yeiw71/aphYTPHhgBiiegu1uThuz16IJhg59FdMv58U0t6X6oWNfz/2oZz06
eOjwcVExnEfP+9PRldeHD51l8yekGRd53lvTiLGLAvbg8f0nz3fnfWptWxwePjRnQRbnvZXdMVeH
j53Rtzvzk8TfzUHjQbUF3d8xelykh0OL+uDgoenYeWBDOnjq0JFvFo/p/MB76sp5w4fezPvnFnlg
AaYcPnD57ny+SjLP7x/rjC9qT79j/MtFmi16loo0vihm/I7BrxeV/9Q7xroawe8Y/GucBrvbbFZ3
m3gePDSKUt6743kac1L2N2db6/o9P3AyDw73PtSs3+CS3Hp+f8bbqsTQu74NQjySflTTJTYHD50u
3EP1giZXOHTgu0UUoVaymR+ECbSaEWnpocM/ePHz4t1F9uJsa1N9Q4f/EBdvLMQui/Z7fuDlQuxA
wEOH/8jsL7Js0XMpOmb28LGrflTZpdSGjvspn3u7hSFsSkcQGjrs57d7UQ+MEz77RDYHy7tDLA29
6S9zzp3Izftbs8vaDR58keXvXr35lp86ePwfNVMbOOdf3hYn/uHIr2WavtPBXuafdoIgr/1ZP7km
vvEULubpH/8PAAD//w==</cx:binary>
              </cx:geoCache>
            </cx:geography>
          </cx:layoutPr>
          <cx:valueColors>
            <cx:minColor>
              <a:schemeClr val="accent6">
                <a:lumMod val="20000"/>
                <a:lumOff val="80000"/>
              </a:schemeClr>
            </cx:minColor>
            <cx:midColor>
              <a:schemeClr val="accent6">
                <a:lumMod val="60000"/>
                <a:lumOff val="40000"/>
              </a:schemeClr>
            </cx:midColor>
            <cx:maxColor>
              <a:schemeClr val="accent5"/>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206374</xdr:colOff>
      <xdr:row>1</xdr:row>
      <xdr:rowOff>12700</xdr:rowOff>
    </xdr:from>
    <xdr:to>
      <xdr:col>14</xdr:col>
      <xdr:colOff>38099</xdr:colOff>
      <xdr:row>21</xdr:row>
      <xdr:rowOff>6350</xdr:rowOff>
    </xdr:to>
    <xdr:graphicFrame macro="">
      <xdr:nvGraphicFramePr>
        <xdr:cNvPr id="2" name="Chart 1">
          <a:extLst>
            <a:ext uri="{FF2B5EF4-FFF2-40B4-BE49-F238E27FC236}">
              <a16:creationId xmlns:a16="http://schemas.microsoft.com/office/drawing/2014/main" id="{5EFE36F3-F6A7-DFDA-1240-D9A3BFD8F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244475</xdr:colOff>
      <xdr:row>10</xdr:row>
      <xdr:rowOff>101600</xdr:rowOff>
    </xdr:from>
    <xdr:to>
      <xdr:col>12</xdr:col>
      <xdr:colOff>549275</xdr:colOff>
      <xdr:row>25</xdr:row>
      <xdr:rowOff>82550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046BA97-923A-D955-1BFC-DBF06BC55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33875" y="1943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44450</xdr:colOff>
      <xdr:row>11</xdr:row>
      <xdr:rowOff>19050</xdr:rowOff>
    </xdr:from>
    <xdr:to>
      <xdr:col>10</xdr:col>
      <xdr:colOff>44450</xdr:colOff>
      <xdr:row>24</xdr:row>
      <xdr:rowOff>149225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BDEF836-6FE2-1A5C-5DAD-D423C04E39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53050" y="2044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520700</xdr:colOff>
      <xdr:row>13</xdr:row>
      <xdr:rowOff>127000</xdr:rowOff>
    </xdr:from>
    <xdr:to>
      <xdr:col>10</xdr:col>
      <xdr:colOff>520700</xdr:colOff>
      <xdr:row>27</xdr:row>
      <xdr:rowOff>73025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8B01F56-BA31-B0F8-4F6A-0CD3BB68463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829300" y="2520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387350</xdr:colOff>
      <xdr:row>16</xdr:row>
      <xdr:rowOff>50800</xdr:rowOff>
    </xdr:from>
    <xdr:to>
      <xdr:col>11</xdr:col>
      <xdr:colOff>387350</xdr:colOff>
      <xdr:row>29</xdr:row>
      <xdr:rowOff>180975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CCACC23-EBC6-8D30-F3E9-7E2B5A085E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5550" y="2997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361950</xdr:colOff>
      <xdr:row>10</xdr:row>
      <xdr:rowOff>101600</xdr:rowOff>
    </xdr:from>
    <xdr:to>
      <xdr:col>11</xdr:col>
      <xdr:colOff>57150</xdr:colOff>
      <xdr:row>25</xdr:row>
      <xdr:rowOff>82550</xdr:rowOff>
    </xdr:to>
    <xdr:graphicFrame macro="">
      <xdr:nvGraphicFramePr>
        <xdr:cNvPr id="3" name="Chart 2">
          <a:extLst>
            <a:ext uri="{FF2B5EF4-FFF2-40B4-BE49-F238E27FC236}">
              <a16:creationId xmlns:a16="http://schemas.microsoft.com/office/drawing/2014/main" id="{6C4D39BE-1C0C-B137-A1DF-9F0478608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568325</xdr:colOff>
      <xdr:row>8</xdr:row>
      <xdr:rowOff>95250</xdr:rowOff>
    </xdr:from>
    <xdr:to>
      <xdr:col>13</xdr:col>
      <xdr:colOff>263525</xdr:colOff>
      <xdr:row>23</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C6AAD10-DB5F-06FE-D7AA-D7C1D49280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8375" y="1568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184150</xdr:colOff>
      <xdr:row>3</xdr:row>
      <xdr:rowOff>82550</xdr:rowOff>
    </xdr:from>
    <xdr:to>
      <xdr:col>11</xdr:col>
      <xdr:colOff>539750</xdr:colOff>
      <xdr:row>20</xdr:row>
      <xdr:rowOff>171450</xdr:rowOff>
    </xdr:to>
    <xdr:graphicFrame macro="">
      <xdr:nvGraphicFramePr>
        <xdr:cNvPr id="3" name="Chart 2">
          <a:extLst>
            <a:ext uri="{FF2B5EF4-FFF2-40B4-BE49-F238E27FC236}">
              <a16:creationId xmlns:a16="http://schemas.microsoft.com/office/drawing/2014/main" id="{388355E4-1D4E-7070-4E53-E7BBEE223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44450</xdr:colOff>
      <xdr:row>18</xdr:row>
      <xdr:rowOff>44450</xdr:rowOff>
    </xdr:from>
    <xdr:to>
      <xdr:col>1</xdr:col>
      <xdr:colOff>717550</xdr:colOff>
      <xdr:row>20</xdr:row>
      <xdr:rowOff>38100</xdr:rowOff>
    </xdr:to>
    <xdr:graphicFrame macro="">
      <xdr:nvGraphicFramePr>
        <xdr:cNvPr id="3" name="Chart 2">
          <a:extLst>
            <a:ext uri="{FF2B5EF4-FFF2-40B4-BE49-F238E27FC236}">
              <a16:creationId xmlns:a16="http://schemas.microsoft.com/office/drawing/2014/main" id="{5809AFF5-E196-8FAA-C7DB-051423C39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xdr:colOff>
      <xdr:row>18</xdr:row>
      <xdr:rowOff>38100</xdr:rowOff>
    </xdr:from>
    <xdr:to>
      <xdr:col>4</xdr:col>
      <xdr:colOff>698500</xdr:colOff>
      <xdr:row>20</xdr:row>
      <xdr:rowOff>31750</xdr:rowOff>
    </xdr:to>
    <xdr:graphicFrame macro="">
      <xdr:nvGraphicFramePr>
        <xdr:cNvPr id="4" name="Chart 3">
          <a:extLst>
            <a:ext uri="{FF2B5EF4-FFF2-40B4-BE49-F238E27FC236}">
              <a16:creationId xmlns:a16="http://schemas.microsoft.com/office/drawing/2014/main" id="{C97CD8F0-0D27-BCB1-B724-2DC9D111C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184150</xdr:colOff>
      <xdr:row>18</xdr:row>
      <xdr:rowOff>50800</xdr:rowOff>
    </xdr:from>
    <xdr:to>
      <xdr:col>7</xdr:col>
      <xdr:colOff>749300</xdr:colOff>
      <xdr:row>20</xdr:row>
      <xdr:rowOff>50800</xdr:rowOff>
    </xdr:to>
    <xdr:graphicFrame macro="">
      <xdr:nvGraphicFramePr>
        <xdr:cNvPr id="5" name="Chart 4">
          <a:extLst>
            <a:ext uri="{FF2B5EF4-FFF2-40B4-BE49-F238E27FC236}">
              <a16:creationId xmlns:a16="http://schemas.microsoft.com/office/drawing/2014/main" id="{0A6D95D9-3222-A984-58FD-F2E88610F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209550</xdr:colOff>
      <xdr:row>18</xdr:row>
      <xdr:rowOff>50800</xdr:rowOff>
    </xdr:from>
    <xdr:to>
      <xdr:col>10</xdr:col>
      <xdr:colOff>838200</xdr:colOff>
      <xdr:row>20</xdr:row>
      <xdr:rowOff>82550</xdr:rowOff>
    </xdr:to>
    <xdr:graphicFrame macro="">
      <xdr:nvGraphicFramePr>
        <xdr:cNvPr id="6" name="Chart 5">
          <a:extLst>
            <a:ext uri="{FF2B5EF4-FFF2-40B4-BE49-F238E27FC236}">
              <a16:creationId xmlns:a16="http://schemas.microsoft.com/office/drawing/2014/main" id="{A5269578-6639-03DF-E222-B5FEC2851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295275</xdr:colOff>
      <xdr:row>18</xdr:row>
      <xdr:rowOff>31750</xdr:rowOff>
    </xdr:from>
    <xdr:to>
      <xdr:col>13</xdr:col>
      <xdr:colOff>958850</xdr:colOff>
      <xdr:row>20</xdr:row>
      <xdr:rowOff>95250</xdr:rowOff>
    </xdr:to>
    <xdr:graphicFrame macro="">
      <xdr:nvGraphicFramePr>
        <xdr:cNvPr id="7" name="Chart 6">
          <a:extLst>
            <a:ext uri="{FF2B5EF4-FFF2-40B4-BE49-F238E27FC236}">
              <a16:creationId xmlns:a16="http://schemas.microsoft.com/office/drawing/2014/main" id="{183C34BE-B1B5-922D-8EA1-EC7C02B0C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254000</xdr:colOff>
      <xdr:row>50</xdr:row>
      <xdr:rowOff>0</xdr:rowOff>
    </xdr:to>
    <xdr:pic>
      <xdr:nvPicPr>
        <xdr:cNvPr id="3" name="Picture 2">
          <a:extLst>
            <a:ext uri="{FF2B5EF4-FFF2-40B4-BE49-F238E27FC236}">
              <a16:creationId xmlns:a16="http://schemas.microsoft.com/office/drawing/2014/main" id="{0057EDF2-949B-7253-9167-49D3BC5922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274800" cy="9207500"/>
        </a:xfrm>
        <a:prstGeom prst="rect">
          <a:avLst/>
        </a:prstGeom>
      </xdr:spPr>
    </xdr:pic>
    <xdr:clientData/>
  </xdr:twoCellAnchor>
  <xdr:twoCellAnchor>
    <xdr:from>
      <xdr:col>0</xdr:col>
      <xdr:colOff>63500</xdr:colOff>
      <xdr:row>2</xdr:row>
      <xdr:rowOff>146050</xdr:rowOff>
    </xdr:from>
    <xdr:to>
      <xdr:col>22</xdr:col>
      <xdr:colOff>50800</xdr:colOff>
      <xdr:row>13</xdr:row>
      <xdr:rowOff>50800</xdr:rowOff>
    </xdr:to>
    <xdr:grpSp>
      <xdr:nvGrpSpPr>
        <xdr:cNvPr id="94" name="Group 93">
          <a:extLst>
            <a:ext uri="{FF2B5EF4-FFF2-40B4-BE49-F238E27FC236}">
              <a16:creationId xmlns:a16="http://schemas.microsoft.com/office/drawing/2014/main" id="{6716E946-E209-9B8B-920D-2E7F9592609F}"/>
            </a:ext>
          </a:extLst>
        </xdr:cNvPr>
        <xdr:cNvGrpSpPr/>
      </xdr:nvGrpSpPr>
      <xdr:grpSpPr>
        <a:xfrm>
          <a:off x="63500" y="514350"/>
          <a:ext cx="13398500" cy="1930400"/>
          <a:chOff x="63500" y="514350"/>
          <a:chExt cx="13398500" cy="1930400"/>
        </a:xfrm>
      </xdr:grpSpPr>
      <xdr:grpSp>
        <xdr:nvGrpSpPr>
          <xdr:cNvPr id="52" name="Group 51">
            <a:extLst>
              <a:ext uri="{FF2B5EF4-FFF2-40B4-BE49-F238E27FC236}">
                <a16:creationId xmlns:a16="http://schemas.microsoft.com/office/drawing/2014/main" id="{C027CBC7-8BD6-959A-DE50-9B9CBDBBB740}"/>
              </a:ext>
            </a:extLst>
          </xdr:cNvPr>
          <xdr:cNvGrpSpPr/>
        </xdr:nvGrpSpPr>
        <xdr:grpSpPr>
          <a:xfrm>
            <a:off x="63500" y="520700"/>
            <a:ext cx="2603500" cy="1924050"/>
            <a:chOff x="63500" y="520700"/>
            <a:chExt cx="2768600" cy="1924050"/>
          </a:xfrm>
        </xdr:grpSpPr>
        <xdr:sp macro="" textlink="">
          <xdr:nvSpPr>
            <xdr:cNvPr id="6" name="Rectangle: Rounded Corners 5">
              <a:extLst>
                <a:ext uri="{FF2B5EF4-FFF2-40B4-BE49-F238E27FC236}">
                  <a16:creationId xmlns:a16="http://schemas.microsoft.com/office/drawing/2014/main" id="{66D318C0-900C-F118-C2E5-A3B4DE4E880A}"/>
                </a:ext>
              </a:extLst>
            </xdr:cNvPr>
            <xdr:cNvSpPr/>
          </xdr:nvSpPr>
          <xdr:spPr>
            <a:xfrm>
              <a:off x="63500" y="1009650"/>
              <a:ext cx="2768600" cy="1435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63ECA421-8E3D-F644-6DB3-C27100D8D69A}"/>
                </a:ext>
              </a:extLst>
            </xdr:cNvPr>
            <xdr:cNvSpPr/>
          </xdr:nvSpPr>
          <xdr:spPr>
            <a:xfrm>
              <a:off x="69850" y="520700"/>
              <a:ext cx="2730500" cy="412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Lato Black" panose="020F0502020204030204" pitchFamily="34" charset="0"/>
                  <a:ea typeface="Lato Black" panose="020F0502020204030204" pitchFamily="34" charset="0"/>
                  <a:cs typeface="Lato Black" panose="020F0502020204030204" pitchFamily="34" charset="0"/>
                </a:rPr>
                <a:t>SALES</a:t>
              </a:r>
            </a:p>
          </xdr:txBody>
        </xdr:sp>
        <xdr:sp macro="" textlink="KPI!B17">
          <xdr:nvSpPr>
            <xdr:cNvPr id="21" name="Rectangle: Rounded Corners 20">
              <a:extLst>
                <a:ext uri="{FF2B5EF4-FFF2-40B4-BE49-F238E27FC236}">
                  <a16:creationId xmlns:a16="http://schemas.microsoft.com/office/drawing/2014/main" id="{F152E4E1-0CA3-0F00-8209-7B1955FDCE7E}"/>
                </a:ext>
              </a:extLst>
            </xdr:cNvPr>
            <xdr:cNvSpPr/>
          </xdr:nvSpPr>
          <xdr:spPr>
            <a:xfrm>
              <a:off x="222250" y="10985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49413A-D2E4-48C9-AEF6-EDE545734EA5}" type="TxLink">
                <a:rPr lang="en-US" sz="1800" b="1" i="0" u="none" strike="noStrike">
                  <a:solidFill>
                    <a:schemeClr val="bg2"/>
                  </a:solidFill>
                  <a:latin typeface="Calibri"/>
                  <a:ea typeface="Calibri"/>
                  <a:cs typeface="Calibri"/>
                </a:rPr>
                <a:pPr algn="ctr"/>
                <a:t> $22,97,200.86 </a:t>
              </a:fld>
              <a:endParaRPr lang="en-IN" sz="1800" b="1">
                <a:solidFill>
                  <a:schemeClr val="bg2"/>
                </a:solidFill>
              </a:endParaRPr>
            </a:p>
          </xdr:txBody>
        </xdr:sp>
        <xdr:sp macro="" textlink="">
          <xdr:nvSpPr>
            <xdr:cNvPr id="23" name="Rectangle: Rounded Corners 22">
              <a:extLst>
                <a:ext uri="{FF2B5EF4-FFF2-40B4-BE49-F238E27FC236}">
                  <a16:creationId xmlns:a16="http://schemas.microsoft.com/office/drawing/2014/main" id="{C49C855A-92D0-996C-4DD8-CA71B309C879}"/>
                </a:ext>
              </a:extLst>
            </xdr:cNvPr>
            <xdr:cNvSpPr/>
          </xdr:nvSpPr>
          <xdr:spPr>
            <a:xfrm>
              <a:off x="241300" y="19748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YOY</a:t>
              </a:r>
              <a:r>
                <a:rPr lang="en-US" sz="1600" b="1" i="0" u="none" strike="noStrike" baseline="0">
                  <a:solidFill>
                    <a:schemeClr val="bg2"/>
                  </a:solidFill>
                  <a:latin typeface="Calibri"/>
                  <a:ea typeface="Calibri"/>
                  <a:cs typeface="Calibri"/>
                </a:rPr>
                <a:t> GROWTH</a:t>
              </a:r>
              <a:endParaRPr lang="en-US" sz="1600" b="1" i="0" u="none" strike="noStrike">
                <a:solidFill>
                  <a:schemeClr val="bg2"/>
                </a:solidFill>
                <a:latin typeface="Calibri"/>
                <a:ea typeface="Calibri"/>
                <a:cs typeface="Calibri"/>
              </a:endParaRPr>
            </a:p>
          </xdr:txBody>
        </xdr:sp>
      </xdr:grpSp>
      <xdr:grpSp>
        <xdr:nvGrpSpPr>
          <xdr:cNvPr id="59" name="Group 58">
            <a:extLst>
              <a:ext uri="{FF2B5EF4-FFF2-40B4-BE49-F238E27FC236}">
                <a16:creationId xmlns:a16="http://schemas.microsoft.com/office/drawing/2014/main" id="{5F7BAFDA-1805-23A2-D6CA-78AAB2B8A86B}"/>
              </a:ext>
            </a:extLst>
          </xdr:cNvPr>
          <xdr:cNvGrpSpPr/>
        </xdr:nvGrpSpPr>
        <xdr:grpSpPr>
          <a:xfrm>
            <a:off x="2749550" y="514350"/>
            <a:ext cx="2628900" cy="1924050"/>
            <a:chOff x="63500" y="520700"/>
            <a:chExt cx="2768600" cy="1924050"/>
          </a:xfrm>
        </xdr:grpSpPr>
        <xdr:sp macro="" textlink="">
          <xdr:nvSpPr>
            <xdr:cNvPr id="60" name="Rectangle: Rounded Corners 59">
              <a:extLst>
                <a:ext uri="{FF2B5EF4-FFF2-40B4-BE49-F238E27FC236}">
                  <a16:creationId xmlns:a16="http://schemas.microsoft.com/office/drawing/2014/main" id="{A00933CF-AEA0-CB6E-A9C2-C22C8985572F}"/>
                </a:ext>
              </a:extLst>
            </xdr:cNvPr>
            <xdr:cNvSpPr/>
          </xdr:nvSpPr>
          <xdr:spPr>
            <a:xfrm>
              <a:off x="69850" y="520700"/>
              <a:ext cx="2730500" cy="412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Lato Black" panose="020F0502020204030204" pitchFamily="34" charset="0"/>
                  <a:ea typeface="Lato Black" panose="020F0502020204030204" pitchFamily="34" charset="0"/>
                  <a:cs typeface="Lato Black" panose="020F0502020204030204" pitchFamily="34" charset="0"/>
                </a:rPr>
                <a:t>PROFIT</a:t>
              </a:r>
            </a:p>
          </xdr:txBody>
        </xdr:sp>
        <xdr:sp macro="" textlink="">
          <xdr:nvSpPr>
            <xdr:cNvPr id="61" name="Rectangle: Rounded Corners 60">
              <a:extLst>
                <a:ext uri="{FF2B5EF4-FFF2-40B4-BE49-F238E27FC236}">
                  <a16:creationId xmlns:a16="http://schemas.microsoft.com/office/drawing/2014/main" id="{B5393537-CE97-624B-7AF6-0CDFCF04992F}"/>
                </a:ext>
              </a:extLst>
            </xdr:cNvPr>
            <xdr:cNvSpPr/>
          </xdr:nvSpPr>
          <xdr:spPr>
            <a:xfrm>
              <a:off x="63500" y="1009650"/>
              <a:ext cx="2768600" cy="1435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62" name="Rectangle: Rounded Corners 61">
              <a:extLst>
                <a:ext uri="{FF2B5EF4-FFF2-40B4-BE49-F238E27FC236}">
                  <a16:creationId xmlns:a16="http://schemas.microsoft.com/office/drawing/2014/main" id="{C0AEECA4-1814-9548-370E-F0C636BBABCD}"/>
                </a:ext>
              </a:extLst>
            </xdr:cNvPr>
            <xdr:cNvSpPr/>
          </xdr:nvSpPr>
          <xdr:spPr>
            <a:xfrm>
              <a:off x="222250" y="10985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B77B0A-561C-41DD-B61A-D260F67352CD}" type="TxLink">
                <a:rPr lang="en-US" sz="1800" b="1"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 $2,86,397.02 </a:t>
              </a:fld>
              <a:endParaRPr lang="en-IN" sz="3200" b="1">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63" name="Rectangle: Rounded Corners 62">
              <a:extLst>
                <a:ext uri="{FF2B5EF4-FFF2-40B4-BE49-F238E27FC236}">
                  <a16:creationId xmlns:a16="http://schemas.microsoft.com/office/drawing/2014/main" id="{213C7842-B1FC-3A80-59A4-DF8421B7018D}"/>
                </a:ext>
              </a:extLst>
            </xdr:cNvPr>
            <xdr:cNvSpPr/>
          </xdr:nvSpPr>
          <xdr:spPr>
            <a:xfrm>
              <a:off x="241300" y="19748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YOY</a:t>
              </a:r>
              <a:r>
                <a:rPr lang="en-US" sz="1600" b="1" i="0" u="none" strike="noStrike" baseline="0">
                  <a:solidFill>
                    <a:schemeClr val="bg2"/>
                  </a:solidFill>
                  <a:latin typeface="Calibri"/>
                  <a:ea typeface="Calibri"/>
                  <a:cs typeface="Calibri"/>
                </a:rPr>
                <a:t> GROWTH</a:t>
              </a:r>
              <a:endParaRPr lang="en-US" sz="1600" b="1" i="0" u="none" strike="noStrike">
                <a:solidFill>
                  <a:schemeClr val="bg2"/>
                </a:solidFill>
                <a:latin typeface="Calibri"/>
                <a:ea typeface="Calibri"/>
                <a:cs typeface="Calibri"/>
              </a:endParaRPr>
            </a:p>
          </xdr:txBody>
        </xdr:sp>
      </xdr:grpSp>
      <xdr:grpSp>
        <xdr:nvGrpSpPr>
          <xdr:cNvPr id="70" name="Group 69">
            <a:extLst>
              <a:ext uri="{FF2B5EF4-FFF2-40B4-BE49-F238E27FC236}">
                <a16:creationId xmlns:a16="http://schemas.microsoft.com/office/drawing/2014/main" id="{CEFAC1BB-BB15-FBFF-8A2A-D5C7DC8F07A5}"/>
              </a:ext>
            </a:extLst>
          </xdr:cNvPr>
          <xdr:cNvGrpSpPr/>
        </xdr:nvGrpSpPr>
        <xdr:grpSpPr>
          <a:xfrm>
            <a:off x="5448300" y="520700"/>
            <a:ext cx="2597150" cy="1924050"/>
            <a:chOff x="63500" y="520700"/>
            <a:chExt cx="2768600" cy="1924050"/>
          </a:xfrm>
        </xdr:grpSpPr>
        <xdr:sp macro="" textlink="">
          <xdr:nvSpPr>
            <xdr:cNvPr id="71" name="Rectangle: Rounded Corners 70">
              <a:extLst>
                <a:ext uri="{FF2B5EF4-FFF2-40B4-BE49-F238E27FC236}">
                  <a16:creationId xmlns:a16="http://schemas.microsoft.com/office/drawing/2014/main" id="{5016CBD9-E09A-0D49-F6AB-24F3E757E12D}"/>
                </a:ext>
              </a:extLst>
            </xdr:cNvPr>
            <xdr:cNvSpPr/>
          </xdr:nvSpPr>
          <xdr:spPr>
            <a:xfrm>
              <a:off x="69850" y="520700"/>
              <a:ext cx="2730500" cy="412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Lato Black" panose="020F0502020204030204" pitchFamily="34" charset="0"/>
                  <a:ea typeface="Lato Black" panose="020F0502020204030204" pitchFamily="34" charset="0"/>
                  <a:cs typeface="Lato Black" panose="020F0502020204030204" pitchFamily="34" charset="0"/>
                </a:rPr>
                <a:t>QUANTITY</a:t>
              </a:r>
            </a:p>
          </xdr:txBody>
        </xdr:sp>
        <xdr:sp macro="" textlink="">
          <xdr:nvSpPr>
            <xdr:cNvPr id="72" name="Rectangle: Rounded Corners 71">
              <a:extLst>
                <a:ext uri="{FF2B5EF4-FFF2-40B4-BE49-F238E27FC236}">
                  <a16:creationId xmlns:a16="http://schemas.microsoft.com/office/drawing/2014/main" id="{0A5110FF-FF38-04EC-1C75-3BF8BE8EBCBB}"/>
                </a:ext>
              </a:extLst>
            </xdr:cNvPr>
            <xdr:cNvSpPr/>
          </xdr:nvSpPr>
          <xdr:spPr>
            <a:xfrm>
              <a:off x="63500" y="1009650"/>
              <a:ext cx="2768600" cy="1435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73" name="Rectangle: Rounded Corners 72">
              <a:extLst>
                <a:ext uri="{FF2B5EF4-FFF2-40B4-BE49-F238E27FC236}">
                  <a16:creationId xmlns:a16="http://schemas.microsoft.com/office/drawing/2014/main" id="{75CE0661-ED27-DB05-4C40-4390CE8B5A18}"/>
                </a:ext>
              </a:extLst>
            </xdr:cNvPr>
            <xdr:cNvSpPr/>
          </xdr:nvSpPr>
          <xdr:spPr>
            <a:xfrm>
              <a:off x="222250" y="10985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D4C2C6-64B8-4777-835A-EE39C178944A}" type="TxLink">
                <a:rPr lang="en-US" sz="1800" b="1"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 37873</a:t>
              </a:fld>
              <a:endParaRPr lang="en-IN" sz="3200" b="1">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74" name="Rectangle: Rounded Corners 73">
              <a:extLst>
                <a:ext uri="{FF2B5EF4-FFF2-40B4-BE49-F238E27FC236}">
                  <a16:creationId xmlns:a16="http://schemas.microsoft.com/office/drawing/2014/main" id="{AEE301C3-3CBB-9FBD-6782-4F5DC054499E}"/>
                </a:ext>
              </a:extLst>
            </xdr:cNvPr>
            <xdr:cNvSpPr/>
          </xdr:nvSpPr>
          <xdr:spPr>
            <a:xfrm>
              <a:off x="241300" y="19748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YOY</a:t>
              </a:r>
              <a:r>
                <a:rPr lang="en-US" sz="1600" b="1" i="0" u="none" strike="noStrike" baseline="0">
                  <a:solidFill>
                    <a:schemeClr val="bg2"/>
                  </a:solidFill>
                  <a:latin typeface="Calibri"/>
                  <a:ea typeface="Calibri"/>
                  <a:cs typeface="Calibri"/>
                </a:rPr>
                <a:t> GROWTH</a:t>
              </a:r>
              <a:endParaRPr lang="en-US" sz="1600" b="1" i="0" u="none" strike="noStrike">
                <a:solidFill>
                  <a:schemeClr val="bg2"/>
                </a:solidFill>
                <a:latin typeface="Calibri"/>
                <a:ea typeface="Calibri"/>
                <a:cs typeface="Calibri"/>
              </a:endParaRPr>
            </a:p>
          </xdr:txBody>
        </xdr:sp>
      </xdr:grpSp>
      <xdr:grpSp>
        <xdr:nvGrpSpPr>
          <xdr:cNvPr id="75" name="Group 74">
            <a:extLst>
              <a:ext uri="{FF2B5EF4-FFF2-40B4-BE49-F238E27FC236}">
                <a16:creationId xmlns:a16="http://schemas.microsoft.com/office/drawing/2014/main" id="{4C18D86E-D3CE-7FFB-9244-CFD70EBB7838}"/>
              </a:ext>
            </a:extLst>
          </xdr:cNvPr>
          <xdr:cNvGrpSpPr/>
        </xdr:nvGrpSpPr>
        <xdr:grpSpPr>
          <a:xfrm>
            <a:off x="8115300" y="514350"/>
            <a:ext cx="2660650" cy="1924050"/>
            <a:chOff x="63500" y="520700"/>
            <a:chExt cx="2768600" cy="1924050"/>
          </a:xfrm>
        </xdr:grpSpPr>
        <xdr:sp macro="" textlink="">
          <xdr:nvSpPr>
            <xdr:cNvPr id="76" name="Rectangle: Rounded Corners 75">
              <a:extLst>
                <a:ext uri="{FF2B5EF4-FFF2-40B4-BE49-F238E27FC236}">
                  <a16:creationId xmlns:a16="http://schemas.microsoft.com/office/drawing/2014/main" id="{FBB32687-6867-A15E-5F3E-0A3168E9D409}"/>
                </a:ext>
              </a:extLst>
            </xdr:cNvPr>
            <xdr:cNvSpPr/>
          </xdr:nvSpPr>
          <xdr:spPr>
            <a:xfrm>
              <a:off x="69850" y="520700"/>
              <a:ext cx="2730500" cy="412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Lato Black" panose="020F0502020204030204" pitchFamily="34" charset="0"/>
                  <a:ea typeface="Lato Black" panose="020F0502020204030204" pitchFamily="34" charset="0"/>
                  <a:cs typeface="Lato Black" panose="020F0502020204030204" pitchFamily="34" charset="0"/>
                </a:rPr>
                <a:t>NO</a:t>
              </a:r>
              <a:r>
                <a:rPr lang="en-IN" sz="1800" b="1" baseline="0">
                  <a:latin typeface="Lato Black" panose="020F0502020204030204" pitchFamily="34" charset="0"/>
                  <a:ea typeface="Lato Black" panose="020F0502020204030204" pitchFamily="34" charset="0"/>
                  <a:cs typeface="Lato Black" panose="020F0502020204030204" pitchFamily="34" charset="0"/>
                </a:rPr>
                <a:t> OF ORDERS</a:t>
              </a:r>
              <a:endParaRPr lang="en-IN" sz="1800" b="1">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77" name="Rectangle: Rounded Corners 76">
              <a:extLst>
                <a:ext uri="{FF2B5EF4-FFF2-40B4-BE49-F238E27FC236}">
                  <a16:creationId xmlns:a16="http://schemas.microsoft.com/office/drawing/2014/main" id="{18F7177F-D353-BACD-5247-3E5E8F34937F}"/>
                </a:ext>
              </a:extLst>
            </xdr:cNvPr>
            <xdr:cNvSpPr/>
          </xdr:nvSpPr>
          <xdr:spPr>
            <a:xfrm>
              <a:off x="63500" y="1009650"/>
              <a:ext cx="2768600" cy="1435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78" name="Rectangle: Rounded Corners 77">
              <a:extLst>
                <a:ext uri="{FF2B5EF4-FFF2-40B4-BE49-F238E27FC236}">
                  <a16:creationId xmlns:a16="http://schemas.microsoft.com/office/drawing/2014/main" id="{E1975850-13C1-0704-7F60-450565636372}"/>
                </a:ext>
              </a:extLst>
            </xdr:cNvPr>
            <xdr:cNvSpPr/>
          </xdr:nvSpPr>
          <xdr:spPr>
            <a:xfrm>
              <a:off x="222250" y="10985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1AF176-09EA-45D5-8597-949B54434BAD}" type="TxLink">
                <a:rPr lang="en-US" sz="1800" b="1"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 9994</a:t>
              </a:fld>
              <a:endParaRPr lang="en-IN" sz="3200" b="1">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79" name="Rectangle: Rounded Corners 78">
              <a:extLst>
                <a:ext uri="{FF2B5EF4-FFF2-40B4-BE49-F238E27FC236}">
                  <a16:creationId xmlns:a16="http://schemas.microsoft.com/office/drawing/2014/main" id="{AAE8BA06-A0C0-A7DA-F9A0-F5C1A1543C51}"/>
                </a:ext>
              </a:extLst>
            </xdr:cNvPr>
            <xdr:cNvSpPr/>
          </xdr:nvSpPr>
          <xdr:spPr>
            <a:xfrm>
              <a:off x="241300" y="19748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YOY</a:t>
              </a:r>
              <a:r>
                <a:rPr lang="en-US" sz="1600" b="1" i="0" u="none" strike="noStrike" baseline="0">
                  <a:solidFill>
                    <a:schemeClr val="bg2"/>
                  </a:solidFill>
                  <a:latin typeface="Calibri"/>
                  <a:ea typeface="Calibri"/>
                  <a:cs typeface="Calibri"/>
                </a:rPr>
                <a:t> GROWTH</a:t>
              </a:r>
              <a:endParaRPr lang="en-US" sz="1600" b="1" i="0" u="none" strike="noStrike">
                <a:solidFill>
                  <a:schemeClr val="bg2"/>
                </a:solidFill>
                <a:latin typeface="Calibri"/>
                <a:ea typeface="Calibri"/>
                <a:cs typeface="Calibri"/>
              </a:endParaRPr>
            </a:p>
          </xdr:txBody>
        </xdr:sp>
      </xdr:grpSp>
      <xdr:grpSp>
        <xdr:nvGrpSpPr>
          <xdr:cNvPr id="85" name="Group 84">
            <a:extLst>
              <a:ext uri="{FF2B5EF4-FFF2-40B4-BE49-F238E27FC236}">
                <a16:creationId xmlns:a16="http://schemas.microsoft.com/office/drawing/2014/main" id="{0D659A8B-DC61-BA46-BA4E-244E52FC36E2}"/>
              </a:ext>
            </a:extLst>
          </xdr:cNvPr>
          <xdr:cNvGrpSpPr/>
        </xdr:nvGrpSpPr>
        <xdr:grpSpPr>
          <a:xfrm>
            <a:off x="10839450" y="520700"/>
            <a:ext cx="2622550" cy="1924050"/>
            <a:chOff x="63500" y="520700"/>
            <a:chExt cx="2768600" cy="1924050"/>
          </a:xfrm>
        </xdr:grpSpPr>
        <xdr:sp macro="" textlink="">
          <xdr:nvSpPr>
            <xdr:cNvPr id="86" name="Rectangle: Rounded Corners 85">
              <a:extLst>
                <a:ext uri="{FF2B5EF4-FFF2-40B4-BE49-F238E27FC236}">
                  <a16:creationId xmlns:a16="http://schemas.microsoft.com/office/drawing/2014/main" id="{6F979FEA-B25D-0C1D-BFFA-9F9AAD217CE3}"/>
                </a:ext>
              </a:extLst>
            </xdr:cNvPr>
            <xdr:cNvSpPr/>
          </xdr:nvSpPr>
          <xdr:spPr>
            <a:xfrm>
              <a:off x="69850" y="520700"/>
              <a:ext cx="2730500" cy="412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Lato Black" panose="020F0502020204030204" pitchFamily="34" charset="0"/>
                  <a:ea typeface="Lato Black" panose="020F0502020204030204" pitchFamily="34" charset="0"/>
                  <a:cs typeface="Lato Black" panose="020F0502020204030204" pitchFamily="34" charset="0"/>
                </a:rPr>
                <a:t>PROFIT</a:t>
              </a:r>
              <a:r>
                <a:rPr lang="en-IN" sz="1800" b="1" baseline="0">
                  <a:latin typeface="Lato Black" panose="020F0502020204030204" pitchFamily="34" charset="0"/>
                  <a:ea typeface="Lato Black" panose="020F0502020204030204" pitchFamily="34" charset="0"/>
                  <a:cs typeface="Lato Black" panose="020F0502020204030204" pitchFamily="34" charset="0"/>
                </a:rPr>
                <a:t> MARGIN</a:t>
              </a:r>
              <a:endParaRPr lang="en-IN" sz="1800" b="1">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87" name="Rectangle: Rounded Corners 86">
              <a:extLst>
                <a:ext uri="{FF2B5EF4-FFF2-40B4-BE49-F238E27FC236}">
                  <a16:creationId xmlns:a16="http://schemas.microsoft.com/office/drawing/2014/main" id="{384DE8B9-EB9C-5B38-E142-5084E50CA6E8}"/>
                </a:ext>
              </a:extLst>
            </xdr:cNvPr>
            <xdr:cNvSpPr/>
          </xdr:nvSpPr>
          <xdr:spPr>
            <a:xfrm>
              <a:off x="63500" y="1009650"/>
              <a:ext cx="2768600" cy="1435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88" name="Rectangle: Rounded Corners 87">
              <a:extLst>
                <a:ext uri="{FF2B5EF4-FFF2-40B4-BE49-F238E27FC236}">
                  <a16:creationId xmlns:a16="http://schemas.microsoft.com/office/drawing/2014/main" id="{142C8470-5B86-AF9D-0EED-B39B2EA986D0}"/>
                </a:ext>
              </a:extLst>
            </xdr:cNvPr>
            <xdr:cNvSpPr/>
          </xdr:nvSpPr>
          <xdr:spPr>
            <a:xfrm>
              <a:off x="222250" y="10985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F1B940-55B6-4B55-99D2-C0EA2DF7130E}" type="TxLink">
                <a:rPr lang="en-US" sz="1800" b="1"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12.47%</a:t>
              </a:fld>
              <a:endParaRPr lang="en-IN" sz="3200" b="1">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89" name="Rectangle: Rounded Corners 88">
              <a:extLst>
                <a:ext uri="{FF2B5EF4-FFF2-40B4-BE49-F238E27FC236}">
                  <a16:creationId xmlns:a16="http://schemas.microsoft.com/office/drawing/2014/main" id="{24580BC1-EE95-BFE9-D672-767F49D7B57A}"/>
                </a:ext>
              </a:extLst>
            </xdr:cNvPr>
            <xdr:cNvSpPr/>
          </xdr:nvSpPr>
          <xdr:spPr>
            <a:xfrm>
              <a:off x="241300" y="1974850"/>
              <a:ext cx="2451100" cy="3492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YOY</a:t>
              </a:r>
              <a:r>
                <a:rPr lang="en-US" sz="1600" b="1" i="0" u="none" strike="noStrike" baseline="0">
                  <a:solidFill>
                    <a:schemeClr val="bg2"/>
                  </a:solidFill>
                  <a:latin typeface="Calibri"/>
                  <a:ea typeface="Calibri"/>
                  <a:cs typeface="Calibri"/>
                </a:rPr>
                <a:t> GROWTH</a:t>
              </a:r>
              <a:endParaRPr lang="en-US" sz="1600" b="1" i="0" u="none" strike="noStrike">
                <a:solidFill>
                  <a:schemeClr val="bg2"/>
                </a:solidFill>
                <a:latin typeface="Calibri"/>
                <a:ea typeface="Calibri"/>
                <a:cs typeface="Calibri"/>
              </a:endParaRPr>
            </a:p>
          </xdr:txBody>
        </xdr:sp>
      </xdr:grpSp>
    </xdr:grpSp>
    <xdr:clientData/>
  </xdr:twoCellAnchor>
  <xdr:twoCellAnchor>
    <xdr:from>
      <xdr:col>0</xdr:col>
      <xdr:colOff>57150</xdr:colOff>
      <xdr:row>0</xdr:row>
      <xdr:rowOff>82550</xdr:rowOff>
    </xdr:from>
    <xdr:to>
      <xdr:col>22</xdr:col>
      <xdr:colOff>38100</xdr:colOff>
      <xdr:row>2</xdr:row>
      <xdr:rowOff>88900</xdr:rowOff>
    </xdr:to>
    <xdr:sp macro="" textlink="">
      <xdr:nvSpPr>
        <xdr:cNvPr id="4" name="Rectangle: Rounded Corners 3">
          <a:extLst>
            <a:ext uri="{FF2B5EF4-FFF2-40B4-BE49-F238E27FC236}">
              <a16:creationId xmlns:a16="http://schemas.microsoft.com/office/drawing/2014/main" id="{AD151272-482B-0D24-7AD1-D6DD625729CA}"/>
            </a:ext>
          </a:extLst>
        </xdr:cNvPr>
        <xdr:cNvSpPr/>
      </xdr:nvSpPr>
      <xdr:spPr>
        <a:xfrm>
          <a:off x="57150" y="82550"/>
          <a:ext cx="13392150" cy="37465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ECOMMERCE SALES ANALYSIS DASHBOARD</a:t>
          </a:r>
        </a:p>
      </xdr:txBody>
    </xdr:sp>
    <xdr:clientData/>
  </xdr:twoCellAnchor>
  <xdr:twoCellAnchor>
    <xdr:from>
      <xdr:col>0</xdr:col>
      <xdr:colOff>247650</xdr:colOff>
      <xdr:row>8</xdr:row>
      <xdr:rowOff>76200</xdr:rowOff>
    </xdr:from>
    <xdr:to>
      <xdr:col>4</xdr:col>
      <xdr:colOff>241300</xdr:colOff>
      <xdr:row>10</xdr:row>
      <xdr:rowOff>69850</xdr:rowOff>
    </xdr:to>
    <xdr:graphicFrame macro="">
      <xdr:nvGraphicFramePr>
        <xdr:cNvPr id="22" name="Chart 21">
          <a:extLst>
            <a:ext uri="{FF2B5EF4-FFF2-40B4-BE49-F238E27FC236}">
              <a16:creationId xmlns:a16="http://schemas.microsoft.com/office/drawing/2014/main" id="{A6EAD2B3-CC0F-4B94-B984-7C14475A7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469900</xdr:colOff>
      <xdr:row>11</xdr:row>
      <xdr:rowOff>38099</xdr:rowOff>
    </xdr:from>
    <xdr:to>
      <xdr:col>4</xdr:col>
      <xdr:colOff>38100</xdr:colOff>
      <xdr:row>12</xdr:row>
      <xdr:rowOff>50800</xdr:rowOff>
    </xdr:to>
    <xdr:pic>
      <xdr:nvPicPr>
        <xdr:cNvPr id="51" name="Picture 50">
          <a:extLst>
            <a:ext uri="{FF2B5EF4-FFF2-40B4-BE49-F238E27FC236}">
              <a16:creationId xmlns:a16="http://schemas.microsoft.com/office/drawing/2014/main" id="{66D498AC-929D-B168-3EDC-63DC6CAD49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2063749"/>
          <a:ext cx="787400" cy="19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558800</xdr:colOff>
      <xdr:row>8</xdr:row>
      <xdr:rowOff>57150</xdr:rowOff>
    </xdr:from>
    <xdr:to>
      <xdr:col>8</xdr:col>
      <xdr:colOff>228600</xdr:colOff>
      <xdr:row>10</xdr:row>
      <xdr:rowOff>50800</xdr:rowOff>
    </xdr:to>
    <xdr:graphicFrame macro="">
      <xdr:nvGraphicFramePr>
        <xdr:cNvPr id="90" name="Chart 89">
          <a:extLst>
            <a:ext uri="{FF2B5EF4-FFF2-40B4-BE49-F238E27FC236}">
              <a16:creationId xmlns:a16="http://schemas.microsoft.com/office/drawing/2014/main" id="{5C042BEA-832F-45E1-AB20-CED3505AD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8</xdr:row>
      <xdr:rowOff>50800</xdr:rowOff>
    </xdr:from>
    <xdr:to>
      <xdr:col>12</xdr:col>
      <xdr:colOff>527050</xdr:colOff>
      <xdr:row>10</xdr:row>
      <xdr:rowOff>50800</xdr:rowOff>
    </xdr:to>
    <xdr:graphicFrame macro="">
      <xdr:nvGraphicFramePr>
        <xdr:cNvPr id="91" name="Chart 90">
          <a:extLst>
            <a:ext uri="{FF2B5EF4-FFF2-40B4-BE49-F238E27FC236}">
              <a16:creationId xmlns:a16="http://schemas.microsoft.com/office/drawing/2014/main" id="{CFDDAF6C-4A28-4452-9C29-C09D10279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412750</xdr:colOff>
      <xdr:row>8</xdr:row>
      <xdr:rowOff>31750</xdr:rowOff>
    </xdr:from>
    <xdr:to>
      <xdr:col>17</xdr:col>
      <xdr:colOff>247650</xdr:colOff>
      <xdr:row>10</xdr:row>
      <xdr:rowOff>63500</xdr:rowOff>
    </xdr:to>
    <xdr:graphicFrame macro="">
      <xdr:nvGraphicFramePr>
        <xdr:cNvPr id="92" name="Chart 91">
          <a:extLst>
            <a:ext uri="{FF2B5EF4-FFF2-40B4-BE49-F238E27FC236}">
              <a16:creationId xmlns:a16="http://schemas.microsoft.com/office/drawing/2014/main" id="{12F6F2D6-CD76-4A31-85A3-7766B5C46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76200</xdr:colOff>
      <xdr:row>8</xdr:row>
      <xdr:rowOff>31750</xdr:rowOff>
    </xdr:from>
    <xdr:to>
      <xdr:col>21</xdr:col>
      <xdr:colOff>501650</xdr:colOff>
      <xdr:row>10</xdr:row>
      <xdr:rowOff>95250</xdr:rowOff>
    </xdr:to>
    <xdr:graphicFrame macro="">
      <xdr:nvGraphicFramePr>
        <xdr:cNvPr id="93" name="Chart 92">
          <a:extLst>
            <a:ext uri="{FF2B5EF4-FFF2-40B4-BE49-F238E27FC236}">
              <a16:creationId xmlns:a16="http://schemas.microsoft.com/office/drawing/2014/main" id="{002C509C-FD0A-492D-BFC0-68D798E66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193887</xdr:colOff>
      <xdr:row>11</xdr:row>
      <xdr:rowOff>31750</xdr:rowOff>
    </xdr:from>
    <xdr:to>
      <xdr:col>8</xdr:col>
      <xdr:colOff>241300</xdr:colOff>
      <xdr:row>12</xdr:row>
      <xdr:rowOff>50800</xdr:rowOff>
    </xdr:to>
    <xdr:pic>
      <xdr:nvPicPr>
        <xdr:cNvPr id="121" name="Picture 120">
          <a:extLst>
            <a:ext uri="{FF2B5EF4-FFF2-40B4-BE49-F238E27FC236}">
              <a16:creationId xmlns:a16="http://schemas.microsoft.com/office/drawing/2014/main" id="{B7DED1B3-9E95-75B1-BFAC-2BE238568D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61087" y="2057400"/>
          <a:ext cx="657013"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463550</xdr:colOff>
      <xdr:row>11</xdr:row>
      <xdr:rowOff>44450</xdr:rowOff>
    </xdr:from>
    <xdr:to>
      <xdr:col>12</xdr:col>
      <xdr:colOff>469900</xdr:colOff>
      <xdr:row>12</xdr:row>
      <xdr:rowOff>50800</xdr:rowOff>
    </xdr:to>
    <xdr:pic>
      <xdr:nvPicPr>
        <xdr:cNvPr id="122" name="Picture 121">
          <a:extLst>
            <a:ext uri="{FF2B5EF4-FFF2-40B4-BE49-F238E27FC236}">
              <a16:creationId xmlns:a16="http://schemas.microsoft.com/office/drawing/2014/main" id="{A53E1417-ACED-CAB2-E84C-934DE5C55E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69150" y="20701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171450</xdr:colOff>
      <xdr:row>11</xdr:row>
      <xdr:rowOff>25400</xdr:rowOff>
    </xdr:from>
    <xdr:to>
      <xdr:col>17</xdr:col>
      <xdr:colOff>177800</xdr:colOff>
      <xdr:row>12</xdr:row>
      <xdr:rowOff>31750</xdr:rowOff>
    </xdr:to>
    <xdr:pic>
      <xdr:nvPicPr>
        <xdr:cNvPr id="123" name="Picture 122">
          <a:extLst>
            <a:ext uri="{FF2B5EF4-FFF2-40B4-BE49-F238E27FC236}">
              <a16:creationId xmlns:a16="http://schemas.microsoft.com/office/drawing/2014/main" id="{92C4D39A-B7F4-EBE0-0F6C-A55F88BDF8B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925050" y="205105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361950</xdr:colOff>
      <xdr:row>11</xdr:row>
      <xdr:rowOff>25400</xdr:rowOff>
    </xdr:from>
    <xdr:to>
      <xdr:col>21</xdr:col>
      <xdr:colOff>368300</xdr:colOff>
      <xdr:row>12</xdr:row>
      <xdr:rowOff>57150</xdr:rowOff>
    </xdr:to>
    <xdr:pic>
      <xdr:nvPicPr>
        <xdr:cNvPr id="124" name="Picture 123">
          <a:extLst>
            <a:ext uri="{FF2B5EF4-FFF2-40B4-BE49-F238E27FC236}">
              <a16:creationId xmlns:a16="http://schemas.microsoft.com/office/drawing/2014/main" id="{72EC4841-DD78-E5F1-C33E-EAE3D0EA48D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53950" y="2051050"/>
          <a:ext cx="61595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12700</xdr:colOff>
      <xdr:row>13</xdr:row>
      <xdr:rowOff>101600</xdr:rowOff>
    </xdr:from>
    <xdr:to>
      <xdr:col>22</xdr:col>
      <xdr:colOff>63500</xdr:colOff>
      <xdr:row>27</xdr:row>
      <xdr:rowOff>165100</xdr:rowOff>
    </xdr:to>
    <xdr:sp macro="" textlink="">
      <xdr:nvSpPr>
        <xdr:cNvPr id="129" name="Rectangle: Rounded Corners 128">
          <a:extLst>
            <a:ext uri="{FF2B5EF4-FFF2-40B4-BE49-F238E27FC236}">
              <a16:creationId xmlns:a16="http://schemas.microsoft.com/office/drawing/2014/main" id="{C0E22A33-A8B0-ECAF-CB5D-65D315E56A92}"/>
            </a:ext>
          </a:extLst>
        </xdr:cNvPr>
        <xdr:cNvSpPr/>
      </xdr:nvSpPr>
      <xdr:spPr>
        <a:xfrm>
          <a:off x="10375900" y="2495550"/>
          <a:ext cx="3098800" cy="264160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44450</xdr:colOff>
      <xdr:row>13</xdr:row>
      <xdr:rowOff>107950</xdr:rowOff>
    </xdr:from>
    <xdr:to>
      <xdr:col>21</xdr:col>
      <xdr:colOff>596900</xdr:colOff>
      <xdr:row>27</xdr:row>
      <xdr:rowOff>146050</xdr:rowOff>
    </xdr:to>
    <xdr:grpSp>
      <xdr:nvGrpSpPr>
        <xdr:cNvPr id="142" name="Group 141">
          <a:extLst>
            <a:ext uri="{FF2B5EF4-FFF2-40B4-BE49-F238E27FC236}">
              <a16:creationId xmlns:a16="http://schemas.microsoft.com/office/drawing/2014/main" id="{9509157C-307B-AF7B-9E1B-3BE7C3BDCEBA}"/>
            </a:ext>
          </a:extLst>
        </xdr:cNvPr>
        <xdr:cNvGrpSpPr/>
      </xdr:nvGrpSpPr>
      <xdr:grpSpPr>
        <a:xfrm>
          <a:off x="44450" y="2501900"/>
          <a:ext cx="13354050" cy="2616200"/>
          <a:chOff x="63500" y="2508250"/>
          <a:chExt cx="13354050" cy="2349500"/>
        </a:xfrm>
      </xdr:grpSpPr>
      <xdr:sp macro="" textlink="">
        <xdr:nvSpPr>
          <xdr:cNvPr id="126" name="Rectangle: Rounded Corners 125">
            <a:extLst>
              <a:ext uri="{FF2B5EF4-FFF2-40B4-BE49-F238E27FC236}">
                <a16:creationId xmlns:a16="http://schemas.microsoft.com/office/drawing/2014/main" id="{0F19FA25-20E2-AA73-23E1-252DE1866728}"/>
              </a:ext>
            </a:extLst>
          </xdr:cNvPr>
          <xdr:cNvSpPr/>
        </xdr:nvSpPr>
        <xdr:spPr>
          <a:xfrm>
            <a:off x="5467350" y="2514600"/>
            <a:ext cx="4826000" cy="234315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0" name="Rectangle: Rounded Corners 129">
            <a:extLst>
              <a:ext uri="{FF2B5EF4-FFF2-40B4-BE49-F238E27FC236}">
                <a16:creationId xmlns:a16="http://schemas.microsoft.com/office/drawing/2014/main" id="{47D5049A-DB7F-1AB9-691D-874104733BDF}"/>
              </a:ext>
            </a:extLst>
          </xdr:cNvPr>
          <xdr:cNvSpPr/>
        </xdr:nvSpPr>
        <xdr:spPr>
          <a:xfrm>
            <a:off x="63500" y="2508250"/>
            <a:ext cx="5340350" cy="234315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3" name="Rectangle: Rounded Corners 132">
            <a:extLst>
              <a:ext uri="{FF2B5EF4-FFF2-40B4-BE49-F238E27FC236}">
                <a16:creationId xmlns:a16="http://schemas.microsoft.com/office/drawing/2014/main" id="{1A7A79C0-5CBB-8685-99C8-990BDACFBD8E}"/>
              </a:ext>
            </a:extLst>
          </xdr:cNvPr>
          <xdr:cNvSpPr/>
        </xdr:nvSpPr>
        <xdr:spPr>
          <a:xfrm>
            <a:off x="165100" y="2552822"/>
            <a:ext cx="33083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4" pitchFamily="34" charset="0"/>
                <a:ea typeface="Lato Black" panose="020F0502020204030204" pitchFamily="34" charset="0"/>
                <a:cs typeface="Lato Black" panose="020F0502020204030204" pitchFamily="34" charset="0"/>
              </a:rPr>
              <a:t>SALES AND PROFIT ANALYSIS</a:t>
            </a:r>
          </a:p>
        </xdr:txBody>
      </xdr:sp>
      <xdr:sp macro="" textlink="">
        <xdr:nvSpPr>
          <xdr:cNvPr id="134" name="Rectangle: Rounded Corners 133">
            <a:extLst>
              <a:ext uri="{FF2B5EF4-FFF2-40B4-BE49-F238E27FC236}">
                <a16:creationId xmlns:a16="http://schemas.microsoft.com/office/drawing/2014/main" id="{0F2F0169-A32C-3609-53C6-E28C6672C61B}"/>
              </a:ext>
            </a:extLst>
          </xdr:cNvPr>
          <xdr:cNvSpPr/>
        </xdr:nvSpPr>
        <xdr:spPr>
          <a:xfrm>
            <a:off x="10452100" y="2546350"/>
            <a:ext cx="29654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 WISE SALES SHARE %</a:t>
            </a:r>
          </a:p>
        </xdr:txBody>
      </xdr:sp>
      <xdr:sp macro="" textlink="">
        <xdr:nvSpPr>
          <xdr:cNvPr id="135" name="Rectangle: Rounded Corners 134">
            <a:extLst>
              <a:ext uri="{FF2B5EF4-FFF2-40B4-BE49-F238E27FC236}">
                <a16:creationId xmlns:a16="http://schemas.microsoft.com/office/drawing/2014/main" id="{720EF116-1DCC-901D-FC2C-0D45583EA0F2}"/>
              </a:ext>
            </a:extLst>
          </xdr:cNvPr>
          <xdr:cNvSpPr/>
        </xdr:nvSpPr>
        <xdr:spPr>
          <a:xfrm>
            <a:off x="5543550" y="2559050"/>
            <a:ext cx="33083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 WISE PROFIT</a:t>
            </a:r>
          </a:p>
        </xdr:txBody>
      </xdr:sp>
    </xdr:grpSp>
    <xdr:clientData/>
  </xdr:twoCellAnchor>
  <xdr:twoCellAnchor>
    <xdr:from>
      <xdr:col>0</xdr:col>
      <xdr:colOff>69850</xdr:colOff>
      <xdr:row>28</xdr:row>
      <xdr:rowOff>6350</xdr:rowOff>
    </xdr:from>
    <xdr:to>
      <xdr:col>22</xdr:col>
      <xdr:colOff>63500</xdr:colOff>
      <xdr:row>41</xdr:row>
      <xdr:rowOff>63500</xdr:rowOff>
    </xdr:to>
    <xdr:grpSp>
      <xdr:nvGrpSpPr>
        <xdr:cNvPr id="144" name="Group 143">
          <a:extLst>
            <a:ext uri="{FF2B5EF4-FFF2-40B4-BE49-F238E27FC236}">
              <a16:creationId xmlns:a16="http://schemas.microsoft.com/office/drawing/2014/main" id="{C50D792B-F610-AD11-009E-4AC19B68D21E}"/>
            </a:ext>
          </a:extLst>
        </xdr:cNvPr>
        <xdr:cNvGrpSpPr/>
      </xdr:nvGrpSpPr>
      <xdr:grpSpPr>
        <a:xfrm>
          <a:off x="69850" y="5162550"/>
          <a:ext cx="13404850" cy="2451100"/>
          <a:chOff x="57150" y="4895850"/>
          <a:chExt cx="13404850" cy="2362200"/>
        </a:xfrm>
      </xdr:grpSpPr>
      <xdr:sp macro="" textlink="">
        <xdr:nvSpPr>
          <xdr:cNvPr id="18" name="Rectangle: Rounded Corners 17">
            <a:extLst>
              <a:ext uri="{FF2B5EF4-FFF2-40B4-BE49-F238E27FC236}">
                <a16:creationId xmlns:a16="http://schemas.microsoft.com/office/drawing/2014/main" id="{128F5EC8-F44E-D982-B20A-54425CF6C8DD}"/>
              </a:ext>
            </a:extLst>
          </xdr:cNvPr>
          <xdr:cNvSpPr/>
        </xdr:nvSpPr>
        <xdr:spPr>
          <a:xfrm>
            <a:off x="10064750" y="4908550"/>
            <a:ext cx="3397250" cy="234315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1" name="Rectangle: Rounded Corners 130">
            <a:extLst>
              <a:ext uri="{FF2B5EF4-FFF2-40B4-BE49-F238E27FC236}">
                <a16:creationId xmlns:a16="http://schemas.microsoft.com/office/drawing/2014/main" id="{B05FB99E-69BD-94FF-D206-EF0D38A00E1F}"/>
              </a:ext>
            </a:extLst>
          </xdr:cNvPr>
          <xdr:cNvSpPr/>
        </xdr:nvSpPr>
        <xdr:spPr>
          <a:xfrm>
            <a:off x="57150" y="4895850"/>
            <a:ext cx="5340350" cy="234315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2" name="Rectangle: Rounded Corners 131">
            <a:extLst>
              <a:ext uri="{FF2B5EF4-FFF2-40B4-BE49-F238E27FC236}">
                <a16:creationId xmlns:a16="http://schemas.microsoft.com/office/drawing/2014/main" id="{D45E6210-5074-8D23-F8DA-AEF8C5E36697}"/>
              </a:ext>
            </a:extLst>
          </xdr:cNvPr>
          <xdr:cNvSpPr/>
        </xdr:nvSpPr>
        <xdr:spPr>
          <a:xfrm>
            <a:off x="5473700" y="4914900"/>
            <a:ext cx="4508500" cy="2343150"/>
          </a:xfrm>
          <a:prstGeom prst="roundRect">
            <a:avLst>
              <a:gd name="adj" fmla="val 72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6" name="Rectangle: Rounded Corners 135">
            <a:extLst>
              <a:ext uri="{FF2B5EF4-FFF2-40B4-BE49-F238E27FC236}">
                <a16:creationId xmlns:a16="http://schemas.microsoft.com/office/drawing/2014/main" id="{A377788B-D293-AFD6-5120-1F2B9DE0FA93}"/>
              </a:ext>
            </a:extLst>
          </xdr:cNvPr>
          <xdr:cNvSpPr/>
        </xdr:nvSpPr>
        <xdr:spPr>
          <a:xfrm>
            <a:off x="5549900" y="4953000"/>
            <a:ext cx="33083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TOP</a:t>
            </a:r>
            <a:r>
              <a:rPr lang="en-IN" sz="1100"/>
              <a:t> </a:t>
            </a:r>
            <a:r>
              <a:rPr lang="en-IN" sz="1400" b="1"/>
              <a:t>10</a:t>
            </a:r>
            <a:r>
              <a:rPr lang="en-IN" sz="1100"/>
              <a:t> </a:t>
            </a:r>
            <a:r>
              <a:rPr lang="en-IN" sz="1400" b="1"/>
              <a:t>SUB</a:t>
            </a:r>
            <a:r>
              <a:rPr lang="en-IN" sz="1100"/>
              <a:t> </a:t>
            </a:r>
            <a:r>
              <a:rPr lang="en-IN" sz="1400" b="1"/>
              <a:t>CATEGORIES</a:t>
            </a:r>
            <a:endParaRPr lang="en-IN" sz="1100" b="1"/>
          </a:p>
        </xdr:txBody>
      </xdr:sp>
      <xdr:sp macro="" textlink="">
        <xdr:nvSpPr>
          <xdr:cNvPr id="137" name="Rectangle: Rounded Corners 136">
            <a:extLst>
              <a:ext uri="{FF2B5EF4-FFF2-40B4-BE49-F238E27FC236}">
                <a16:creationId xmlns:a16="http://schemas.microsoft.com/office/drawing/2014/main" id="{47026E5E-00AC-28AF-3018-7DC6196210E4}"/>
              </a:ext>
            </a:extLst>
          </xdr:cNvPr>
          <xdr:cNvSpPr/>
        </xdr:nvSpPr>
        <xdr:spPr>
          <a:xfrm>
            <a:off x="146050" y="4933950"/>
            <a:ext cx="33083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 BY STATE</a:t>
            </a:r>
          </a:p>
        </xdr:txBody>
      </xdr:sp>
    </xdr:grpSp>
    <xdr:clientData/>
  </xdr:twoCellAnchor>
  <xdr:twoCellAnchor>
    <xdr:from>
      <xdr:col>16</xdr:col>
      <xdr:colOff>406400</xdr:colOff>
      <xdr:row>28</xdr:row>
      <xdr:rowOff>76200</xdr:rowOff>
    </xdr:from>
    <xdr:to>
      <xdr:col>21</xdr:col>
      <xdr:colOff>476250</xdr:colOff>
      <xdr:row>30</xdr:row>
      <xdr:rowOff>31750</xdr:rowOff>
    </xdr:to>
    <xdr:sp macro="" textlink="">
      <xdr:nvSpPr>
        <xdr:cNvPr id="138" name="Rectangle: Rounded Corners 137">
          <a:extLst>
            <a:ext uri="{FF2B5EF4-FFF2-40B4-BE49-F238E27FC236}">
              <a16:creationId xmlns:a16="http://schemas.microsoft.com/office/drawing/2014/main" id="{EC3BB47C-D12D-77A4-9068-C804501FC597}"/>
            </a:ext>
          </a:extLst>
        </xdr:cNvPr>
        <xdr:cNvSpPr/>
      </xdr:nvSpPr>
      <xdr:spPr>
        <a:xfrm>
          <a:off x="10160000" y="5232400"/>
          <a:ext cx="3117850" cy="323850"/>
        </a:xfrm>
        <a:prstGeom prst="roundRect">
          <a:avLst/>
        </a:prstGeom>
        <a:gradFill>
          <a:gsLst>
            <a:gs pos="0">
              <a:schemeClr val="bg2">
                <a:lumMod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FILTERS</a:t>
          </a:r>
        </a:p>
      </xdr:txBody>
    </xdr:sp>
    <xdr:clientData/>
  </xdr:twoCellAnchor>
  <xdr:twoCellAnchor>
    <xdr:from>
      <xdr:col>0</xdr:col>
      <xdr:colOff>95250</xdr:colOff>
      <xdr:row>15</xdr:row>
      <xdr:rowOff>133350</xdr:rowOff>
    </xdr:from>
    <xdr:to>
      <xdr:col>8</xdr:col>
      <xdr:colOff>546100</xdr:colOff>
      <xdr:row>27</xdr:row>
      <xdr:rowOff>82550</xdr:rowOff>
    </xdr:to>
    <xdr:graphicFrame macro="">
      <xdr:nvGraphicFramePr>
        <xdr:cNvPr id="151" name="Chart 150">
          <a:extLst>
            <a:ext uri="{FF2B5EF4-FFF2-40B4-BE49-F238E27FC236}">
              <a16:creationId xmlns:a16="http://schemas.microsoft.com/office/drawing/2014/main" id="{B7091114-7F7E-41EE-8456-C1EC624B9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82550</xdr:colOff>
      <xdr:row>15</xdr:row>
      <xdr:rowOff>50800</xdr:rowOff>
    </xdr:from>
    <xdr:to>
      <xdr:col>16</xdr:col>
      <xdr:colOff>438150</xdr:colOff>
      <xdr:row>27</xdr:row>
      <xdr:rowOff>50800</xdr:rowOff>
    </xdr:to>
    <mc:AlternateContent xmlns:mc="http://schemas.openxmlformats.org/markup-compatibility/2006">
      <mc:Choice xmlns:cx1="http://schemas.microsoft.com/office/drawing/2015/9/8/chartex" Requires="cx1">
        <xdr:graphicFrame macro="">
          <xdr:nvGraphicFramePr>
            <xdr:cNvPr id="154" name="Chart 153">
              <a:extLst>
                <a:ext uri="{FF2B5EF4-FFF2-40B4-BE49-F238E27FC236}">
                  <a16:creationId xmlns:a16="http://schemas.microsoft.com/office/drawing/2014/main" id="{C8F83BA1-6DA2-4F23-910F-D72503B784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568950" y="2813050"/>
              <a:ext cx="4622800" cy="2209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82550</xdr:colOff>
      <xdr:row>16</xdr:row>
      <xdr:rowOff>6350</xdr:rowOff>
    </xdr:from>
    <xdr:to>
      <xdr:col>22</xdr:col>
      <xdr:colOff>12700</xdr:colOff>
      <xdr:row>27</xdr:row>
      <xdr:rowOff>82550</xdr:rowOff>
    </xdr:to>
    <xdr:graphicFrame macro="">
      <xdr:nvGraphicFramePr>
        <xdr:cNvPr id="155" name="Chart 154">
          <a:extLst>
            <a:ext uri="{FF2B5EF4-FFF2-40B4-BE49-F238E27FC236}">
              <a16:creationId xmlns:a16="http://schemas.microsoft.com/office/drawing/2014/main" id="{42ECCE6A-CEF4-482C-B92A-99834A441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120650</xdr:colOff>
      <xdr:row>30</xdr:row>
      <xdr:rowOff>44450</xdr:rowOff>
    </xdr:from>
    <xdr:to>
      <xdr:col>8</xdr:col>
      <xdr:colOff>412750</xdr:colOff>
      <xdr:row>41</xdr:row>
      <xdr:rowOff>19050</xdr:rowOff>
    </xdr:to>
    <mc:AlternateContent xmlns:mc="http://schemas.openxmlformats.org/markup-compatibility/2006">
      <mc:Choice xmlns:cx4="http://schemas.microsoft.com/office/drawing/2016/5/10/chartex" Requires="cx4">
        <xdr:graphicFrame macro="">
          <xdr:nvGraphicFramePr>
            <xdr:cNvPr id="156" name="Chart 155">
              <a:extLst>
                <a:ext uri="{FF2B5EF4-FFF2-40B4-BE49-F238E27FC236}">
                  <a16:creationId xmlns:a16="http://schemas.microsoft.com/office/drawing/2014/main" id="{8B0F54E8-D11D-45F3-A551-4482826EF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0650" y="5568950"/>
              <a:ext cx="5168900" cy="2000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69850</xdr:colOff>
      <xdr:row>30</xdr:row>
      <xdr:rowOff>76200</xdr:rowOff>
    </xdr:from>
    <xdr:to>
      <xdr:col>16</xdr:col>
      <xdr:colOff>190500</xdr:colOff>
      <xdr:row>40</xdr:row>
      <xdr:rowOff>152400</xdr:rowOff>
    </xdr:to>
    <xdr:graphicFrame macro="">
      <xdr:nvGraphicFramePr>
        <xdr:cNvPr id="157" name="Chart 156">
          <a:extLst>
            <a:ext uri="{FF2B5EF4-FFF2-40B4-BE49-F238E27FC236}">
              <a16:creationId xmlns:a16="http://schemas.microsoft.com/office/drawing/2014/main" id="{DDA1A70D-38B4-4DB7-9761-85D618A11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16</xdr:col>
      <xdr:colOff>342900</xdr:colOff>
      <xdr:row>31</xdr:row>
      <xdr:rowOff>165101</xdr:rowOff>
    </xdr:from>
    <xdr:to>
      <xdr:col>18</xdr:col>
      <xdr:colOff>285750</xdr:colOff>
      <xdr:row>40</xdr:row>
      <xdr:rowOff>0</xdr:rowOff>
    </xdr:to>
    <mc:AlternateContent xmlns:mc="http://schemas.openxmlformats.org/markup-compatibility/2006" xmlns:a14="http://schemas.microsoft.com/office/drawing/2010/main">
      <mc:Choice Requires="a14">
        <xdr:graphicFrame macro="">
          <xdr:nvGraphicFramePr>
            <xdr:cNvPr id="158" name="Year 1">
              <a:extLst>
                <a:ext uri="{FF2B5EF4-FFF2-40B4-BE49-F238E27FC236}">
                  <a16:creationId xmlns:a16="http://schemas.microsoft.com/office/drawing/2014/main" id="{2FC69550-CDC6-40E3-B247-827E69B51CE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96500" y="5873751"/>
              <a:ext cx="1162050" cy="1492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203200</xdr:colOff>
      <xdr:row>32</xdr:row>
      <xdr:rowOff>19050</xdr:rowOff>
    </xdr:from>
    <xdr:to>
      <xdr:col>22</xdr:col>
      <xdr:colOff>50800</xdr:colOff>
      <xdr:row>39</xdr:row>
      <xdr:rowOff>165100</xdr:rowOff>
    </xdr:to>
    <mc:AlternateContent xmlns:mc="http://schemas.openxmlformats.org/markup-compatibility/2006" xmlns:a14="http://schemas.microsoft.com/office/drawing/2010/main">
      <mc:Choice Requires="a14">
        <xdr:graphicFrame macro="">
          <xdr:nvGraphicFramePr>
            <xdr:cNvPr id="159" name="Segment 1">
              <a:extLst>
                <a:ext uri="{FF2B5EF4-FFF2-40B4-BE49-F238E27FC236}">
                  <a16:creationId xmlns:a16="http://schemas.microsoft.com/office/drawing/2014/main" id="{FC087D0F-6675-401B-9ED8-23A48716CA9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95200" y="5911850"/>
              <a:ext cx="1066800" cy="143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336550</xdr:colOff>
      <xdr:row>31</xdr:row>
      <xdr:rowOff>165101</xdr:rowOff>
    </xdr:from>
    <xdr:to>
      <xdr:col>20</xdr:col>
      <xdr:colOff>152400</xdr:colOff>
      <xdr:row>40</xdr:row>
      <xdr:rowOff>12700</xdr:rowOff>
    </xdr:to>
    <mc:AlternateContent xmlns:mc="http://schemas.openxmlformats.org/markup-compatibility/2006" xmlns:a14="http://schemas.microsoft.com/office/drawing/2010/main">
      <mc:Choice Requires="a14">
        <xdr:graphicFrame macro="">
          <xdr:nvGraphicFramePr>
            <xdr:cNvPr id="160" name="Region 1">
              <a:extLst>
                <a:ext uri="{FF2B5EF4-FFF2-40B4-BE49-F238E27FC236}">
                  <a16:creationId xmlns:a16="http://schemas.microsoft.com/office/drawing/2014/main" id="{B3545BD7-D839-4DE0-8F20-3E8AA729644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09350" y="5873751"/>
              <a:ext cx="1035050"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203200</xdr:colOff>
      <xdr:row>32</xdr:row>
      <xdr:rowOff>0</xdr:rowOff>
    </xdr:from>
    <xdr:to>
      <xdr:col>22</xdr:col>
      <xdr:colOff>19050</xdr:colOff>
      <xdr:row>39</xdr:row>
      <xdr:rowOff>146050</xdr:rowOff>
    </xdr:to>
    <mc:AlternateContent xmlns:mc="http://schemas.openxmlformats.org/markup-compatibility/2006" xmlns:a14="http://schemas.microsoft.com/office/drawing/2010/main">
      <mc:Choice Requires="a14">
        <xdr:graphicFrame macro="">
          <xdr:nvGraphicFramePr>
            <xdr:cNvPr id="161" name="Segment 2">
              <a:extLst>
                <a:ext uri="{FF2B5EF4-FFF2-40B4-BE49-F238E27FC236}">
                  <a16:creationId xmlns:a16="http://schemas.microsoft.com/office/drawing/2014/main" id="{56C6D67C-C4E4-87C4-0DC1-CD7ABE1A46C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395200" y="5892800"/>
              <a:ext cx="1035050" cy="143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336550</xdr:colOff>
      <xdr:row>31</xdr:row>
      <xdr:rowOff>146051</xdr:rowOff>
    </xdr:from>
    <xdr:to>
      <xdr:col>20</xdr:col>
      <xdr:colOff>177800</xdr:colOff>
      <xdr:row>39</xdr:row>
      <xdr:rowOff>165100</xdr:rowOff>
    </xdr:to>
    <mc:AlternateContent xmlns:mc="http://schemas.openxmlformats.org/markup-compatibility/2006" xmlns:a14="http://schemas.microsoft.com/office/drawing/2010/main">
      <mc:Choice Requires="a14">
        <xdr:graphicFrame macro="">
          <xdr:nvGraphicFramePr>
            <xdr:cNvPr id="162" name="Region 2">
              <a:extLst>
                <a:ext uri="{FF2B5EF4-FFF2-40B4-BE49-F238E27FC236}">
                  <a16:creationId xmlns:a16="http://schemas.microsoft.com/office/drawing/2014/main" id="{33D88C0A-43B5-CA87-43BA-5E12B4CEDA3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309350" y="5854701"/>
              <a:ext cx="1060450" cy="1492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336550</xdr:colOff>
      <xdr:row>31</xdr:row>
      <xdr:rowOff>0</xdr:rowOff>
    </xdr:from>
    <xdr:to>
      <xdr:col>18</xdr:col>
      <xdr:colOff>292100</xdr:colOff>
      <xdr:row>39</xdr:row>
      <xdr:rowOff>171451</xdr:rowOff>
    </xdr:to>
    <mc:AlternateContent xmlns:mc="http://schemas.openxmlformats.org/markup-compatibility/2006" xmlns:a14="http://schemas.microsoft.com/office/drawing/2010/main">
      <mc:Choice Requires="a14">
        <xdr:graphicFrame macro="">
          <xdr:nvGraphicFramePr>
            <xdr:cNvPr id="163" name="Year 2">
              <a:extLst>
                <a:ext uri="{FF2B5EF4-FFF2-40B4-BE49-F238E27FC236}">
                  <a16:creationId xmlns:a16="http://schemas.microsoft.com/office/drawing/2014/main" id="{322E4315-C084-D459-7534-7EB56EFBAA2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090150" y="5708650"/>
              <a:ext cx="1174750" cy="1644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209550</xdr:colOff>
      <xdr:row>31</xdr:row>
      <xdr:rowOff>19050</xdr:rowOff>
    </xdr:from>
    <xdr:to>
      <xdr:col>22</xdr:col>
      <xdr:colOff>57150</xdr:colOff>
      <xdr:row>40</xdr:row>
      <xdr:rowOff>0</xdr:rowOff>
    </xdr:to>
    <mc:AlternateContent xmlns:mc="http://schemas.openxmlformats.org/markup-compatibility/2006" xmlns:a14="http://schemas.microsoft.com/office/drawing/2010/main">
      <mc:Choice Requires="a14">
        <xdr:graphicFrame macro="">
          <xdr:nvGraphicFramePr>
            <xdr:cNvPr id="164" name="Segment 3">
              <a:extLst>
                <a:ext uri="{FF2B5EF4-FFF2-40B4-BE49-F238E27FC236}">
                  <a16:creationId xmlns:a16="http://schemas.microsoft.com/office/drawing/2014/main" id="{B5159022-A045-9CE9-E8F9-75ED66380703}"/>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2401550" y="5727700"/>
              <a:ext cx="106680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317500</xdr:colOff>
      <xdr:row>31</xdr:row>
      <xdr:rowOff>19050</xdr:rowOff>
    </xdr:from>
    <xdr:to>
      <xdr:col>20</xdr:col>
      <xdr:colOff>177800</xdr:colOff>
      <xdr:row>40</xdr:row>
      <xdr:rowOff>9525</xdr:rowOff>
    </xdr:to>
    <mc:AlternateContent xmlns:mc="http://schemas.openxmlformats.org/markup-compatibility/2006" xmlns:a14="http://schemas.microsoft.com/office/drawing/2010/main">
      <mc:Choice Requires="a14">
        <xdr:graphicFrame macro="">
          <xdr:nvGraphicFramePr>
            <xdr:cNvPr id="165" name="Region 3">
              <a:extLst>
                <a:ext uri="{FF2B5EF4-FFF2-40B4-BE49-F238E27FC236}">
                  <a16:creationId xmlns:a16="http://schemas.microsoft.com/office/drawing/2014/main" id="{035B2100-873F-C015-10C5-A84FF88F48F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1290300" y="5727700"/>
              <a:ext cx="1079500" cy="1647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umar Saroj" refreshedDate="45506.046127777779" createdVersion="8" refreshedVersion="8" minRefreshableVersion="3" recordCount="9994" xr:uid="{9278CD3F-0662-40CD-B059-91C29957297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95109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1FE14A-2E65-405A-849C-3047460077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95">
      <pivotArea collapsedLevelsAreSubtotals="1" fieldPosition="0">
        <references count="1">
          <reference field="22" count="1">
            <x v="1"/>
          </reference>
        </references>
      </pivotArea>
    </format>
    <format dxfId="94">
      <pivotArea collapsedLevelsAreSubtotals="1" fieldPosition="0">
        <references count="1">
          <reference field="22" count="1">
            <x v="2"/>
          </reference>
        </references>
      </pivotArea>
    </format>
    <format dxfId="93">
      <pivotArea collapsedLevelsAreSubtotals="1" fieldPosition="0">
        <references count="1">
          <reference field="22" count="1">
            <x v="3"/>
          </reference>
        </references>
      </pivotArea>
    </format>
    <format dxfId="92">
      <pivotArea collapsedLevelsAreSubtotals="1" fieldPosition="0">
        <references count="1">
          <reference field="22" count="1">
            <x v="4"/>
          </reference>
        </references>
      </pivotArea>
    </format>
    <format dxfId="91">
      <pivotArea collapsedLevelsAreSubtotals="1" fieldPosition="0">
        <references count="1">
          <reference field="22" count="1">
            <x v="5"/>
          </reference>
        </references>
      </pivotArea>
    </format>
    <format dxfId="90">
      <pivotArea collapsedLevelsAreSubtotals="1" fieldPosition="0">
        <references count="1">
          <reference field="22" count="1">
            <x v="6"/>
          </reference>
        </references>
      </pivotArea>
    </format>
    <format dxfId="89">
      <pivotArea collapsedLevelsAreSubtotals="1" fieldPosition="0">
        <references count="1">
          <reference field="22" count="1">
            <x v="7"/>
          </reference>
        </references>
      </pivotArea>
    </format>
    <format dxfId="88">
      <pivotArea collapsedLevelsAreSubtotals="1" fieldPosition="0">
        <references count="1">
          <reference field="22" count="1">
            <x v="8"/>
          </reference>
        </references>
      </pivotArea>
    </format>
    <format dxfId="87">
      <pivotArea collapsedLevelsAreSubtotals="1" fieldPosition="0">
        <references count="1">
          <reference field="22" count="1">
            <x v="9"/>
          </reference>
        </references>
      </pivotArea>
    </format>
    <format dxfId="86">
      <pivotArea collapsedLevelsAreSubtotals="1" fieldPosition="0">
        <references count="1">
          <reference field="22" count="1">
            <x v="10"/>
          </reference>
        </references>
      </pivotArea>
    </format>
    <format dxfId="85">
      <pivotArea collapsedLevelsAreSubtotals="1" fieldPosition="0">
        <references count="1">
          <reference field="22" count="1">
            <x v="11"/>
          </reference>
        </references>
      </pivotArea>
    </format>
    <format dxfId="8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7D6555-FA94-4CC8-9ED9-55280F5C82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1B725-6AD0-42F4-AA23-07D278C8920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5" format="1">
      <pivotArea type="data" outline="0" fieldPosition="0">
        <references count="2">
          <reference field="4294967294" count="1" selected="0">
            <x v="0"/>
          </reference>
          <reference field="15" count="1" selected="0">
            <x v="0"/>
          </reference>
        </references>
      </pivotArea>
    </chartFormat>
    <chartFormat chart="5" format="2">
      <pivotArea type="data" outline="0" fieldPosition="0">
        <references count="2">
          <reference field="4294967294" count="1" selected="0">
            <x v="0"/>
          </reference>
          <reference field="15" count="1" selected="0">
            <x v="1"/>
          </reference>
        </references>
      </pivotArea>
    </chartFormat>
    <chartFormat chart="5"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3C538B-92F6-42CB-9E90-C5866BFCBEC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22DF7-9077-497F-924E-0046A8E186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015846-A39C-4A5F-AEBD-03035C84011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6D08DA-FC0E-4960-AA7D-A9555B1D5D0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A17609-6392-44CC-AC71-BD9369CDA58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1444F2-6E39-4E75-8DBA-3F41580DB5D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E19B4E-A356-47A7-B316-8B6AF6B675A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74BAA1-0C28-4A83-A90B-56C41FC7B754}"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FA9AE8-62CD-4E42-9C7E-6608E3CEE831}" sourceName="Year">
  <pivotTables>
    <pivotTable tabId="4" name="PivotTable2"/>
    <pivotTable tabId="3" name="PivotTable1"/>
    <pivotTable tabId="10" name="PivotTable10"/>
    <pivotTable tabId="10" name="PivotTable11"/>
    <pivotTable tabId="10" name="PivotTable12"/>
    <pivotTable tabId="10" name="PivotTable15"/>
    <pivotTable tabId="10" name="PivotTable16"/>
    <pivotTable tabId="8" name="PivotTable8"/>
    <pivotTable tabId="6" name="PivotTable6"/>
    <pivotTable tabId="9" name="PivotTable9"/>
  </pivotTables>
  <data>
    <tabular pivotCacheId="11951099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31E08E-6C31-4F8D-980A-439B7FCDBC97}" sourceName="Segment">
  <pivotTables>
    <pivotTable tabId="4" name="PivotTable2"/>
    <pivotTable tabId="3" name="PivotTable1"/>
    <pivotTable tabId="10" name="PivotTable10"/>
    <pivotTable tabId="10" name="PivotTable11"/>
    <pivotTable tabId="10" name="PivotTable12"/>
    <pivotTable tabId="10" name="PivotTable15"/>
    <pivotTable tabId="10" name="PivotTable16"/>
    <pivotTable tabId="11" name="PivotTable17"/>
    <pivotTable tabId="8" name="PivotTable8"/>
    <pivotTable tabId="6" name="PivotTable6"/>
    <pivotTable tabId="9" name="PivotTable9"/>
  </pivotTables>
  <data>
    <tabular pivotCacheId="11951099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3B0C72-178E-46A3-B8E3-AAF993D519C3}" sourceName="Region">
  <pivotTables>
    <pivotTable tabId="4" name="PivotTable2"/>
    <pivotTable tabId="3" name="PivotTable1"/>
    <pivotTable tabId="10" name="PivotTable10"/>
    <pivotTable tabId="10" name="PivotTable11"/>
    <pivotTable tabId="10" name="PivotTable12"/>
    <pivotTable tabId="10" name="PivotTable15"/>
    <pivotTable tabId="10" name="PivotTable16"/>
    <pivotTable tabId="11" name="PivotTable17"/>
    <pivotTable tabId="8" name="PivotTable8"/>
    <pivotTable tabId="6" name="PivotTable6"/>
    <pivotTable tabId="9" name="PivotTable9"/>
  </pivotTables>
  <data>
    <tabular pivotCacheId="11951099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34A55F7-2B17-4842-BE45-B608F1761356}" cache="Slicer_Year" caption="Year" rowHeight="241300"/>
  <slicer name="Segment" xr10:uid="{19C58FB5-123F-490D-8107-6F0E88E339CB}" cache="Slicer_Segment" caption="Segment" rowHeight="241300"/>
  <slicer name="Region" xr10:uid="{8889724E-2FAF-4008-A165-E694DBE2611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E73A3C5-F9FE-49DE-84EA-C2EAAF9FA19D}" cache="Slicer_Year" caption="Year" rowHeight="241300"/>
  <slicer name="Year 2" xr10:uid="{E6ADB4D4-E6F6-4065-8753-A4ACF4FD9F07}" cache="Slicer_Year" caption="Year" style="AB" rowHeight="241300"/>
  <slicer name="Segment 1" xr10:uid="{5C8F5E77-C35E-48D7-A657-1F83F3881239}" cache="Slicer_Segment" caption="Segment" rowHeight="241300"/>
  <slicer name="Segment 2" xr10:uid="{1A4FBDBB-53DF-42C0-A35F-C3DB18E3A9FE}" cache="Slicer_Segment" caption="Segment" rowHeight="241300"/>
  <slicer name="Segment 3" xr10:uid="{80A0C758-FE00-4403-A025-B894422CFEE3}" cache="Slicer_Segment" caption="Segment" style="AB" rowHeight="241300"/>
  <slicer name="Region 1" xr10:uid="{8B306D16-45E0-4387-8E5D-4CBCE10365A7}" cache="Slicer_Region" caption="Region" rowHeight="241300"/>
  <slicer name="Region 2" xr10:uid="{3BDE522A-7BAA-4B45-8CDA-6D8585B8A4C2}" cache="Slicer_Region" caption="Region" rowHeight="241300"/>
  <slicer name="Region 3" xr10:uid="{1A8B94C8-6FE3-44E7-B378-37AFC5D96C7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712F-4D9E-46AB-9E82-E92B90946D9A}">
  <dimension ref="A3:C16"/>
  <sheetViews>
    <sheetView workbookViewId="0">
      <selection activeCell="I25" sqref="I25"/>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6" t="s">
        <v>10933</v>
      </c>
      <c r="B3" s="5" t="s">
        <v>10951</v>
      </c>
      <c r="C3" s="10" t="s">
        <v>10952</v>
      </c>
    </row>
    <row r="4" spans="1:3" x14ac:dyDescent="0.35">
      <c r="A4" s="8" t="s">
        <v>10939</v>
      </c>
      <c r="B4" s="11">
        <v>95365.937600000019</v>
      </c>
      <c r="C4" s="12">
        <v>9199.2699999999986</v>
      </c>
    </row>
    <row r="5" spans="1:3" x14ac:dyDescent="0.35">
      <c r="A5" s="8" t="s">
        <v>10940</v>
      </c>
      <c r="B5" s="11">
        <v>60172.649400000024</v>
      </c>
      <c r="C5" s="12">
        <v>10288.898699999991</v>
      </c>
    </row>
    <row r="6" spans="1:3" x14ac:dyDescent="0.35">
      <c r="A6" s="8" t="s">
        <v>10941</v>
      </c>
      <c r="B6" s="11">
        <v>199252.98399999991</v>
      </c>
      <c r="C6" s="12">
        <v>26806.573700000015</v>
      </c>
    </row>
    <row r="7" spans="1:3" x14ac:dyDescent="0.35">
      <c r="A7" s="8" t="s">
        <v>10942</v>
      </c>
      <c r="B7" s="11">
        <v>141851.5674</v>
      </c>
      <c r="C7" s="12">
        <v>13437.806799999998</v>
      </c>
    </row>
    <row r="8" spans="1:3" x14ac:dyDescent="0.35">
      <c r="A8" s="8" t="s">
        <v>10943</v>
      </c>
      <c r="B8" s="11">
        <v>156122.28669999994</v>
      </c>
      <c r="C8" s="12">
        <v>22308.51279999999</v>
      </c>
    </row>
    <row r="9" spans="1:3" x14ac:dyDescent="0.35">
      <c r="A9" s="8" t="s">
        <v>10944</v>
      </c>
      <c r="B9" s="11">
        <v>147082.61130000011</v>
      </c>
      <c r="C9" s="12">
        <v>20899.334500000012</v>
      </c>
    </row>
    <row r="10" spans="1:3" x14ac:dyDescent="0.35">
      <c r="A10" s="8" t="s">
        <v>10945</v>
      </c>
      <c r="B10" s="11">
        <v>149580.83800000031</v>
      </c>
      <c r="C10" s="12">
        <v>13535.38299999998</v>
      </c>
    </row>
    <row r="11" spans="1:3" x14ac:dyDescent="0.35">
      <c r="A11" s="8" t="s">
        <v>10946</v>
      </c>
      <c r="B11" s="11">
        <v>159589.45099999988</v>
      </c>
      <c r="C11" s="12">
        <v>21896.715399999972</v>
      </c>
    </row>
    <row r="12" spans="1:3" x14ac:dyDescent="0.35">
      <c r="A12" s="8" t="s">
        <v>10947</v>
      </c>
      <c r="B12" s="11">
        <v>309770.09970000025</v>
      </c>
      <c r="C12" s="12">
        <v>37293.192500000034</v>
      </c>
    </row>
    <row r="13" spans="1:3" x14ac:dyDescent="0.35">
      <c r="A13" s="8" t="s">
        <v>10948</v>
      </c>
      <c r="B13" s="11">
        <v>197115.20170000009</v>
      </c>
      <c r="C13" s="12">
        <v>31469.663800000035</v>
      </c>
    </row>
    <row r="14" spans="1:3" x14ac:dyDescent="0.35">
      <c r="A14" s="8" t="s">
        <v>10949</v>
      </c>
      <c r="B14" s="11">
        <v>349120.07400000008</v>
      </c>
      <c r="C14" s="12">
        <v>35825.536599999927</v>
      </c>
    </row>
    <row r="15" spans="1:3" x14ac:dyDescent="0.35">
      <c r="A15" s="8" t="s">
        <v>10950</v>
      </c>
      <c r="B15" s="11">
        <v>332177.15950000001</v>
      </c>
      <c r="C15" s="12">
        <v>43436.13390000003</v>
      </c>
    </row>
    <row r="16" spans="1:3" x14ac:dyDescent="0.35">
      <c r="A16" s="9" t="s">
        <v>10934</v>
      </c>
      <c r="B16" s="31">
        <v>2297200.8603000008</v>
      </c>
      <c r="C16" s="3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85BC1-DFA6-43D3-827A-030566D58947}">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6" t="s">
        <v>10933</v>
      </c>
      <c r="B3" s="7" t="s">
        <v>10952</v>
      </c>
      <c r="D3" t="s">
        <v>15</v>
      </c>
      <c r="E3" t="s">
        <v>21</v>
      </c>
    </row>
    <row r="4" spans="1:5" x14ac:dyDescent="0.35">
      <c r="A4" s="8" t="s">
        <v>71</v>
      </c>
      <c r="B4" s="26">
        <v>145454.9480999998</v>
      </c>
      <c r="D4" t="str">
        <f>A4</f>
        <v>Technology</v>
      </c>
      <c r="E4" s="14">
        <f>GETPIVOTDATA("Profit",$A$3,"Category",A4)</f>
        <v>145454.9480999998</v>
      </c>
    </row>
    <row r="5" spans="1:5" x14ac:dyDescent="0.35">
      <c r="A5" s="13" t="s">
        <v>46</v>
      </c>
      <c r="B5" s="27">
        <v>122490.8008000001</v>
      </c>
      <c r="D5" t="str">
        <f t="shared" ref="D5:D7" si="0">A5</f>
        <v>Office Supplies</v>
      </c>
      <c r="E5" s="14">
        <f t="shared" ref="E5:E6" si="1">GETPIVOTDATA("Profit",$A$3,"Category",A5)</f>
        <v>122490.8008000001</v>
      </c>
    </row>
    <row r="6" spans="1:5" x14ac:dyDescent="0.35">
      <c r="A6" s="13" t="s">
        <v>32</v>
      </c>
      <c r="B6" s="27">
        <v>18451.272799999992</v>
      </c>
      <c r="D6" t="str">
        <f t="shared" si="0"/>
        <v>Furniture</v>
      </c>
      <c r="E6" s="14">
        <f t="shared" si="1"/>
        <v>18451.272799999992</v>
      </c>
    </row>
    <row r="7" spans="1:5" x14ac:dyDescent="0.35">
      <c r="A7" s="9" t="s">
        <v>10934</v>
      </c>
      <c r="B7" s="28">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3D0CC-7737-42AB-9AF4-24297B642A28}">
  <dimension ref="A1:B5"/>
  <sheetViews>
    <sheetView workbookViewId="0">
      <selection activeCell="O18" sqref="O18"/>
    </sheetView>
  </sheetViews>
  <sheetFormatPr defaultRowHeight="14.5" x14ac:dyDescent="0.35"/>
  <cols>
    <col min="1" max="1" width="13.1796875" bestFit="1" customWidth="1"/>
    <col min="2" max="2" width="11.26953125" bestFit="1" customWidth="1"/>
  </cols>
  <sheetData>
    <row r="1" spans="1:2" x14ac:dyDescent="0.35">
      <c r="A1" s="6" t="s">
        <v>10933</v>
      </c>
      <c r="B1" s="7" t="s">
        <v>10951</v>
      </c>
    </row>
    <row r="2" spans="1:2" x14ac:dyDescent="0.35">
      <c r="A2" s="8" t="s">
        <v>32</v>
      </c>
      <c r="B2" s="15">
        <v>0.32300170530281774</v>
      </c>
    </row>
    <row r="3" spans="1:2" x14ac:dyDescent="0.35">
      <c r="A3" s="13" t="s">
        <v>46</v>
      </c>
      <c r="B3" s="16">
        <v>0.31301008302169103</v>
      </c>
    </row>
    <row r="4" spans="1:2" x14ac:dyDescent="0.35">
      <c r="A4" s="13" t="s">
        <v>71</v>
      </c>
      <c r="B4" s="16">
        <v>0.36398821167549117</v>
      </c>
    </row>
    <row r="5" spans="1:2" x14ac:dyDescent="0.35">
      <c r="A5" s="9" t="s">
        <v>10934</v>
      </c>
      <c r="B5"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F1666-BE52-4B44-86CC-AEC958218D7F}">
  <dimension ref="A1:E51"/>
  <sheetViews>
    <sheetView workbookViewId="0">
      <selection activeCell="O15" sqref="O15"/>
    </sheetView>
  </sheetViews>
  <sheetFormatPr defaultRowHeight="14.5" x14ac:dyDescent="0.35"/>
  <cols>
    <col min="1" max="1" width="17.36328125" bestFit="1" customWidth="1"/>
    <col min="2" max="2" width="11.81640625" bestFit="1" customWidth="1"/>
    <col min="4" max="4" width="17.36328125" bestFit="1" customWidth="1"/>
  </cols>
  <sheetData>
    <row r="1" spans="1:5" x14ac:dyDescent="0.35">
      <c r="A1" s="6" t="s">
        <v>10933</v>
      </c>
      <c r="B1" s="7" t="s">
        <v>10951</v>
      </c>
      <c r="D1" s="18" t="s">
        <v>10953</v>
      </c>
      <c r="E1" s="18" t="s">
        <v>18</v>
      </c>
    </row>
    <row r="2" spans="1:5" x14ac:dyDescent="0.35">
      <c r="A2" s="8" t="s">
        <v>358</v>
      </c>
      <c r="B2" s="26">
        <v>19510.639999999992</v>
      </c>
      <c r="D2" t="str">
        <f>A2</f>
        <v>Alabama</v>
      </c>
      <c r="E2" s="14">
        <f>GETPIVOTDATA("Sales",$A$1,"State",A2)</f>
        <v>19510.639999999992</v>
      </c>
    </row>
    <row r="3" spans="1:5" x14ac:dyDescent="0.35">
      <c r="A3" s="13" t="s">
        <v>310</v>
      </c>
      <c r="B3" s="27">
        <v>35282.000999999997</v>
      </c>
      <c r="D3" t="str">
        <f t="shared" ref="D3:D50" si="0">A3</f>
        <v>Arizona</v>
      </c>
      <c r="E3" s="14">
        <f t="shared" ref="E3:E50" si="1">GETPIVOTDATA("Sales",$A$1,"State",A3)</f>
        <v>35282.000999999997</v>
      </c>
    </row>
    <row r="4" spans="1:5" x14ac:dyDescent="0.35">
      <c r="A4" s="13" t="s">
        <v>1707</v>
      </c>
      <c r="B4" s="27">
        <v>11678.129999999997</v>
      </c>
      <c r="D4" t="str">
        <f t="shared" si="0"/>
        <v>Arkansas</v>
      </c>
      <c r="E4" s="14">
        <f t="shared" si="1"/>
        <v>11678.129999999997</v>
      </c>
    </row>
    <row r="5" spans="1:5" x14ac:dyDescent="0.35">
      <c r="A5" s="13" t="s">
        <v>43</v>
      </c>
      <c r="B5" s="27">
        <v>457687.63150000101</v>
      </c>
      <c r="D5" t="str">
        <f t="shared" si="0"/>
        <v>California</v>
      </c>
      <c r="E5" s="14">
        <f t="shared" si="1"/>
        <v>457687.63150000101</v>
      </c>
    </row>
    <row r="6" spans="1:5" x14ac:dyDescent="0.35">
      <c r="A6" s="13" t="s">
        <v>457</v>
      </c>
      <c r="B6" s="27">
        <v>32108.117999999995</v>
      </c>
      <c r="D6" t="str">
        <f t="shared" si="0"/>
        <v>Colorado</v>
      </c>
      <c r="E6" s="14">
        <f t="shared" si="1"/>
        <v>32108.117999999995</v>
      </c>
    </row>
    <row r="7" spans="1:5" x14ac:dyDescent="0.35">
      <c r="A7" s="13" t="s">
        <v>747</v>
      </c>
      <c r="B7" s="27">
        <v>13384.356999999996</v>
      </c>
      <c r="D7" t="str">
        <f t="shared" si="0"/>
        <v>Connecticut</v>
      </c>
      <c r="E7" s="14">
        <f t="shared" si="1"/>
        <v>13384.356999999996</v>
      </c>
    </row>
    <row r="8" spans="1:5" x14ac:dyDescent="0.35">
      <c r="A8" s="13" t="s">
        <v>245</v>
      </c>
      <c r="B8" s="27">
        <v>27451.068999999992</v>
      </c>
      <c r="D8" t="str">
        <f t="shared" si="0"/>
        <v>Delaware</v>
      </c>
      <c r="E8" s="14">
        <f t="shared" si="1"/>
        <v>27451.068999999992</v>
      </c>
    </row>
    <row r="9" spans="1:5" x14ac:dyDescent="0.35">
      <c r="A9" s="13" t="s">
        <v>3034</v>
      </c>
      <c r="B9" s="27">
        <v>2865.0199999999995</v>
      </c>
      <c r="D9" t="str">
        <f t="shared" si="0"/>
        <v>District of Columbia</v>
      </c>
      <c r="E9" s="14">
        <f t="shared" si="1"/>
        <v>2865.0199999999995</v>
      </c>
    </row>
    <row r="10" spans="1:5" x14ac:dyDescent="0.35">
      <c r="A10" s="13" t="s">
        <v>54</v>
      </c>
      <c r="B10" s="27">
        <v>89473.707999999999</v>
      </c>
      <c r="D10" t="str">
        <f t="shared" si="0"/>
        <v>Florida</v>
      </c>
      <c r="E10" s="14">
        <f t="shared" si="1"/>
        <v>89473.707999999999</v>
      </c>
    </row>
    <row r="11" spans="1:5" x14ac:dyDescent="0.35">
      <c r="A11" s="13" t="s">
        <v>1272</v>
      </c>
      <c r="B11" s="27">
        <v>49095.840000000004</v>
      </c>
      <c r="D11" t="str">
        <f t="shared" si="0"/>
        <v>Georgia</v>
      </c>
      <c r="E11" s="14">
        <f t="shared" si="1"/>
        <v>49095.840000000004</v>
      </c>
    </row>
    <row r="12" spans="1:5" x14ac:dyDescent="0.35">
      <c r="A12" s="13" t="s">
        <v>6260</v>
      </c>
      <c r="B12" s="27">
        <v>4382.4860000000017</v>
      </c>
      <c r="D12" t="str">
        <f t="shared" si="0"/>
        <v>Idaho</v>
      </c>
      <c r="E12" s="14">
        <f t="shared" si="1"/>
        <v>4382.4860000000017</v>
      </c>
    </row>
    <row r="13" spans="1:5" x14ac:dyDescent="0.35">
      <c r="A13" s="13" t="s">
        <v>211</v>
      </c>
      <c r="B13" s="27">
        <v>80166.10099999985</v>
      </c>
      <c r="D13" t="str">
        <f t="shared" si="0"/>
        <v>Illinois</v>
      </c>
      <c r="E13" s="14">
        <f t="shared" si="1"/>
        <v>80166.10099999985</v>
      </c>
    </row>
    <row r="14" spans="1:5" x14ac:dyDescent="0.35">
      <c r="A14" s="13" t="s">
        <v>254</v>
      </c>
      <c r="B14" s="27">
        <v>53555.360000000001</v>
      </c>
      <c r="D14" t="str">
        <f t="shared" si="0"/>
        <v>Indiana</v>
      </c>
      <c r="E14" s="14">
        <f t="shared" si="1"/>
        <v>53555.360000000001</v>
      </c>
    </row>
    <row r="15" spans="1:5" x14ac:dyDescent="0.35">
      <c r="A15" s="13" t="s">
        <v>489</v>
      </c>
      <c r="B15" s="27">
        <v>4579.7599999999993</v>
      </c>
      <c r="D15" t="str">
        <f t="shared" si="0"/>
        <v>Iowa</v>
      </c>
      <c r="E15" s="14">
        <f t="shared" si="1"/>
        <v>4579.7599999999993</v>
      </c>
    </row>
    <row r="16" spans="1:5" x14ac:dyDescent="0.35">
      <c r="A16" s="13" t="s">
        <v>4530</v>
      </c>
      <c r="B16" s="27">
        <v>2914.31</v>
      </c>
      <c r="D16" t="str">
        <f t="shared" si="0"/>
        <v>Kansas</v>
      </c>
      <c r="E16" s="14">
        <f t="shared" si="1"/>
        <v>2914.31</v>
      </c>
    </row>
    <row r="17" spans="1:5" x14ac:dyDescent="0.35">
      <c r="A17" s="13" t="s">
        <v>29</v>
      </c>
      <c r="B17" s="27">
        <v>36591.749999999971</v>
      </c>
      <c r="D17" t="str">
        <f t="shared" si="0"/>
        <v>Kentucky</v>
      </c>
      <c r="E17" s="14">
        <f t="shared" si="1"/>
        <v>36591.749999999971</v>
      </c>
    </row>
    <row r="18" spans="1:5" x14ac:dyDescent="0.35">
      <c r="A18" s="13" t="s">
        <v>736</v>
      </c>
      <c r="B18" s="27">
        <v>9217.0299999999988</v>
      </c>
      <c r="D18" t="str">
        <f t="shared" si="0"/>
        <v>Louisiana</v>
      </c>
      <c r="E18" s="14">
        <f t="shared" si="1"/>
        <v>9217.0299999999988</v>
      </c>
    </row>
    <row r="19" spans="1:5" x14ac:dyDescent="0.35">
      <c r="A19" s="13" t="s">
        <v>5235</v>
      </c>
      <c r="B19" s="27">
        <v>1270.53</v>
      </c>
      <c r="D19" t="str">
        <f t="shared" si="0"/>
        <v>Maine</v>
      </c>
      <c r="E19" s="14">
        <f t="shared" si="1"/>
        <v>1270.53</v>
      </c>
    </row>
    <row r="20" spans="1:5" x14ac:dyDescent="0.35">
      <c r="A20" s="13" t="s">
        <v>2735</v>
      </c>
      <c r="B20" s="27">
        <v>23705.523000000005</v>
      </c>
      <c r="D20" t="str">
        <f t="shared" si="0"/>
        <v>Maryland</v>
      </c>
      <c r="E20" s="14">
        <f t="shared" si="1"/>
        <v>23705.523000000005</v>
      </c>
    </row>
    <row r="21" spans="1:5" x14ac:dyDescent="0.35">
      <c r="A21" s="13" t="s">
        <v>1245</v>
      </c>
      <c r="B21" s="27">
        <v>28634.43399999999</v>
      </c>
      <c r="D21" t="str">
        <f t="shared" si="0"/>
        <v>Massachusetts</v>
      </c>
      <c r="E21" s="14">
        <f t="shared" si="1"/>
        <v>28634.43399999999</v>
      </c>
    </row>
    <row r="22" spans="1:5" x14ac:dyDescent="0.35">
      <c r="A22" s="13" t="s">
        <v>238</v>
      </c>
      <c r="B22" s="27">
        <v>76269.614000000016</v>
      </c>
      <c r="D22" t="str">
        <f t="shared" si="0"/>
        <v>Michigan</v>
      </c>
      <c r="E22" s="14">
        <f t="shared" si="1"/>
        <v>76269.614000000016</v>
      </c>
    </row>
    <row r="23" spans="1:5" x14ac:dyDescent="0.35">
      <c r="A23" s="13" t="s">
        <v>229</v>
      </c>
      <c r="B23" s="27">
        <v>29863.149999999994</v>
      </c>
      <c r="D23" t="str">
        <f t="shared" si="0"/>
        <v>Minnesota</v>
      </c>
      <c r="E23" s="14">
        <f t="shared" si="1"/>
        <v>29863.149999999994</v>
      </c>
    </row>
    <row r="24" spans="1:5" x14ac:dyDescent="0.35">
      <c r="A24" s="13" t="s">
        <v>1487</v>
      </c>
      <c r="B24" s="27">
        <v>10771.34</v>
      </c>
      <c r="D24" t="str">
        <f t="shared" si="0"/>
        <v>Mississippi</v>
      </c>
      <c r="E24" s="14">
        <f t="shared" si="1"/>
        <v>10771.34</v>
      </c>
    </row>
    <row r="25" spans="1:5" x14ac:dyDescent="0.35">
      <c r="A25" s="13" t="s">
        <v>596</v>
      </c>
      <c r="B25" s="27">
        <v>22205.149999999998</v>
      </c>
      <c r="D25" t="str">
        <f t="shared" si="0"/>
        <v>Missouri</v>
      </c>
      <c r="E25" s="14">
        <f t="shared" si="1"/>
        <v>22205.149999999998</v>
      </c>
    </row>
    <row r="26" spans="1:5" x14ac:dyDescent="0.35">
      <c r="A26" s="13" t="s">
        <v>1762</v>
      </c>
      <c r="B26" s="27">
        <v>5589.3519999999971</v>
      </c>
      <c r="D26" t="str">
        <f t="shared" si="0"/>
        <v>Montana</v>
      </c>
      <c r="E26" s="14">
        <f t="shared" si="1"/>
        <v>5589.3519999999971</v>
      </c>
    </row>
    <row r="27" spans="1:5" x14ac:dyDescent="0.35">
      <c r="A27" s="13" t="s">
        <v>138</v>
      </c>
      <c r="B27" s="27">
        <v>7464.9299999999985</v>
      </c>
      <c r="D27" t="str">
        <f t="shared" si="0"/>
        <v>Nebraska</v>
      </c>
      <c r="E27" s="14">
        <f t="shared" si="1"/>
        <v>7464.9299999999985</v>
      </c>
    </row>
    <row r="28" spans="1:5" x14ac:dyDescent="0.35">
      <c r="A28" s="13" t="s">
        <v>1392</v>
      </c>
      <c r="B28" s="27">
        <v>16729.101999999999</v>
      </c>
      <c r="D28" t="str">
        <f t="shared" si="0"/>
        <v>Nevada</v>
      </c>
      <c r="E28" s="14">
        <f t="shared" si="1"/>
        <v>16729.101999999999</v>
      </c>
    </row>
    <row r="29" spans="1:5" x14ac:dyDescent="0.35">
      <c r="A29" s="13" t="s">
        <v>2694</v>
      </c>
      <c r="B29" s="27">
        <v>7292.5239999999994</v>
      </c>
      <c r="D29" t="str">
        <f t="shared" si="0"/>
        <v>New Hampshire</v>
      </c>
      <c r="E29" s="14">
        <f t="shared" si="1"/>
        <v>7292.5239999999994</v>
      </c>
    </row>
    <row r="30" spans="1:5" x14ac:dyDescent="0.35">
      <c r="A30" s="13" t="s">
        <v>788</v>
      </c>
      <c r="B30" s="27">
        <v>35764.312000000013</v>
      </c>
      <c r="D30" t="str">
        <f t="shared" si="0"/>
        <v>New Jersey</v>
      </c>
      <c r="E30" s="14">
        <f t="shared" si="1"/>
        <v>35764.312000000013</v>
      </c>
    </row>
    <row r="31" spans="1:5" x14ac:dyDescent="0.35">
      <c r="A31" s="13" t="s">
        <v>668</v>
      </c>
      <c r="B31" s="27">
        <v>4783.5220000000008</v>
      </c>
      <c r="D31" t="str">
        <f t="shared" si="0"/>
        <v>New Mexico</v>
      </c>
      <c r="E31" s="14">
        <f t="shared" si="1"/>
        <v>4783.5220000000008</v>
      </c>
    </row>
    <row r="32" spans="1:5" x14ac:dyDescent="0.35">
      <c r="A32" s="13" t="s">
        <v>267</v>
      </c>
      <c r="B32" s="27">
        <v>310876.27099999978</v>
      </c>
      <c r="D32" t="str">
        <f t="shared" si="0"/>
        <v>New York</v>
      </c>
      <c r="E32" s="14">
        <f t="shared" si="1"/>
        <v>310876.27099999978</v>
      </c>
    </row>
    <row r="33" spans="1:5" x14ac:dyDescent="0.35">
      <c r="A33" s="13" t="s">
        <v>88</v>
      </c>
      <c r="B33" s="27">
        <v>55603.163999999968</v>
      </c>
      <c r="D33" t="str">
        <f t="shared" si="0"/>
        <v>North Carolina</v>
      </c>
      <c r="E33" s="14">
        <f t="shared" si="1"/>
        <v>55603.163999999968</v>
      </c>
    </row>
    <row r="34" spans="1:5" x14ac:dyDescent="0.35">
      <c r="A34" s="13" t="s">
        <v>7449</v>
      </c>
      <c r="B34" s="27">
        <v>919.91</v>
      </c>
      <c r="D34" t="str">
        <f t="shared" si="0"/>
        <v>North Dakota</v>
      </c>
      <c r="E34" s="14">
        <f t="shared" si="1"/>
        <v>919.91</v>
      </c>
    </row>
    <row r="35" spans="1:5" x14ac:dyDescent="0.35">
      <c r="A35" s="13" t="s">
        <v>498</v>
      </c>
      <c r="B35" s="27">
        <v>78258.135999999926</v>
      </c>
      <c r="D35" t="str">
        <f t="shared" si="0"/>
        <v>Ohio</v>
      </c>
      <c r="E35" s="14">
        <f t="shared" si="1"/>
        <v>78258.135999999926</v>
      </c>
    </row>
    <row r="36" spans="1:5" x14ac:dyDescent="0.35">
      <c r="A36" s="13" t="s">
        <v>649</v>
      </c>
      <c r="B36" s="27">
        <v>19683.390000000003</v>
      </c>
      <c r="D36" t="str">
        <f t="shared" si="0"/>
        <v>Oklahoma</v>
      </c>
      <c r="E36" s="14">
        <f t="shared" si="1"/>
        <v>19683.390000000003</v>
      </c>
    </row>
    <row r="37" spans="1:5" x14ac:dyDescent="0.35">
      <c r="A37" s="13" t="s">
        <v>420</v>
      </c>
      <c r="B37" s="27">
        <v>17431.149999999991</v>
      </c>
      <c r="D37" t="str">
        <f t="shared" si="0"/>
        <v>Oregon</v>
      </c>
      <c r="E37" s="14">
        <f t="shared" si="1"/>
        <v>17431.149999999991</v>
      </c>
    </row>
    <row r="38" spans="1:5" x14ac:dyDescent="0.35">
      <c r="A38" s="13" t="s">
        <v>147</v>
      </c>
      <c r="B38" s="27">
        <v>116511.91400000003</v>
      </c>
      <c r="D38" t="str">
        <f t="shared" si="0"/>
        <v>Pennsylvania</v>
      </c>
      <c r="E38" s="14">
        <f t="shared" si="1"/>
        <v>116511.91400000003</v>
      </c>
    </row>
    <row r="39" spans="1:5" x14ac:dyDescent="0.35">
      <c r="A39" s="13" t="s">
        <v>1399</v>
      </c>
      <c r="B39" s="27">
        <v>22627.955999999995</v>
      </c>
      <c r="D39" t="str">
        <f t="shared" si="0"/>
        <v>Rhode Island</v>
      </c>
      <c r="E39" s="14">
        <f t="shared" si="1"/>
        <v>22627.955999999995</v>
      </c>
    </row>
    <row r="40" spans="1:5" x14ac:dyDescent="0.35">
      <c r="A40" s="13" t="s">
        <v>383</v>
      </c>
      <c r="B40" s="27">
        <v>8481.7099999999991</v>
      </c>
      <c r="D40" t="str">
        <f t="shared" si="0"/>
        <v>South Carolina</v>
      </c>
      <c r="E40" s="14">
        <f t="shared" si="1"/>
        <v>8481.7099999999991</v>
      </c>
    </row>
    <row r="41" spans="1:5" x14ac:dyDescent="0.35">
      <c r="A41" s="13" t="s">
        <v>5326</v>
      </c>
      <c r="B41" s="27">
        <v>1315.5600000000002</v>
      </c>
      <c r="D41" t="str">
        <f t="shared" si="0"/>
        <v>South Dakota</v>
      </c>
      <c r="E41" s="14">
        <f t="shared" si="1"/>
        <v>1315.5600000000002</v>
      </c>
    </row>
    <row r="42" spans="1:5" x14ac:dyDescent="0.35">
      <c r="A42" s="13" t="s">
        <v>335</v>
      </c>
      <c r="B42" s="27">
        <v>30661.872999999981</v>
      </c>
      <c r="D42" t="str">
        <f t="shared" si="0"/>
        <v>Tennessee</v>
      </c>
      <c r="E42" s="14">
        <f t="shared" si="1"/>
        <v>30661.872999999981</v>
      </c>
    </row>
    <row r="43" spans="1:5" x14ac:dyDescent="0.35">
      <c r="A43" s="13" t="s">
        <v>104</v>
      </c>
      <c r="B43" s="27">
        <v>170188.04580000002</v>
      </c>
      <c r="D43" t="str">
        <f t="shared" si="0"/>
        <v>Texas</v>
      </c>
      <c r="E43" s="14">
        <f t="shared" si="1"/>
        <v>170188.04580000002</v>
      </c>
    </row>
    <row r="44" spans="1:5" x14ac:dyDescent="0.35">
      <c r="A44" s="13" t="s">
        <v>121</v>
      </c>
      <c r="B44" s="27">
        <v>11220.055999999999</v>
      </c>
      <c r="D44" t="str">
        <f t="shared" si="0"/>
        <v>Utah</v>
      </c>
      <c r="E44" s="14">
        <f t="shared" si="1"/>
        <v>11220.055999999999</v>
      </c>
    </row>
    <row r="45" spans="1:5" x14ac:dyDescent="0.35">
      <c r="A45" s="13" t="s">
        <v>5203</v>
      </c>
      <c r="B45" s="27">
        <v>8929.369999999999</v>
      </c>
      <c r="D45" t="str">
        <f t="shared" si="0"/>
        <v>Vermont</v>
      </c>
      <c r="E45" s="14">
        <f t="shared" si="1"/>
        <v>8929.369999999999</v>
      </c>
    </row>
    <row r="46" spans="1:5" x14ac:dyDescent="0.35">
      <c r="A46" s="13" t="s">
        <v>319</v>
      </c>
      <c r="B46" s="27">
        <v>70636.719999999987</v>
      </c>
      <c r="D46" t="str">
        <f t="shared" si="0"/>
        <v>Virginia</v>
      </c>
      <c r="E46" s="14">
        <f t="shared" si="1"/>
        <v>70636.719999999987</v>
      </c>
    </row>
    <row r="47" spans="1:5" x14ac:dyDescent="0.35">
      <c r="A47" s="13" t="s">
        <v>96</v>
      </c>
      <c r="B47" s="27">
        <v>138641.26999999993</v>
      </c>
      <c r="D47" t="str">
        <f t="shared" si="0"/>
        <v>Washington</v>
      </c>
      <c r="E47" s="14">
        <f t="shared" si="1"/>
        <v>138641.26999999993</v>
      </c>
    </row>
    <row r="48" spans="1:5" x14ac:dyDescent="0.35">
      <c r="A48" s="13" t="s">
        <v>9726</v>
      </c>
      <c r="B48" s="27">
        <v>1209.8240000000001</v>
      </c>
      <c r="D48" t="str">
        <f t="shared" si="0"/>
        <v>West Virginia</v>
      </c>
      <c r="E48" s="14">
        <f t="shared" si="1"/>
        <v>1209.8240000000001</v>
      </c>
    </row>
    <row r="49" spans="1:5" x14ac:dyDescent="0.35">
      <c r="A49" s="13" t="s">
        <v>114</v>
      </c>
      <c r="B49" s="27">
        <v>32114.610000000019</v>
      </c>
      <c r="D49" t="str">
        <f t="shared" si="0"/>
        <v>Wisconsin</v>
      </c>
      <c r="E49" s="14">
        <f t="shared" si="1"/>
        <v>32114.610000000019</v>
      </c>
    </row>
    <row r="50" spans="1:5" x14ac:dyDescent="0.35">
      <c r="A50" s="13" t="s">
        <v>8542</v>
      </c>
      <c r="B50" s="27">
        <v>1603.1360000000002</v>
      </c>
      <c r="D50" t="str">
        <f t="shared" si="0"/>
        <v>Wyoming</v>
      </c>
      <c r="E50" s="14">
        <f t="shared" si="1"/>
        <v>1603.1360000000002</v>
      </c>
    </row>
    <row r="51" spans="1:5" x14ac:dyDescent="0.35">
      <c r="A51" s="9" t="s">
        <v>10934</v>
      </c>
      <c r="B51" s="2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BE11F-2CDD-4806-87C6-FEC0673DB004}">
  <dimension ref="A3:B9"/>
  <sheetViews>
    <sheetView workbookViewId="0">
      <selection activeCell="B28" sqref="B28"/>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75</v>
      </c>
      <c r="B4" s="26">
        <v>203412.73300000009</v>
      </c>
    </row>
    <row r="5" spans="1:2" x14ac:dyDescent="0.35">
      <c r="A5" s="13" t="s">
        <v>56</v>
      </c>
      <c r="B5" s="27">
        <v>206965.53200000009</v>
      </c>
    </row>
    <row r="6" spans="1:2" x14ac:dyDescent="0.35">
      <c r="A6" s="13" t="s">
        <v>59</v>
      </c>
      <c r="B6" s="27">
        <v>223843.60800000012</v>
      </c>
    </row>
    <row r="7" spans="1:2" x14ac:dyDescent="0.35">
      <c r="A7" s="13" t="s">
        <v>36</v>
      </c>
      <c r="B7" s="27">
        <v>328449.1030000007</v>
      </c>
    </row>
    <row r="8" spans="1:2" x14ac:dyDescent="0.35">
      <c r="A8" s="13" t="s">
        <v>72</v>
      </c>
      <c r="B8" s="27">
        <v>330007.05400000012</v>
      </c>
    </row>
    <row r="9" spans="1:2" x14ac:dyDescent="0.35">
      <c r="A9" s="9" t="s">
        <v>10934</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88FE-62CA-4009-9F0D-DE37CEBF04C8}">
  <dimension ref="A3:N27"/>
  <sheetViews>
    <sheetView workbookViewId="0">
      <selection activeCell="E24" sqref="E24"/>
    </sheetView>
  </sheetViews>
  <sheetFormatPr defaultRowHeight="14.5" x14ac:dyDescent="0.35"/>
  <cols>
    <col min="1" max="1" width="12.36328125" bestFit="1" customWidth="1"/>
    <col min="2" max="2" width="11.81640625" bestFit="1" customWidth="1"/>
    <col min="3" max="3" width="5.08984375" customWidth="1"/>
    <col min="4" max="4" width="12.36328125" bestFit="1" customWidth="1"/>
    <col min="5" max="5" width="11.81640625" bestFit="1" customWidth="1"/>
    <col min="6" max="6" width="5.26953125" customWidth="1"/>
    <col min="7" max="7" width="12.36328125" bestFit="1" customWidth="1"/>
    <col min="8" max="8" width="14.36328125" bestFit="1" customWidth="1"/>
    <col min="9" max="9" width="5.36328125" customWidth="1"/>
    <col min="10" max="10" width="12.36328125" bestFit="1" customWidth="1"/>
    <col min="11" max="11" width="15.7265625" bestFit="1" customWidth="1"/>
    <col min="12" max="12" width="7.26953125"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10954</v>
      </c>
      <c r="J3" s="6" t="s">
        <v>10933</v>
      </c>
      <c r="K3" s="7" t="s">
        <v>10955</v>
      </c>
      <c r="M3" s="6" t="s">
        <v>10933</v>
      </c>
      <c r="N3" s="7" t="s">
        <v>10957</v>
      </c>
    </row>
    <row r="4" spans="1:14" x14ac:dyDescent="0.35">
      <c r="A4" s="8" t="s">
        <v>10939</v>
      </c>
      <c r="B4" s="26">
        <v>95365.937600000019</v>
      </c>
      <c r="D4" s="8" t="s">
        <v>10939</v>
      </c>
      <c r="E4" s="26">
        <v>9199.2699999999986</v>
      </c>
      <c r="G4" s="8" t="s">
        <v>10939</v>
      </c>
      <c r="H4" s="26">
        <v>1500</v>
      </c>
      <c r="J4" s="8" t="s">
        <v>10939</v>
      </c>
      <c r="K4" s="26">
        <v>387</v>
      </c>
      <c r="M4" s="8" t="s">
        <v>10939</v>
      </c>
      <c r="N4" s="26">
        <v>9.6462848596792869E-2</v>
      </c>
    </row>
    <row r="5" spans="1:14" x14ac:dyDescent="0.35">
      <c r="A5" s="13" t="s">
        <v>10940</v>
      </c>
      <c r="B5" s="27">
        <v>60172.649400000024</v>
      </c>
      <c r="D5" s="13" t="s">
        <v>10940</v>
      </c>
      <c r="E5" s="27">
        <v>10288.898699999991</v>
      </c>
      <c r="G5" s="13" t="s">
        <v>10940</v>
      </c>
      <c r="H5" s="27">
        <v>1068</v>
      </c>
      <c r="J5" s="13" t="s">
        <v>10940</v>
      </c>
      <c r="K5" s="27">
        <v>301</v>
      </c>
      <c r="M5" s="13" t="s">
        <v>10940</v>
      </c>
      <c r="N5" s="27">
        <v>0.17098962406664425</v>
      </c>
    </row>
    <row r="6" spans="1:14" x14ac:dyDescent="0.35">
      <c r="A6" s="13" t="s">
        <v>10941</v>
      </c>
      <c r="B6" s="27">
        <v>199252.98399999991</v>
      </c>
      <c r="D6" s="13" t="s">
        <v>10941</v>
      </c>
      <c r="E6" s="27">
        <v>26806.573700000015</v>
      </c>
      <c r="G6" s="13" t="s">
        <v>10941</v>
      </c>
      <c r="H6" s="27">
        <v>2491</v>
      </c>
      <c r="J6" s="13" t="s">
        <v>10941</v>
      </c>
      <c r="K6" s="27">
        <v>680</v>
      </c>
      <c r="M6" s="13" t="s">
        <v>10941</v>
      </c>
      <c r="N6" s="27">
        <v>0.13453536886554246</v>
      </c>
    </row>
    <row r="7" spans="1:14" x14ac:dyDescent="0.35">
      <c r="A7" s="13" t="s">
        <v>10942</v>
      </c>
      <c r="B7" s="27">
        <v>141851.5674</v>
      </c>
      <c r="D7" s="13" t="s">
        <v>10942</v>
      </c>
      <c r="E7" s="27">
        <v>13437.806799999998</v>
      </c>
      <c r="G7" s="13" t="s">
        <v>10942</v>
      </c>
      <c r="H7" s="27">
        <v>2441</v>
      </c>
      <c r="J7" s="13" t="s">
        <v>10942</v>
      </c>
      <c r="K7" s="27">
        <v>663</v>
      </c>
      <c r="M7" s="13" t="s">
        <v>10942</v>
      </c>
      <c r="N7" s="27">
        <v>9.4731465053942004E-2</v>
      </c>
    </row>
    <row r="8" spans="1:14" x14ac:dyDescent="0.35">
      <c r="A8" s="13" t="s">
        <v>10943</v>
      </c>
      <c r="B8" s="27">
        <v>156122.28669999994</v>
      </c>
      <c r="D8" s="13" t="s">
        <v>10943</v>
      </c>
      <c r="E8" s="27">
        <v>22308.51279999999</v>
      </c>
      <c r="G8" s="13" t="s">
        <v>10943</v>
      </c>
      <c r="H8" s="27">
        <v>2850</v>
      </c>
      <c r="J8" s="13" t="s">
        <v>10943</v>
      </c>
      <c r="K8" s="27">
        <v>750</v>
      </c>
      <c r="M8" s="13" t="s">
        <v>10943</v>
      </c>
      <c r="N8" s="27">
        <v>0.14289127626517142</v>
      </c>
    </row>
    <row r="9" spans="1:14" x14ac:dyDescent="0.35">
      <c r="A9" s="13" t="s">
        <v>10944</v>
      </c>
      <c r="B9" s="27">
        <v>147082.61130000011</v>
      </c>
      <c r="D9" s="13" t="s">
        <v>10944</v>
      </c>
      <c r="E9" s="27">
        <v>20899.334500000012</v>
      </c>
      <c r="G9" s="13" t="s">
        <v>10944</v>
      </c>
      <c r="H9" s="27">
        <v>2644</v>
      </c>
      <c r="J9" s="13" t="s">
        <v>10944</v>
      </c>
      <c r="K9" s="27">
        <v>709</v>
      </c>
      <c r="M9" s="13" t="s">
        <v>10944</v>
      </c>
      <c r="N9" s="27">
        <v>0.1420924901678027</v>
      </c>
    </row>
    <row r="10" spans="1:14" x14ac:dyDescent="0.35">
      <c r="A10" s="13" t="s">
        <v>10945</v>
      </c>
      <c r="B10" s="27">
        <v>149580.83800000031</v>
      </c>
      <c r="D10" s="13" t="s">
        <v>10945</v>
      </c>
      <c r="E10" s="27">
        <v>13535.38299999998</v>
      </c>
      <c r="G10" s="13" t="s">
        <v>10945</v>
      </c>
      <c r="H10" s="27">
        <v>2705</v>
      </c>
      <c r="J10" s="13" t="s">
        <v>10945</v>
      </c>
      <c r="K10" s="27">
        <v>708</v>
      </c>
      <c r="M10" s="13" t="s">
        <v>10945</v>
      </c>
      <c r="N10" s="27">
        <v>9.0488749635163512E-2</v>
      </c>
    </row>
    <row r="11" spans="1:14" x14ac:dyDescent="0.35">
      <c r="A11" s="13" t="s">
        <v>10946</v>
      </c>
      <c r="B11" s="27">
        <v>159589.45099999988</v>
      </c>
      <c r="D11" s="13" t="s">
        <v>10946</v>
      </c>
      <c r="E11" s="27">
        <v>21896.715399999972</v>
      </c>
      <c r="G11" s="13" t="s">
        <v>10946</v>
      </c>
      <c r="H11" s="27">
        <v>2796</v>
      </c>
      <c r="J11" s="13" t="s">
        <v>10946</v>
      </c>
      <c r="K11" s="27">
        <v>710</v>
      </c>
      <c r="M11" s="13" t="s">
        <v>10946</v>
      </c>
      <c r="N11" s="27">
        <v>0.13720653378273723</v>
      </c>
    </row>
    <row r="12" spans="1:14" x14ac:dyDescent="0.35">
      <c r="A12" s="13" t="s">
        <v>10947</v>
      </c>
      <c r="B12" s="27">
        <v>309770.09970000025</v>
      </c>
      <c r="D12" s="13" t="s">
        <v>10947</v>
      </c>
      <c r="E12" s="27">
        <v>37293.192500000034</v>
      </c>
      <c r="G12" s="13" t="s">
        <v>10947</v>
      </c>
      <c r="H12" s="27">
        <v>5073</v>
      </c>
      <c r="J12" s="13" t="s">
        <v>10947</v>
      </c>
      <c r="K12" s="27">
        <v>1386</v>
      </c>
      <c r="M12" s="13" t="s">
        <v>10947</v>
      </c>
      <c r="N12" s="27">
        <v>0.12038990379031732</v>
      </c>
    </row>
    <row r="13" spans="1:14" x14ac:dyDescent="0.35">
      <c r="A13" s="13" t="s">
        <v>10948</v>
      </c>
      <c r="B13" s="27">
        <v>197115.20170000009</v>
      </c>
      <c r="D13" s="13" t="s">
        <v>10948</v>
      </c>
      <c r="E13" s="27">
        <v>31469.663800000035</v>
      </c>
      <c r="G13" s="13" t="s">
        <v>10948</v>
      </c>
      <c r="H13" s="27">
        <v>3095</v>
      </c>
      <c r="J13" s="13" t="s">
        <v>10948</v>
      </c>
      <c r="K13" s="27">
        <v>817</v>
      </c>
      <c r="M13" s="13" t="s">
        <v>10948</v>
      </c>
      <c r="N13" s="27">
        <v>0.15965112547684351</v>
      </c>
    </row>
    <row r="14" spans="1:14" x14ac:dyDescent="0.35">
      <c r="A14" s="13" t="s">
        <v>10949</v>
      </c>
      <c r="B14" s="27">
        <v>349120.07400000008</v>
      </c>
      <c r="D14" s="13" t="s">
        <v>10949</v>
      </c>
      <c r="E14" s="27">
        <v>35825.536599999927</v>
      </c>
      <c r="G14" s="13" t="s">
        <v>10949</v>
      </c>
      <c r="H14" s="27">
        <v>5741</v>
      </c>
      <c r="J14" s="13" t="s">
        <v>10949</v>
      </c>
      <c r="K14" s="27">
        <v>1462</v>
      </c>
      <c r="M14" s="13" t="s">
        <v>10949</v>
      </c>
      <c r="N14" s="27">
        <v>0.10261666191099604</v>
      </c>
    </row>
    <row r="15" spans="1:14" x14ac:dyDescent="0.35">
      <c r="A15" s="13" t="s">
        <v>10950</v>
      </c>
      <c r="B15" s="27">
        <v>332177.15950000001</v>
      </c>
      <c r="D15" s="13" t="s">
        <v>10950</v>
      </c>
      <c r="E15" s="27">
        <v>43436.13390000003</v>
      </c>
      <c r="G15" s="13" t="s">
        <v>10950</v>
      </c>
      <c r="H15" s="27">
        <v>5469</v>
      </c>
      <c r="J15" s="13" t="s">
        <v>10950</v>
      </c>
      <c r="K15" s="27">
        <v>1421</v>
      </c>
      <c r="M15" s="13" t="s">
        <v>10950</v>
      </c>
      <c r="N15" s="27">
        <v>0.13076195234308405</v>
      </c>
    </row>
    <row r="16" spans="1:14" x14ac:dyDescent="0.35">
      <c r="A16" s="9" t="s">
        <v>10934</v>
      </c>
      <c r="B16" s="28">
        <v>2297200.8603000008</v>
      </c>
      <c r="D16" s="9" t="s">
        <v>10934</v>
      </c>
      <c r="E16" s="28">
        <v>286397.02169999998</v>
      </c>
      <c r="G16" s="9" t="s">
        <v>10934</v>
      </c>
      <c r="H16" s="28">
        <v>37873</v>
      </c>
      <c r="J16" s="9" t="s">
        <v>10934</v>
      </c>
      <c r="K16" s="28">
        <v>9994</v>
      </c>
      <c r="M16" s="9" t="s">
        <v>10934</v>
      </c>
      <c r="N16" s="28">
        <v>0.12467217240315856</v>
      </c>
    </row>
    <row r="17" spans="2:14" x14ac:dyDescent="0.35">
      <c r="B17" s="19">
        <f>GETPIVOTDATA("Sales",$A$3)</f>
        <v>2297200.8603000008</v>
      </c>
      <c r="E17" s="19">
        <f>GETPIVOTDATA("Profit",$D$3)</f>
        <v>286397.02169999998</v>
      </c>
      <c r="H17" s="20">
        <f>GETPIVOTDATA("Quantity",$G$3)</f>
        <v>37873</v>
      </c>
      <c r="K17" s="20">
        <f>GETPIVOTDATA("Order ID",$J$3)</f>
        <v>9994</v>
      </c>
      <c r="N17" s="21">
        <f>GETPIVOTDATA("Profit Margin",$M$3)</f>
        <v>0.12467217240315856</v>
      </c>
    </row>
    <row r="27" spans="2:14" x14ac:dyDescent="0.35">
      <c r="I27" t="s">
        <v>10956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8B3D-7FA0-42CA-8117-CF66416F3899}">
  <dimension ref="A3:L8"/>
  <sheetViews>
    <sheetView workbookViewId="0">
      <selection activeCell="L8" sqref="L8"/>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8" width="11.81640625" bestFit="1" customWidth="1"/>
  </cols>
  <sheetData>
    <row r="3" spans="1:12" x14ac:dyDescent="0.35">
      <c r="A3" s="6" t="s">
        <v>10933</v>
      </c>
      <c r="B3" s="5" t="s">
        <v>10951</v>
      </c>
      <c r="C3" s="22" t="s">
        <v>10952</v>
      </c>
      <c r="D3" s="22" t="s">
        <v>10954</v>
      </c>
      <c r="E3" s="22" t="s">
        <v>10955</v>
      </c>
      <c r="F3" s="10" t="s">
        <v>10957</v>
      </c>
    </row>
    <row r="4" spans="1:12" x14ac:dyDescent="0.35">
      <c r="A4" s="8" t="s">
        <v>10935</v>
      </c>
      <c r="B4" s="29">
        <v>484247.49810000096</v>
      </c>
      <c r="C4" s="33">
        <v>49543.974100000007</v>
      </c>
      <c r="D4" s="33">
        <v>7581</v>
      </c>
      <c r="E4" s="33">
        <v>1993</v>
      </c>
      <c r="F4" s="30">
        <v>0.10231126499236715</v>
      </c>
    </row>
    <row r="5" spans="1:12" x14ac:dyDescent="0.35">
      <c r="A5" s="13" t="s">
        <v>10936</v>
      </c>
      <c r="B5" s="34">
        <v>470532.50899999985</v>
      </c>
      <c r="C5" s="35">
        <v>61618.603700000051</v>
      </c>
      <c r="D5" s="35">
        <v>7979</v>
      </c>
      <c r="E5" s="35">
        <v>2102</v>
      </c>
      <c r="F5" s="36">
        <v>0.13095504034557592</v>
      </c>
    </row>
    <row r="6" spans="1:12" x14ac:dyDescent="0.35">
      <c r="A6" s="13" t="s">
        <v>10937</v>
      </c>
      <c r="B6" s="34">
        <v>608473.83000000066</v>
      </c>
      <c r="C6" s="35">
        <v>81726.930800000177</v>
      </c>
      <c r="D6" s="35">
        <v>9810</v>
      </c>
      <c r="E6" s="35">
        <v>2580</v>
      </c>
      <c r="F6" s="36">
        <v>0.13431461924993568</v>
      </c>
    </row>
    <row r="7" spans="1:12" x14ac:dyDescent="0.35">
      <c r="A7" s="23" t="s">
        <v>10938</v>
      </c>
      <c r="B7" s="37">
        <v>733947.0231999997</v>
      </c>
      <c r="C7" s="38">
        <v>93507.513099999967</v>
      </c>
      <c r="D7" s="38">
        <v>12503</v>
      </c>
      <c r="E7" s="38">
        <v>3319</v>
      </c>
      <c r="F7" s="39">
        <v>0.12740362743390987</v>
      </c>
    </row>
    <row r="8" spans="1:12" ht="18" x14ac:dyDescent="0.55000000000000004">
      <c r="H8" s="25">
        <f>(GETPIVOTDATA("Sum of Sales",$A$3,"Years (Order Date)",2014)/GETPIVOTDATA("Sum of Sales",$A$3,"Years (Order Date)",2013))-1</f>
        <v>0.20620967905883303</v>
      </c>
      <c r="I8" s="24">
        <f>(GETPIVOTDATA("Sum of Profit",$A$3,"Years (Order Date)",2014)/GETPIVOTDATA("Sum of Profit",$A$3,"Years (Order Date)",2013))-1</f>
        <v>0.14414565902185772</v>
      </c>
      <c r="J8" s="24">
        <f>(GETPIVOTDATA("Sum of Quantity",$A$3,"Years (Order Date)",2014)/GETPIVOTDATA("Sum of Quantity",$A$3,"Years (Order Date)",2013))-1</f>
        <v>0.27451580020387367</v>
      </c>
      <c r="K8" s="24">
        <f>(GETPIVOTDATA("Count of Order ID",$A$3,"Years (Order Date)",2014)/GETPIVOTDATA("Count of Order ID",$A$3,"Years (Order Date)",2013))-1</f>
        <v>0.2864341085271318</v>
      </c>
      <c r="L8" s="24">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2D3EC-E92E-42C2-A5CB-8FC00E0902BF}">
  <dimension ref="A1"/>
  <sheetViews>
    <sheetView showGridLines="0" showRowColHeaders="0" tabSelected="1" workbookViewId="0">
      <selection activeCell="F7" sqref="F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Cambo Chart</vt:lpstr>
      <vt:lpstr>Waterfall chart</vt:lpstr>
      <vt:lpstr>Pie chart</vt:lpstr>
      <vt:lpstr>Map Chart</vt:lpstr>
      <vt:lpstr>Top 5</vt:lpstr>
      <vt:lpstr>KPI</vt:lpstr>
      <vt:lpstr>KPI YOY</vt:lpstr>
      <vt:lpstr>Final 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Amit Kumar Saroj</cp:lastModifiedBy>
  <dcterms:created xsi:type="dcterms:W3CDTF">2015-06-05T18:17:20Z</dcterms:created>
  <dcterms:modified xsi:type="dcterms:W3CDTF">2024-08-05T11:46:07Z</dcterms:modified>
</cp:coreProperties>
</file>