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JUL 22/"/>
    </mc:Choice>
  </mc:AlternateContent>
  <xr:revisionPtr revIDLastSave="39" documentId="8_{90D1C99E-BE25-4B06-ACC4-3FF7E374661B}" xr6:coauthVersionLast="47" xr6:coauthVersionMax="47" xr10:uidLastSave="{BD58F62C-BF31-4797-B4DD-CF1F06589ECC}"/>
  <bookViews>
    <workbookView xWindow="-108" yWindow="-108" windowWidth="23256" windowHeight="12576" xr2:uid="{00000000-000D-0000-FFFF-FFFF00000000}"/>
  </bookViews>
  <sheets>
    <sheet name="JUL 2022" sheetId="16" r:id="rId1"/>
    <sheet name="PERSHING XAT JUL 2022" sheetId="72" r:id="rId2"/>
    <sheet name="PENSYS JUL 2022" sheetId="71" r:id="rId3"/>
  </sheets>
  <definedNames>
    <definedName name="_xlnm._FilterDatabase" localSheetId="0" hidden="1">'JUL 2022'!$A$1:$B$4</definedName>
    <definedName name="_xlnm._FilterDatabase" localSheetId="2" hidden="1">'PENSYS JUL 2022'!$A$1:$B$4</definedName>
    <definedName name="_xlnm._FilterDatabase" localSheetId="1" hidden="1">'PERSHING XAT JUL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" i="72" l="1"/>
  <c r="J54" i="72"/>
  <c r="J53" i="72"/>
  <c r="J52" i="72"/>
  <c r="J51" i="72"/>
  <c r="J50" i="72"/>
  <c r="J49" i="72"/>
  <c r="J48" i="72"/>
  <c r="J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87" i="71"/>
  <c r="J86" i="71"/>
  <c r="J84" i="71"/>
  <c r="J83" i="71"/>
  <c r="J82" i="71"/>
  <c r="J81" i="71"/>
  <c r="J80" i="71"/>
  <c r="J79" i="71"/>
  <c r="J78" i="71"/>
  <c r="J77" i="71"/>
  <c r="J76" i="71"/>
  <c r="J75" i="71"/>
  <c r="J74" i="71"/>
  <c r="J73" i="71"/>
  <c r="J72" i="71"/>
  <c r="J71" i="71"/>
  <c r="J70" i="71"/>
  <c r="J69" i="71"/>
  <c r="J68" i="71"/>
  <c r="J67" i="71"/>
  <c r="J66" i="71"/>
  <c r="J65" i="71"/>
  <c r="J64" i="71"/>
  <c r="J63" i="71"/>
  <c r="J62" i="71"/>
  <c r="J61" i="71"/>
  <c r="J60" i="71"/>
  <c r="J59" i="71"/>
  <c r="J58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56" i="72" l="1"/>
  <c r="B3" i="72" s="1"/>
  <c r="J88" i="71"/>
  <c r="B3" i="71" s="1"/>
  <c r="B4" i="71" s="1"/>
  <c r="B4" i="72" l="1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9" i="16"/>
  <c r="J130" i="16"/>
  <c r="J131" i="16"/>
  <c r="J12" i="16"/>
  <c r="J132" i="16" l="1"/>
  <c r="B3" i="16" l="1"/>
  <c r="B4" i="16" l="1"/>
</calcChain>
</file>

<file path=xl/sharedStrings.xml><?xml version="1.0" encoding="utf-8"?>
<sst xmlns="http://schemas.openxmlformats.org/spreadsheetml/2006/main" count="1961" uniqueCount="91">
  <si>
    <t>Virtual Machines</t>
  </si>
  <si>
    <t>Storage</t>
  </si>
  <si>
    <t>Units</t>
  </si>
  <si>
    <t>Non-specific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</si>
  <si>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</si>
  <si>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</si>
  <si>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</si>
  <si>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</si>
  <si>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</si>
  <si>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</si>
  <si>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</si>
  <si>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</si>
  <si>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</si>
  <si>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</si>
  <si>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</si>
  <si>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</si>
  <si>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Backup</t>
  </si>
  <si>
    <t>Resource Group Name</t>
  </si>
  <si>
    <t>Location</t>
  </si>
  <si>
    <t>rgcspl</t>
  </si>
  <si>
    <t>RGCSPL</t>
  </si>
  <si>
    <t>RGVault</t>
  </si>
  <si>
    <t>westus</t>
  </si>
  <si>
    <t>FourD</t>
  </si>
  <si>
    <t>Services</t>
  </si>
  <si>
    <t>1 Hour</t>
  </si>
  <si>
    <t>COREPRIMEXAT-LABS-COREPRIMEXATSQL-854446</t>
  </si>
  <si>
    <t>COREPrime-XAT</t>
  </si>
  <si>
    <t>Support for PENSYS VMs</t>
  </si>
  <si>
    <t>Support for PENSYS backup</t>
  </si>
  <si>
    <t>Support for PERSHING XAT VMs</t>
  </si>
  <si>
    <t>Billing Cycle</t>
  </si>
  <si>
    <t>Usage Start Date</t>
  </si>
  <si>
    <t>Usage End Date</t>
  </si>
  <si>
    <t>Unit Price</t>
  </si>
  <si>
    <t>Amount</t>
  </si>
  <si>
    <t>Meter Name</t>
  </si>
  <si>
    <t>Standard HDD Managed Disks</t>
  </si>
  <si>
    <t>Tables</t>
  </si>
  <si>
    <t>Bandwidth</t>
  </si>
  <si>
    <t>General Block Blob</t>
  </si>
  <si>
    <t>Standard Page Blob</t>
  </si>
  <si>
    <t>1/Month</t>
  </si>
  <si>
    <t>1 GB/Month</t>
  </si>
  <si>
    <t>1 GB</t>
  </si>
  <si>
    <t>10K</t>
  </si>
  <si>
    <t>COREPRIMEXAT-LABS-COREXATELASTIC-606093</t>
  </si>
  <si>
    <t/>
  </si>
  <si>
    <t>SQL Database</t>
  </si>
  <si>
    <t>PensysDB</t>
  </si>
  <si>
    <t>1/Day</t>
  </si>
  <si>
    <t>Azure Monitor</t>
  </si>
  <si>
    <t>1</t>
  </si>
  <si>
    <t>default-activitylogalerts</t>
  </si>
  <si>
    <t>COREPrimeXAT-Labs-COREPrimeXAT-335626</t>
  </si>
  <si>
    <t>Automation</t>
  </si>
  <si>
    <t>Configuration Management</t>
  </si>
  <si>
    <t>Log Analytics</t>
  </si>
  <si>
    <t>Virtual Network</t>
  </si>
  <si>
    <t>IP Addresses</t>
  </si>
  <si>
    <t>CorePrimeUAT_SQLDB</t>
  </si>
  <si>
    <t>Advanced Data Security</t>
  </si>
  <si>
    <t>COREPRIMEXAT-LABS-PRIMEXAT-641972</t>
  </si>
  <si>
    <t>Files</t>
  </si>
  <si>
    <t>SendGrid</t>
  </si>
  <si>
    <t>SendGrid - Bronze</t>
  </si>
  <si>
    <t>coreprimexat-labs-corexatelastic-606093</t>
  </si>
  <si>
    <t>pensysdb</t>
  </si>
  <si>
    <t>coreprimexat-labs-primexat-641972</t>
  </si>
  <si>
    <t>Network Watcher</t>
  </si>
  <si>
    <t>NetworkWatcherRG</t>
  </si>
  <si>
    <t>Blob Storage</t>
  </si>
  <si>
    <t>WESTUS</t>
  </si>
  <si>
    <t>Virtual Machines BS Series Windows</t>
  </si>
  <si>
    <t>BS Series Windows VM</t>
  </si>
  <si>
    <t>SQL Database - LTR Backup Storage</t>
  </si>
  <si>
    <t>SQL DB-LTR Backup Storage</t>
  </si>
  <si>
    <t>Bandwidth Inter-Region</t>
  </si>
  <si>
    <t>Microsoft Defender for SQL</t>
  </si>
  <si>
    <t>Microsoft Def for SQL</t>
  </si>
  <si>
    <t>EASTUS</t>
  </si>
  <si>
    <t>WESTUS2</t>
  </si>
  <si>
    <t>Virtual Machines Av2 Series Windows</t>
  </si>
  <si>
    <t>Av2 Series Windows VM</t>
  </si>
  <si>
    <t>SQL Database Single Standard</t>
  </si>
  <si>
    <t>SQL DB Single Std</t>
  </si>
  <si>
    <t>GLOBAL</t>
  </si>
  <si>
    <t>IP Address</t>
  </si>
  <si>
    <t>EASTUS2</t>
  </si>
  <si>
    <t>01-06-2022 to 30-06-2022</t>
  </si>
  <si>
    <t>NORTHCENTRALUS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</si>
</sst>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Font="1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0" fontId="0" fillId="0" borderId="0" xfId="0" applyFont="1" applyBorder="1"/>
    <xf numFmtId="14" fontId="0" fillId="0" borderId="0" xfId="0" applyNumberFormat="1" applyFont="1"/>
    <xf numFmtId="2" fontId="0" fillId="0" borderId="0" xfId="0" applyNumberFormat="1" applyFont="1"/>
    <xf numFmtId="0" fontId="2" fillId="0" borderId="4" xfId="0" applyFont="1" applyBorder="1" applyAlignment="1">
      <alignment horizontal="right"/>
    </xf>
    <xf numFmtId="0" fontId="5" fillId="3" borderId="0" xfId="0" applyFont="1" applyFill="1" applyBorder="1"/>
    <xf numFmtId="14" fontId="5" fillId="3" borderId="0" xfId="0" applyNumberFormat="1" applyFont="1" applyFill="1" applyBorder="1"/>
    <xf numFmtId="0" fontId="5" fillId="3" borderId="0" xfId="1" applyNumberFormat="1" applyFont="1" applyFill="1" applyBorder="1" applyAlignment="1"/>
    <xf numFmtId="2" fontId="5" fillId="3" borderId="0" xfId="0" applyNumberFormat="1" applyFont="1" applyFill="1" applyBorder="1"/>
    <xf numFmtId="2" fontId="2" fillId="0" borderId="0" xfId="0" applyNumberFormat="1" applyFont="1" applyFill="1"/>
    <xf numFmtId="0" fontId="0" fillId="0" borderId="0" xfId="0"/>
    <xf numFmtId="14" fontId="0" fillId="0" borderId="0" xfId="0" applyNumberFormat="1"/>
    <xf numFmtId="0" fontId="2" fillId="0" borderId="0" xfId="0" applyFont="1" applyFill="1"/>
    <xf numFmtId="14" fontId="2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</cellXfs>
  <cellStyles count="2">
    <cellStyle name="Normal" xfId="0" builtinId="0"/>
    <cellStyle name="Normal 5" xfId="1" xr:uid="{A821AD01-3486-48F0-BFA8-C3FEB599F89C}"/>
  </cellStyles>
  <dxfs count="75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2751B-F048-41F4-BB4E-A003D2E6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5715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03283-F13B-427D-AD4C-07A1B845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8308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E73743-2257-420E-961E-619BD48FB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9832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CB2400-8FE3-4B6E-96A9-C31C313FBEE4}" name="Table335" displayName="Table335" ref="A11:M132" totalsRowCount="1" headerRowDxfId="74" dataDxfId="73" totalsRowDxfId="72" headerRowCellStyle="Normal 5">
  <autoFilter ref="A11:M131" xr:uid="{31823772-D979-4888-84A1-F9B547A3EAAA}"/>
  <tableColumns count="13">
    <tableColumn id="1" xr3:uid="{96DE8365-300B-43A6-A3F0-0E7EDD2E536D}" name="Meter Name" dataDxfId="71"/>
    <tableColumn id="2" xr3:uid="{D36A1E5A-778D-472E-AAF1-DF327574D91B}" name="Category" dataDxfId="70"/>
    <tableColumn id="3" xr3:uid="{F98BCADE-787D-43DF-A36D-176482A0DD32}" name="Subcategory" dataDxfId="69"/>
    <tableColumn id="4" xr3:uid="{146A6423-CC16-4048-8866-162F501220B6}" name="Usage Start Date" dataDxfId="68" totalsRowDxfId="58"/>
    <tableColumn id="5" xr3:uid="{318E76CC-A9B1-4547-9A92-48C05C9607A9}" name="Usage End Date" dataDxfId="67" totalsRowDxfId="57"/>
    <tableColumn id="6" xr3:uid="{02E07CCB-E4A6-4FBE-B85F-8B039F0F61CC}" name="Publisher" dataDxfId="66"/>
    <tableColumn id="7" xr3:uid="{E524162F-DDF5-4584-BAFC-C0855B685202}" name="Unit Price" dataDxfId="65" totalsRowDxfId="56"/>
    <tableColumn id="8" xr3:uid="{F1865677-05F5-486C-9C33-B3BE79EDB4F2}" name="Quantity" dataDxfId="64" totalsRowDxfId="55"/>
    <tableColumn id="9" xr3:uid="{B6318724-C350-4893-93CF-F1EE0A034A04}" name="Unit" dataDxfId="63" totalsRowDxfId="54"/>
    <tableColumn id="10" xr3:uid="{88997CD1-1194-4831-8DB8-32836243C917}" name="Amount" totalsRowFunction="custom" dataDxfId="62" totalsRowDxfId="53">
      <calculatedColumnFormula>Table335[[#This Row],[Unit Price]]*Table335[[#This Row],[Quantity]]</calculatedColumnFormula>
      <totalsRowFormula>SUM(J12:J131)</totalsRowFormula>
    </tableColumn>
    <tableColumn id="15" xr3:uid="{B881FA17-BC9A-42CA-A364-3F8A5A6E58FF}" name="Currency" dataDxfId="61" totalsRowDxfId="52"/>
    <tableColumn id="11" xr3:uid="{BCCA5CF6-2FF7-4074-B2B7-2B6BA18F88BC}" name="Resource Group Name" dataDxfId="60" totalsRowDxfId="51"/>
    <tableColumn id="13" xr3:uid="{F00E2660-903F-474F-A411-52D934B4E7F4}" name="Location" dataDxfId="59" totalsRow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7896D-8182-476A-B00B-1535C87CD5CB}" name="Table33523" displayName="Table33523" ref="A11:M56" totalsRowCount="1" headerRowDxfId="24" dataDxfId="23" totalsRowDxfId="22" headerRowCellStyle="Normal 5">
  <autoFilter ref="A11:M55" xr:uid="{31823772-D979-4888-84A1-F9B547A3EAAA}"/>
  <tableColumns count="13">
    <tableColumn id="1" xr3:uid="{14C919DE-A82B-4C3C-84C2-12086EBDFAD1}" name="Meter Name" dataDxfId="21"/>
    <tableColumn id="2" xr3:uid="{A186D66A-7F2C-4EB9-BF38-2FBFFAE9EF60}" name="Category" dataDxfId="20"/>
    <tableColumn id="3" xr3:uid="{0D79E4A9-3E1F-4894-820B-4FD0E20D5C70}" name="Subcategory" dataDxfId="19"/>
    <tableColumn id="4" xr3:uid="{09FAF171-A621-40F0-BBCD-A710DE0359ED}" name="Usage Start Date" dataDxfId="17" totalsRowDxfId="18"/>
    <tableColumn id="5" xr3:uid="{BD929BF7-F20C-4376-A1B8-6A4982B7B950}" name="Usage End Date" dataDxfId="15" totalsRowDxfId="16"/>
    <tableColumn id="6" xr3:uid="{668C0C4A-280E-4E45-A852-B5E3115F9B29}" name="Publisher" dataDxfId="14"/>
    <tableColumn id="7" xr3:uid="{583698F6-E124-430C-A8DE-EE8E6BC61F0D}" name="Unit Price" dataDxfId="12" totalsRowDxfId="13"/>
    <tableColumn id="8" xr3:uid="{08DE6EED-9B82-424C-9686-CBF12FBFE6A9}" name="Quantity" dataDxfId="10" totalsRowDxfId="11"/>
    <tableColumn id="9" xr3:uid="{A2B60FC7-8B33-4224-AFC6-2456D63BF7C3}" name="Unit" dataDxfId="8" totalsRowDxfId="9"/>
    <tableColumn id="10" xr3:uid="{297946A5-018D-45D3-8282-B1935E127A80}" name="Amount" totalsRowFunction="custom" dataDxfId="6" totalsRowDxfId="7">
      <calculatedColumnFormula>Table33523[[#This Row],[Unit Price]]*Table33523[[#This Row],[Quantity]]</calculatedColumnFormula>
      <totalsRowFormula>SUM(J12:J55)</totalsRowFormula>
    </tableColumn>
    <tableColumn id="15" xr3:uid="{EAD34373-3C5A-4407-8914-3397F6394458}" name="Currency" dataDxfId="4" totalsRowDxfId="5"/>
    <tableColumn id="11" xr3:uid="{F4EAFACF-D375-4B6D-8ECA-D8760A6AA58C}" name="Resource Group Name" dataDxfId="2" totalsRowDxfId="3"/>
    <tableColumn id="13" xr3:uid="{4EFFF076-56B4-4C75-897D-D68A12EBF3E3}" name="Location" dataDxfId="0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4A8A5-889B-43FA-AECC-815AFB164D8C}" name="Table3352" displayName="Table3352" ref="A11:M88" totalsRowCount="1" headerRowDxfId="49" dataDxfId="48" totalsRowDxfId="47" headerRowCellStyle="Normal 5">
  <autoFilter ref="A11:M87" xr:uid="{31823772-D979-4888-84A1-F9B547A3EAAA}"/>
  <tableColumns count="13">
    <tableColumn id="1" xr3:uid="{C61271BB-0688-49A4-AA62-3631D5681B9D}" name="Meter Name" dataDxfId="46"/>
    <tableColumn id="2" xr3:uid="{F02FCDFC-0779-4DBF-9E80-5E8FD262F2C3}" name="Category" dataDxfId="45"/>
    <tableColumn id="3" xr3:uid="{D1BBAC8A-7D7D-4F7E-BD9E-14E01794516B}" name="Subcategory" dataDxfId="44"/>
    <tableColumn id="4" xr3:uid="{E085B140-61CD-4E5C-9D9D-170F1E0358FC}" name="Usage Start Date" dataDxfId="42" totalsRowDxfId="43"/>
    <tableColumn id="5" xr3:uid="{7458D4DC-C972-4AD7-BEF3-E2838B4D8B3D}" name="Usage End Date" dataDxfId="40" totalsRowDxfId="41"/>
    <tableColumn id="6" xr3:uid="{AD8C3AAC-3AA5-4051-905E-23BD7380EE84}" name="Publisher" dataDxfId="39"/>
    <tableColumn id="7" xr3:uid="{F19E3AB8-141C-4384-9E78-1BB0B9FDA649}" name="Unit Price" dataDxfId="37" totalsRowDxfId="38"/>
    <tableColumn id="8" xr3:uid="{C1958642-2D5D-4C67-9ABB-2065FF2B57D9}" name="Quantity" dataDxfId="35" totalsRowDxfId="36"/>
    <tableColumn id="9" xr3:uid="{D258758D-8E9E-44B5-8314-342556BC53B6}" name="Unit" dataDxfId="33" totalsRowDxfId="34"/>
    <tableColumn id="10" xr3:uid="{5F3243EC-7120-41A1-8A78-980CE4C31529}" name="Amount" totalsRowFunction="custom" dataDxfId="31" totalsRowDxfId="32">
      <calculatedColumnFormula>Table3352[[#This Row],[Unit Price]]*Table3352[[#This Row],[Quantity]]</calculatedColumnFormula>
      <totalsRowFormula>SUM(J12:J87)</totalsRowFormula>
    </tableColumn>
    <tableColumn id="15" xr3:uid="{C9D623D5-6733-4D9B-9E12-FC90B4DA8740}" name="Currency" dataDxfId="29" totalsRowDxfId="30"/>
    <tableColumn id="11" xr3:uid="{211681FE-B328-4974-ACB8-DD0812C5077F}" name="Resource Group Name" dataDxfId="27" totalsRowDxfId="28"/>
    <tableColumn id="13" xr3:uid="{CDE610D3-C518-4BE7-9218-18E0B534635E}" name="Location" dataDxfId="25" totalsRow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226D-B591-477A-BA59-73B1B701C49C}">
  <dimension ref="A1:U132"/>
  <sheetViews>
    <sheetView tabSelected="1" zoomScale="87" zoomScaleNormal="87" workbookViewId="0">
      <selection activeCell="B3" sqref="B3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9" customWidth="1"/>
    <col min="5" max="5" width="15.44140625" style="9" bestFit="1" customWidth="1"/>
    <col min="7" max="8" width="9.109375" style="10"/>
    <col min="10" max="10" width="9.6640625" style="10" bestFit="1" customWidth="1"/>
    <col min="11" max="11" width="9.109375" style="10"/>
    <col min="12" max="12" width="45.33203125" bestFit="1" customWidth="1"/>
    <col min="13" max="13" width="9.88671875" bestFit="1" customWidth="1"/>
  </cols>
  <sheetData>
    <row r="1" spans="1:21" x14ac:dyDescent="0.3">
      <c r="A1" s="1" t="s">
        <v>10</v>
      </c>
      <c r="B1" s="2" t="s">
        <v>12</v>
      </c>
    </row>
    <row r="2" spans="1:21" x14ac:dyDescent="0.3">
      <c r="A2" s="3" t="s">
        <v>31</v>
      </c>
      <c r="B2" s="11" t="s">
        <v>89</v>
      </c>
    </row>
    <row r="3" spans="1:21" x14ac:dyDescent="0.3">
      <c r="A3" s="4" t="s">
        <v>11</v>
      </c>
      <c r="B3" s="5">
        <f>J132</f>
        <v>86791.196625504221</v>
      </c>
      <c r="C3" s="10"/>
    </row>
    <row r="4" spans="1:21" ht="15" thickBot="1" x14ac:dyDescent="0.35">
      <c r="A4" s="7" t="s">
        <v>13</v>
      </c>
      <c r="B4" s="6">
        <f>B3*1.18</f>
        <v>102413.61201809498</v>
      </c>
      <c r="C4" s="10"/>
    </row>
    <row r="11" spans="1:21" s="8" customFormat="1" x14ac:dyDescent="0.3">
      <c r="A11" s="12" t="s">
        <v>36</v>
      </c>
      <c r="B11" s="12" t="s">
        <v>5</v>
      </c>
      <c r="C11" s="12" t="s">
        <v>6</v>
      </c>
      <c r="D11" s="13" t="s">
        <v>32</v>
      </c>
      <c r="E11" s="13" t="s">
        <v>33</v>
      </c>
      <c r="F11" s="12" t="s">
        <v>14</v>
      </c>
      <c r="G11" s="15" t="s">
        <v>34</v>
      </c>
      <c r="H11" s="15" t="s">
        <v>7</v>
      </c>
      <c r="I11" s="12" t="s">
        <v>8</v>
      </c>
      <c r="J11" s="15" t="s">
        <v>35</v>
      </c>
      <c r="K11" s="15" t="s">
        <v>9</v>
      </c>
      <c r="L11" s="14" t="s">
        <v>17</v>
      </c>
      <c r="M11" s="14" t="s">
        <v>18</v>
      </c>
      <c r="N11"/>
      <c r="O11"/>
      <c r="P11"/>
      <c r="Q11"/>
      <c r="R11"/>
      <c r="S11"/>
      <c r="T11"/>
      <c r="U11"/>
    </row>
    <row r="12" spans="1:21" s="8" customFormat="1" x14ac:dyDescent="0.3">
      <c r="A12" s="17" t="s">
        <v>48</v>
      </c>
      <c r="B12" s="17" t="s">
        <v>75</v>
      </c>
      <c r="C12" s="17" t="s">
        <v>76</v>
      </c>
      <c r="D12" s="18">
        <v>44713</v>
      </c>
      <c r="E12" s="18">
        <v>44743</v>
      </c>
      <c r="F12" s="17" t="s">
        <v>15</v>
      </c>
      <c r="G12" s="10">
        <v>4.5133401421075199</v>
      </c>
      <c r="H12" s="10">
        <v>1.60120014</v>
      </c>
      <c r="I12" t="s">
        <v>43</v>
      </c>
      <c r="J12" s="10">
        <f>Table335[[#This Row],[Unit Price]]*Table335[[#This Row],[Quantity]]</f>
        <v>7.2267608674101806</v>
      </c>
      <c r="K12" s="10" t="s">
        <v>4</v>
      </c>
      <c r="L12" t="s">
        <v>20</v>
      </c>
      <c r="M12" t="s">
        <v>72</v>
      </c>
      <c r="N12"/>
      <c r="O12"/>
      <c r="P12"/>
      <c r="Q12"/>
      <c r="R12"/>
      <c r="S12"/>
      <c r="T12"/>
      <c r="U12"/>
    </row>
    <row r="13" spans="1:21" s="8" customFormat="1" x14ac:dyDescent="0.3">
      <c r="A13" s="17" t="s">
        <v>1</v>
      </c>
      <c r="B13" s="17" t="s">
        <v>40</v>
      </c>
      <c r="C13" s="17" t="s">
        <v>40</v>
      </c>
      <c r="D13" s="18">
        <v>44713</v>
      </c>
      <c r="E13" s="18">
        <v>44743</v>
      </c>
      <c r="F13" s="17" t="s">
        <v>15</v>
      </c>
      <c r="G13" s="10">
        <v>1.86242046918132</v>
      </c>
      <c r="H13" s="10">
        <v>0.81020999999999999</v>
      </c>
      <c r="I13" t="s">
        <v>43</v>
      </c>
      <c r="J13" s="10">
        <f>Table335[[#This Row],[Unit Price]]*Table335[[#This Row],[Quantity]]</f>
        <v>1.5089516883353973</v>
      </c>
      <c r="K13" s="10" t="s">
        <v>4</v>
      </c>
      <c r="L13" t="s">
        <v>20</v>
      </c>
      <c r="M13" t="s">
        <v>72</v>
      </c>
      <c r="N13"/>
      <c r="O13"/>
      <c r="P13"/>
      <c r="Q13"/>
      <c r="R13"/>
      <c r="S13"/>
      <c r="T13"/>
      <c r="U13"/>
    </row>
    <row r="14" spans="1:21" s="8" customFormat="1" x14ac:dyDescent="0.3">
      <c r="A14" s="17" t="s">
        <v>69</v>
      </c>
      <c r="B14" s="17" t="s">
        <v>69</v>
      </c>
      <c r="C14" s="17" t="s">
        <v>69</v>
      </c>
      <c r="D14" s="18">
        <v>44713</v>
      </c>
      <c r="E14" s="18">
        <v>44743</v>
      </c>
      <c r="F14" s="17" t="s">
        <v>15</v>
      </c>
      <c r="G14" s="10">
        <v>0</v>
      </c>
      <c r="H14" s="10">
        <v>0.1686117</v>
      </c>
      <c r="I14" t="s">
        <v>44</v>
      </c>
      <c r="J14" s="10">
        <f>Table335[[#This Row],[Unit Price]]*Table335[[#This Row],[Quantity]]</f>
        <v>0</v>
      </c>
      <c r="K14" s="10" t="s">
        <v>4</v>
      </c>
      <c r="L14" t="s">
        <v>70</v>
      </c>
      <c r="M14" t="s">
        <v>72</v>
      </c>
      <c r="N14"/>
      <c r="O14"/>
      <c r="P14"/>
      <c r="Q14"/>
      <c r="R14"/>
      <c r="S14"/>
      <c r="T14"/>
      <c r="U14"/>
    </row>
    <row r="15" spans="1:21" s="8" customFormat="1" x14ac:dyDescent="0.3">
      <c r="A15" s="17" t="s">
        <v>1</v>
      </c>
      <c r="B15" s="17" t="s">
        <v>37</v>
      </c>
      <c r="C15" s="17" t="s">
        <v>37</v>
      </c>
      <c r="D15" s="18">
        <v>44713</v>
      </c>
      <c r="E15" s="18">
        <v>44743</v>
      </c>
      <c r="F15" s="17" t="s">
        <v>15</v>
      </c>
      <c r="G15" s="10">
        <v>895.00416278350099</v>
      </c>
      <c r="H15" s="10">
        <v>1.0000800000000001</v>
      </c>
      <c r="I15" t="s">
        <v>42</v>
      </c>
      <c r="J15" s="10">
        <f>Table335[[#This Row],[Unit Price]]*Table335[[#This Row],[Quantity]]</f>
        <v>895.07576311652372</v>
      </c>
      <c r="K15" s="10" t="s">
        <v>4</v>
      </c>
      <c r="L15" t="s">
        <v>62</v>
      </c>
      <c r="M15" t="s">
        <v>72</v>
      </c>
      <c r="N15"/>
      <c r="O15"/>
      <c r="P15"/>
      <c r="Q15"/>
      <c r="R15"/>
      <c r="S15"/>
      <c r="T15"/>
      <c r="U15"/>
    </row>
    <row r="16" spans="1:21" s="8" customFormat="1" x14ac:dyDescent="0.3">
      <c r="A16" s="17" t="s">
        <v>1</v>
      </c>
      <c r="B16" s="17" t="s">
        <v>38</v>
      </c>
      <c r="C16" s="17" t="s">
        <v>38</v>
      </c>
      <c r="D16" s="18">
        <v>44713</v>
      </c>
      <c r="E16" s="18">
        <v>44743</v>
      </c>
      <c r="F16" s="17" t="s">
        <v>15</v>
      </c>
      <c r="G16" s="10">
        <v>3.5589032013793203</v>
      </c>
      <c r="H16" s="10">
        <v>3.98E-3</v>
      </c>
      <c r="I16" t="s">
        <v>43</v>
      </c>
      <c r="J16" s="10">
        <f>Table335[[#This Row],[Unit Price]]*Table335[[#This Row],[Quantity]]</f>
        <v>1.4164434741489694E-2</v>
      </c>
      <c r="K16" s="10" t="s">
        <v>4</v>
      </c>
      <c r="L16" t="s">
        <v>49</v>
      </c>
      <c r="M16" t="s">
        <v>72</v>
      </c>
      <c r="N16"/>
      <c r="O16"/>
      <c r="P16"/>
      <c r="Q16"/>
      <c r="R16"/>
      <c r="S16"/>
      <c r="T16"/>
      <c r="U16"/>
    </row>
    <row r="17" spans="1:21" s="8" customFormat="1" x14ac:dyDescent="0.3">
      <c r="A17" s="17" t="s">
        <v>57</v>
      </c>
      <c r="B17" s="17" t="s">
        <v>57</v>
      </c>
      <c r="C17" s="17" t="s">
        <v>57</v>
      </c>
      <c r="D17" s="18">
        <v>44713</v>
      </c>
      <c r="E17" s="18">
        <v>44743</v>
      </c>
      <c r="F17" s="17" t="s">
        <v>15</v>
      </c>
      <c r="G17" s="10">
        <v>70.847163240231964</v>
      </c>
      <c r="H17" s="10">
        <v>8.1950608799999998</v>
      </c>
      <c r="I17" t="s">
        <v>44</v>
      </c>
      <c r="J17" s="10">
        <f>Table335[[#This Row],[Unit Price]]*Table335[[#This Row],[Quantity]]</f>
        <v>580.59681592899904</v>
      </c>
      <c r="K17" s="10" t="s">
        <v>4</v>
      </c>
      <c r="L17" t="s">
        <v>19</v>
      </c>
      <c r="M17" t="s">
        <v>81</v>
      </c>
      <c r="N17"/>
      <c r="O17"/>
      <c r="P17"/>
      <c r="Q17"/>
      <c r="R17"/>
      <c r="S17"/>
      <c r="T17"/>
      <c r="U17"/>
    </row>
    <row r="18" spans="1:21" s="8" customFormat="1" x14ac:dyDescent="0.3">
      <c r="A18" s="17" t="s">
        <v>1</v>
      </c>
      <c r="B18" s="17" t="s">
        <v>38</v>
      </c>
      <c r="C18" s="17" t="s">
        <v>38</v>
      </c>
      <c r="D18" s="18">
        <v>44713</v>
      </c>
      <c r="E18" s="18">
        <v>44743</v>
      </c>
      <c r="F18" s="17" t="s">
        <v>15</v>
      </c>
      <c r="G18" s="10">
        <v>0</v>
      </c>
      <c r="H18" s="10">
        <v>3.78E-2</v>
      </c>
      <c r="I18" t="s">
        <v>45</v>
      </c>
      <c r="J18" s="10">
        <f>Table335[[#This Row],[Unit Price]]*Table335[[#This Row],[Quantity]]</f>
        <v>0</v>
      </c>
      <c r="K18" s="10" t="s">
        <v>4</v>
      </c>
      <c r="L18" t="s">
        <v>20</v>
      </c>
      <c r="M18" t="s">
        <v>72</v>
      </c>
      <c r="N18"/>
    </row>
    <row r="19" spans="1:21" s="8" customFormat="1" x14ac:dyDescent="0.3">
      <c r="A19" s="17" t="s">
        <v>1</v>
      </c>
      <c r="B19" s="17" t="s">
        <v>71</v>
      </c>
      <c r="C19" s="17" t="s">
        <v>71</v>
      </c>
      <c r="D19" s="18">
        <v>44713</v>
      </c>
      <c r="E19" s="18">
        <v>44743</v>
      </c>
      <c r="F19" s="17" t="s">
        <v>15</v>
      </c>
      <c r="G19" s="10">
        <v>3.2079272752386001</v>
      </c>
      <c r="H19" s="10">
        <v>0.28789999999999999</v>
      </c>
      <c r="I19" t="s">
        <v>45</v>
      </c>
      <c r="J19" s="10">
        <f>Table335[[#This Row],[Unit Price]]*Table335[[#This Row],[Quantity]]</f>
        <v>0.92356226254119289</v>
      </c>
      <c r="K19" s="10" t="s">
        <v>4</v>
      </c>
      <c r="L19" t="s">
        <v>27</v>
      </c>
      <c r="M19" t="s">
        <v>72</v>
      </c>
      <c r="N19"/>
    </row>
    <row r="20" spans="1:21" s="8" customFormat="1" x14ac:dyDescent="0.3">
      <c r="A20" s="17" t="s">
        <v>39</v>
      </c>
      <c r="B20" s="17" t="s">
        <v>77</v>
      </c>
      <c r="C20" s="17" t="s">
        <v>77</v>
      </c>
      <c r="D20" s="18">
        <v>44713</v>
      </c>
      <c r="E20" s="18">
        <v>44743</v>
      </c>
      <c r="F20" s="17" t="s">
        <v>15</v>
      </c>
      <c r="G20" s="10">
        <v>0</v>
      </c>
      <c r="H20" s="10">
        <v>1.06861E-3</v>
      </c>
      <c r="I20" t="s">
        <v>44</v>
      </c>
      <c r="J20" s="10">
        <f>Table335[[#This Row],[Unit Price]]*Table335[[#This Row],[Quantity]]</f>
        <v>0</v>
      </c>
      <c r="K20" s="10" t="s">
        <v>4</v>
      </c>
      <c r="L20" t="s">
        <v>68</v>
      </c>
      <c r="M20" t="s">
        <v>72</v>
      </c>
      <c r="N20"/>
    </row>
    <row r="21" spans="1:21" s="8" customFormat="1" x14ac:dyDescent="0.3">
      <c r="A21" s="17" t="s">
        <v>39</v>
      </c>
      <c r="B21" s="17" t="s">
        <v>77</v>
      </c>
      <c r="C21" s="17" t="s">
        <v>77</v>
      </c>
      <c r="D21" s="18">
        <v>44713</v>
      </c>
      <c r="E21" s="18">
        <v>44743</v>
      </c>
      <c r="F21" s="17" t="s">
        <v>15</v>
      </c>
      <c r="G21" s="10">
        <v>1.35435613798356</v>
      </c>
      <c r="H21" s="10">
        <v>1.4189999999999999E-3</v>
      </c>
      <c r="I21" t="s">
        <v>44</v>
      </c>
      <c r="J21" s="10">
        <f>Table335[[#This Row],[Unit Price]]*Table335[[#This Row],[Quantity]]</f>
        <v>1.9218313597986715E-3</v>
      </c>
      <c r="K21" s="10" t="s">
        <v>4</v>
      </c>
      <c r="L21" t="s">
        <v>27</v>
      </c>
      <c r="M21" t="s">
        <v>72</v>
      </c>
      <c r="N21"/>
    </row>
    <row r="22" spans="1:21" s="8" customFormat="1" x14ac:dyDescent="0.3">
      <c r="A22" s="17" t="s">
        <v>39</v>
      </c>
      <c r="B22" s="17" t="s">
        <v>39</v>
      </c>
      <c r="C22" s="17" t="s">
        <v>39</v>
      </c>
      <c r="D22" s="18">
        <v>44713</v>
      </c>
      <c r="E22" s="18">
        <v>44743</v>
      </c>
      <c r="F22" s="17" t="s">
        <v>15</v>
      </c>
      <c r="G22" s="10">
        <v>0</v>
      </c>
      <c r="H22" s="10">
        <v>2.7448199999999998E-3</v>
      </c>
      <c r="I22" t="s">
        <v>44</v>
      </c>
      <c r="J22" s="10">
        <f>Table335[[#This Row],[Unit Price]]*Table335[[#This Row],[Quantity]]</f>
        <v>0</v>
      </c>
      <c r="K22" s="10" t="s">
        <v>4</v>
      </c>
      <c r="L22" t="s">
        <v>66</v>
      </c>
      <c r="M22" t="s">
        <v>72</v>
      </c>
      <c r="N22"/>
    </row>
    <row r="23" spans="1:21" s="8" customFormat="1" x14ac:dyDescent="0.3">
      <c r="A23" s="17" t="s">
        <v>1</v>
      </c>
      <c r="B23" s="17" t="s">
        <v>41</v>
      </c>
      <c r="C23" s="17" t="s">
        <v>41</v>
      </c>
      <c r="D23" s="18">
        <v>44713</v>
      </c>
      <c r="E23" s="18">
        <v>44743</v>
      </c>
      <c r="F23" s="17" t="s">
        <v>15</v>
      </c>
      <c r="G23" s="10">
        <v>0</v>
      </c>
      <c r="H23" s="10">
        <v>6.4520000000000003E-3</v>
      </c>
      <c r="I23" t="s">
        <v>43</v>
      </c>
      <c r="J23" s="10">
        <f>Table335[[#This Row],[Unit Price]]*Table335[[#This Row],[Quantity]]</f>
        <v>0</v>
      </c>
      <c r="K23" s="10" t="s">
        <v>4</v>
      </c>
      <c r="L23" t="s">
        <v>19</v>
      </c>
      <c r="M23" t="s">
        <v>72</v>
      </c>
      <c r="N23"/>
    </row>
    <row r="24" spans="1:21" s="8" customFormat="1" x14ac:dyDescent="0.3">
      <c r="A24" s="17" t="s">
        <v>1</v>
      </c>
      <c r="B24" s="17" t="s">
        <v>37</v>
      </c>
      <c r="C24" s="17" t="s">
        <v>37</v>
      </c>
      <c r="D24" s="18">
        <v>44713</v>
      </c>
      <c r="E24" s="18">
        <v>44743</v>
      </c>
      <c r="F24" s="17" t="s">
        <v>15</v>
      </c>
      <c r="G24" s="10">
        <v>3.9355845876480007E-2</v>
      </c>
      <c r="H24" s="10">
        <v>1572.0092999999999</v>
      </c>
      <c r="I24" t="s">
        <v>45</v>
      </c>
      <c r="J24" s="10">
        <f>Table335[[#This Row],[Unit Price]]*Table335[[#This Row],[Quantity]]</f>
        <v>61.86775572719322</v>
      </c>
      <c r="K24" s="10" t="s">
        <v>4</v>
      </c>
      <c r="L24" t="s">
        <v>20</v>
      </c>
      <c r="M24" t="s">
        <v>72</v>
      </c>
      <c r="N24"/>
    </row>
    <row r="25" spans="1:21" s="8" customFormat="1" x14ac:dyDescent="0.3">
      <c r="A25" s="17" t="s">
        <v>1</v>
      </c>
      <c r="B25" s="17" t="s">
        <v>40</v>
      </c>
      <c r="C25" s="17" t="s">
        <v>40</v>
      </c>
      <c r="D25" s="18">
        <v>44713</v>
      </c>
      <c r="E25" s="18">
        <v>44743</v>
      </c>
      <c r="F25" s="17" t="s">
        <v>15</v>
      </c>
      <c r="G25" s="10">
        <v>0</v>
      </c>
      <c r="H25" s="10">
        <v>0.24840000000000001</v>
      </c>
      <c r="I25" t="s">
        <v>45</v>
      </c>
      <c r="J25" s="10">
        <f>Table335[[#This Row],[Unit Price]]*Table335[[#This Row],[Quantity]]</f>
        <v>0</v>
      </c>
      <c r="K25" s="10" t="s">
        <v>4</v>
      </c>
      <c r="L25" t="s">
        <v>19</v>
      </c>
      <c r="M25" t="s">
        <v>72</v>
      </c>
      <c r="N25"/>
    </row>
    <row r="26" spans="1:21" s="8" customFormat="1" x14ac:dyDescent="0.3">
      <c r="A26" s="17" t="s">
        <v>1</v>
      </c>
      <c r="B26" s="17" t="s">
        <v>37</v>
      </c>
      <c r="C26" s="17" t="s">
        <v>37</v>
      </c>
      <c r="D26" s="18">
        <v>44713</v>
      </c>
      <c r="E26" s="18">
        <v>44743</v>
      </c>
      <c r="F26" s="17" t="s">
        <v>15</v>
      </c>
      <c r="G26" s="10">
        <v>3.9355845876480007E-2</v>
      </c>
      <c r="H26" s="10">
        <v>1208.2251000000001</v>
      </c>
      <c r="I26" t="s">
        <v>45</v>
      </c>
      <c r="J26" s="10">
        <f>Table335[[#This Row],[Unit Price]]*Table335[[#This Row],[Quantity]]</f>
        <v>47.550720819694646</v>
      </c>
      <c r="K26" s="10" t="s">
        <v>4</v>
      </c>
      <c r="L26" t="s">
        <v>20</v>
      </c>
      <c r="M26" t="s">
        <v>72</v>
      </c>
      <c r="N26"/>
    </row>
    <row r="27" spans="1:21" s="8" customFormat="1" x14ac:dyDescent="0.3">
      <c r="A27" s="17" t="s">
        <v>1</v>
      </c>
      <c r="B27" s="17" t="s">
        <v>38</v>
      </c>
      <c r="C27" s="17" t="s">
        <v>38</v>
      </c>
      <c r="D27" s="18">
        <v>44713</v>
      </c>
      <c r="E27" s="18">
        <v>44743</v>
      </c>
      <c r="F27" s="17" t="s">
        <v>15</v>
      </c>
      <c r="G27" s="10">
        <v>2.0603696109360001E-2</v>
      </c>
      <c r="H27" s="10">
        <v>0.44090000000000001</v>
      </c>
      <c r="I27" t="s">
        <v>45</v>
      </c>
      <c r="J27" s="10">
        <f>Table335[[#This Row],[Unit Price]]*Table335[[#This Row],[Quantity]]</f>
        <v>9.0841696146168258E-3</v>
      </c>
      <c r="K27" s="10" t="s">
        <v>4</v>
      </c>
      <c r="L27" t="s">
        <v>27</v>
      </c>
      <c r="M27" t="s">
        <v>72</v>
      </c>
    </row>
    <row r="28" spans="1:21" s="8" customFormat="1" x14ac:dyDescent="0.3">
      <c r="A28" s="17" t="s">
        <v>1</v>
      </c>
      <c r="B28" s="17" t="s">
        <v>40</v>
      </c>
      <c r="C28" s="17" t="s">
        <v>40</v>
      </c>
      <c r="D28" s="18">
        <v>44713</v>
      </c>
      <c r="E28" s="18">
        <v>44743</v>
      </c>
      <c r="F28" s="17" t="s">
        <v>15</v>
      </c>
      <c r="G28" s="10">
        <v>2.4063319512359998E-2</v>
      </c>
      <c r="H28" s="10">
        <v>77.080200000000005</v>
      </c>
      <c r="I28" t="s">
        <v>45</v>
      </c>
      <c r="J28" s="10">
        <f>Table335[[#This Row],[Unit Price]]*Table335[[#This Row],[Quantity]]</f>
        <v>1.8548054806766112</v>
      </c>
      <c r="K28" s="10" t="s">
        <v>4</v>
      </c>
      <c r="L28" t="s">
        <v>20</v>
      </c>
      <c r="M28" t="s">
        <v>72</v>
      </c>
    </row>
    <row r="29" spans="1:21" s="8" customFormat="1" x14ac:dyDescent="0.3">
      <c r="A29" s="17" t="s">
        <v>1</v>
      </c>
      <c r="B29" s="17" t="s">
        <v>38</v>
      </c>
      <c r="C29" s="17" t="s">
        <v>38</v>
      </c>
      <c r="D29" s="18">
        <v>44713</v>
      </c>
      <c r="E29" s="18">
        <v>44743</v>
      </c>
      <c r="F29" s="17" t="s">
        <v>15</v>
      </c>
      <c r="G29" s="10">
        <v>3.5589031920748804</v>
      </c>
      <c r="H29" s="10">
        <v>169.386886</v>
      </c>
      <c r="I29" t="s">
        <v>43</v>
      </c>
      <c r="J29" s="10">
        <f>Table335[[#This Row],[Unit Price]]*Table335[[#This Row],[Quantity]]</f>
        <v>602.8315292810239</v>
      </c>
      <c r="K29" s="10" t="s">
        <v>4</v>
      </c>
      <c r="L29" t="s">
        <v>19</v>
      </c>
      <c r="M29" t="s">
        <v>72</v>
      </c>
    </row>
    <row r="30" spans="1:21" s="8" customFormat="1" x14ac:dyDescent="0.3">
      <c r="A30" s="17" t="s">
        <v>69</v>
      </c>
      <c r="B30" s="17" t="s">
        <v>69</v>
      </c>
      <c r="C30" s="17" t="s">
        <v>69</v>
      </c>
      <c r="D30" s="18">
        <v>44713</v>
      </c>
      <c r="E30" s="18">
        <v>44743</v>
      </c>
      <c r="F30" s="17" t="s">
        <v>15</v>
      </c>
      <c r="G30" s="10">
        <v>0</v>
      </c>
      <c r="H30" s="10">
        <v>0.12620911000000001</v>
      </c>
      <c r="I30" t="s">
        <v>44</v>
      </c>
      <c r="J30" s="10">
        <f>Table335[[#This Row],[Unit Price]]*Table335[[#This Row],[Quantity]]</f>
        <v>0</v>
      </c>
      <c r="K30" s="10" t="s">
        <v>4</v>
      </c>
      <c r="L30" t="s">
        <v>70</v>
      </c>
      <c r="M30" t="s">
        <v>72</v>
      </c>
    </row>
    <row r="31" spans="1:21" s="8" customFormat="1" x14ac:dyDescent="0.3">
      <c r="A31" s="17" t="s">
        <v>1</v>
      </c>
      <c r="B31" s="17" t="s">
        <v>71</v>
      </c>
      <c r="C31" s="17" t="s">
        <v>71</v>
      </c>
      <c r="D31" s="18">
        <v>44713</v>
      </c>
      <c r="E31" s="18">
        <v>44743</v>
      </c>
      <c r="F31" s="17" t="s">
        <v>15</v>
      </c>
      <c r="G31" s="10">
        <v>0</v>
      </c>
      <c r="H31" s="10">
        <v>0.107018</v>
      </c>
      <c r="I31" t="s">
        <v>43</v>
      </c>
      <c r="J31" s="10">
        <f>Table335[[#This Row],[Unit Price]]*Table335[[#This Row],[Quantity]]</f>
        <v>0</v>
      </c>
      <c r="K31" s="10" t="s">
        <v>4</v>
      </c>
      <c r="L31" t="s">
        <v>60</v>
      </c>
      <c r="M31" t="s">
        <v>80</v>
      </c>
    </row>
    <row r="32" spans="1:21" s="8" customFormat="1" x14ac:dyDescent="0.3">
      <c r="A32" s="17" t="s">
        <v>16</v>
      </c>
      <c r="B32" s="17" t="s">
        <v>16</v>
      </c>
      <c r="C32" s="17" t="s">
        <v>16</v>
      </c>
      <c r="D32" s="18">
        <v>44713</v>
      </c>
      <c r="E32" s="18">
        <v>44743</v>
      </c>
      <c r="F32" s="17" t="s">
        <v>15</v>
      </c>
      <c r="G32" s="10">
        <v>1.76686460543208</v>
      </c>
      <c r="H32" s="10">
        <v>171.67372811999999</v>
      </c>
      <c r="I32" t="s">
        <v>43</v>
      </c>
      <c r="J32" s="10">
        <f>Table335[[#This Row],[Unit Price]]*Table335[[#This Row],[Quantity]]</f>
        <v>303.32423389779797</v>
      </c>
      <c r="K32" s="10" t="s">
        <v>4</v>
      </c>
      <c r="L32" t="s">
        <v>21</v>
      </c>
      <c r="M32" t="s">
        <v>72</v>
      </c>
    </row>
    <row r="33" spans="1:21" s="8" customFormat="1" x14ac:dyDescent="0.3">
      <c r="A33" s="17" t="s">
        <v>1</v>
      </c>
      <c r="B33" s="17" t="s">
        <v>38</v>
      </c>
      <c r="C33" s="17" t="s">
        <v>38</v>
      </c>
      <c r="D33" s="18">
        <v>44713</v>
      </c>
      <c r="E33" s="18">
        <v>44743</v>
      </c>
      <c r="F33" s="17" t="s">
        <v>15</v>
      </c>
      <c r="G33" s="10">
        <v>2.0603696109360001E-2</v>
      </c>
      <c r="H33" s="10">
        <v>87.598500000000001</v>
      </c>
      <c r="I33" t="s">
        <v>45</v>
      </c>
      <c r="J33" s="10">
        <f>Table335[[#This Row],[Unit Price]]*Table335[[#This Row],[Quantity]]</f>
        <v>1.8048528736357721</v>
      </c>
      <c r="K33" s="10" t="s">
        <v>4</v>
      </c>
      <c r="L33" t="s">
        <v>20</v>
      </c>
      <c r="M33" t="s">
        <v>72</v>
      </c>
    </row>
    <row r="34" spans="1:21" s="8" customFormat="1" x14ac:dyDescent="0.3">
      <c r="A34" s="17" t="s">
        <v>1</v>
      </c>
      <c r="B34" s="17" t="s">
        <v>38</v>
      </c>
      <c r="C34" s="17" t="s">
        <v>38</v>
      </c>
      <c r="D34" s="18">
        <v>44713</v>
      </c>
      <c r="E34" s="18">
        <v>44743</v>
      </c>
      <c r="F34" s="17" t="s">
        <v>15</v>
      </c>
      <c r="G34" s="10">
        <v>3.5589031920748804</v>
      </c>
      <c r="H34" s="10">
        <v>3.5999999999999999E-3</v>
      </c>
      <c r="I34" t="s">
        <v>43</v>
      </c>
      <c r="J34" s="10">
        <f>Table335[[#This Row],[Unit Price]]*Table335[[#This Row],[Quantity]]</f>
        <v>1.281205149146957E-2</v>
      </c>
      <c r="K34" s="10" t="s">
        <v>4</v>
      </c>
      <c r="L34" t="s">
        <v>60</v>
      </c>
      <c r="M34" t="s">
        <v>80</v>
      </c>
    </row>
    <row r="35" spans="1:21" s="8" customFormat="1" x14ac:dyDescent="0.3">
      <c r="A35" s="17" t="s">
        <v>1</v>
      </c>
      <c r="B35" s="17" t="s">
        <v>37</v>
      </c>
      <c r="C35" s="17" t="s">
        <v>37</v>
      </c>
      <c r="D35" s="18">
        <v>44713</v>
      </c>
      <c r="E35" s="18">
        <v>44743</v>
      </c>
      <c r="F35" s="17" t="s">
        <v>15</v>
      </c>
      <c r="G35" s="10">
        <v>4.29782717644476</v>
      </c>
      <c r="H35" s="10">
        <v>2.1628590000000001</v>
      </c>
      <c r="I35" t="s">
        <v>43</v>
      </c>
      <c r="J35" s="10">
        <f>Table335[[#This Row],[Unit Price]]*Table335[[#This Row],[Quantity]]</f>
        <v>9.2955941890181375</v>
      </c>
      <c r="K35" s="10" t="s">
        <v>4</v>
      </c>
      <c r="L35" t="s">
        <v>20</v>
      </c>
      <c r="M35" t="s">
        <v>72</v>
      </c>
    </row>
    <row r="36" spans="1:21" s="8" customFormat="1" x14ac:dyDescent="0.3">
      <c r="A36" s="17" t="s">
        <v>0</v>
      </c>
      <c r="B36" s="17" t="s">
        <v>82</v>
      </c>
      <c r="C36" s="17" t="s">
        <v>83</v>
      </c>
      <c r="D36" s="18">
        <v>44713</v>
      </c>
      <c r="E36" s="18">
        <v>44743</v>
      </c>
      <c r="F36" s="17" t="s">
        <v>15</v>
      </c>
      <c r="G36" s="10">
        <v>22.61850433398816</v>
      </c>
      <c r="H36" s="10">
        <v>720</v>
      </c>
      <c r="I36" t="s">
        <v>25</v>
      </c>
      <c r="J36" s="10">
        <f>Table335[[#This Row],[Unit Price]]*Table335[[#This Row],[Quantity]]</f>
        <v>16285.323120471476</v>
      </c>
      <c r="K36" s="10" t="s">
        <v>4</v>
      </c>
      <c r="L36" t="s">
        <v>20</v>
      </c>
      <c r="M36" t="s">
        <v>72</v>
      </c>
    </row>
    <row r="37" spans="1:21" s="8" customFormat="1" x14ac:dyDescent="0.3">
      <c r="A37" s="17" t="s">
        <v>39</v>
      </c>
      <c r="B37" s="17" t="s">
        <v>39</v>
      </c>
      <c r="C37" s="17" t="s">
        <v>39</v>
      </c>
      <c r="D37" s="18">
        <v>44713</v>
      </c>
      <c r="E37" s="18">
        <v>44743</v>
      </c>
      <c r="F37" s="17" t="s">
        <v>15</v>
      </c>
      <c r="G37" s="10">
        <v>0</v>
      </c>
      <c r="H37" s="10">
        <v>0.18852732999999999</v>
      </c>
      <c r="I37" t="s">
        <v>44</v>
      </c>
      <c r="J37" s="10">
        <f>Table335[[#This Row],[Unit Price]]*Table335[[#This Row],[Quantity]]</f>
        <v>0</v>
      </c>
      <c r="K37" s="10" t="s">
        <v>4</v>
      </c>
      <c r="L37" t="s">
        <v>68</v>
      </c>
      <c r="M37" t="s">
        <v>72</v>
      </c>
    </row>
    <row r="38" spans="1:21" s="8" customFormat="1" x14ac:dyDescent="0.3">
      <c r="A38" s="17" t="s">
        <v>51</v>
      </c>
      <c r="B38" s="17" t="s">
        <v>51</v>
      </c>
      <c r="C38" s="17" t="s">
        <v>51</v>
      </c>
      <c r="D38" s="18">
        <v>44713</v>
      </c>
      <c r="E38" s="18">
        <v>44743</v>
      </c>
      <c r="F38" s="17" t="s">
        <v>15</v>
      </c>
      <c r="G38" s="10">
        <v>0</v>
      </c>
      <c r="H38" s="10">
        <v>0.96639772000000002</v>
      </c>
      <c r="I38" t="s">
        <v>42</v>
      </c>
      <c r="J38" s="10">
        <f>Table335[[#This Row],[Unit Price]]*Table335[[#This Row],[Quantity]]</f>
        <v>0</v>
      </c>
      <c r="K38" s="10" t="s">
        <v>4</v>
      </c>
      <c r="L38" t="s">
        <v>67</v>
      </c>
      <c r="M38" t="s">
        <v>86</v>
      </c>
    </row>
    <row r="39" spans="1:21" x14ac:dyDescent="0.3">
      <c r="A39" s="17" t="s">
        <v>1</v>
      </c>
      <c r="B39" s="17" t="s">
        <v>38</v>
      </c>
      <c r="C39" s="17" t="s">
        <v>38</v>
      </c>
      <c r="D39" s="18">
        <v>44713</v>
      </c>
      <c r="E39" s="18">
        <v>44743</v>
      </c>
      <c r="F39" s="17" t="s">
        <v>15</v>
      </c>
      <c r="G39" s="10">
        <v>2.0603696109360001E-2</v>
      </c>
      <c r="H39" s="10">
        <v>0.43919999999999998</v>
      </c>
      <c r="I39" t="s">
        <v>45</v>
      </c>
      <c r="J39" s="10">
        <f>Table335[[#This Row],[Unit Price]]*Table335[[#This Row],[Quantity]]</f>
        <v>9.0491433312309116E-3</v>
      </c>
      <c r="K39" s="10" t="s">
        <v>4</v>
      </c>
      <c r="L39" t="s">
        <v>27</v>
      </c>
      <c r="M39" t="s">
        <v>72</v>
      </c>
      <c r="N39" s="8"/>
      <c r="O39" s="8"/>
      <c r="P39" s="8"/>
      <c r="Q39" s="8"/>
      <c r="R39" s="8"/>
      <c r="S39" s="8"/>
      <c r="T39" s="8"/>
      <c r="U39" s="8"/>
    </row>
    <row r="40" spans="1:21" x14ac:dyDescent="0.3">
      <c r="A40" s="17" t="s">
        <v>51</v>
      </c>
      <c r="B40" s="17" t="s">
        <v>51</v>
      </c>
      <c r="C40" s="17" t="s">
        <v>51</v>
      </c>
      <c r="D40" s="18">
        <v>44713</v>
      </c>
      <c r="E40" s="18">
        <v>44743</v>
      </c>
      <c r="F40" s="17" t="s">
        <v>15</v>
      </c>
      <c r="G40" s="10">
        <v>118.56098464818001</v>
      </c>
      <c r="H40" s="10">
        <v>0.95329295000000003</v>
      </c>
      <c r="I40" t="s">
        <v>42</v>
      </c>
      <c r="J40" s="10">
        <f>Table335[[#This Row],[Unit Price]]*Table335[[#This Row],[Quantity]]</f>
        <v>113.02335081016824</v>
      </c>
      <c r="K40" s="10" t="s">
        <v>4</v>
      </c>
      <c r="L40" t="s">
        <v>20</v>
      </c>
      <c r="M40" t="s">
        <v>81</v>
      </c>
      <c r="N40" s="8"/>
      <c r="O40" s="8"/>
      <c r="P40" s="8"/>
      <c r="Q40" s="8"/>
      <c r="R40" s="8"/>
      <c r="S40" s="8"/>
      <c r="T40" s="8"/>
      <c r="U40" s="8"/>
    </row>
    <row r="41" spans="1:21" x14ac:dyDescent="0.3">
      <c r="A41" s="17" t="s">
        <v>1</v>
      </c>
      <c r="B41" s="17" t="s">
        <v>37</v>
      </c>
      <c r="C41" s="17" t="s">
        <v>37</v>
      </c>
      <c r="D41" s="18">
        <v>44713</v>
      </c>
      <c r="E41" s="18">
        <v>44743</v>
      </c>
      <c r="F41" s="17" t="s">
        <v>15</v>
      </c>
      <c r="G41" s="10">
        <v>3.9355845876480007E-2</v>
      </c>
      <c r="H41" s="10">
        <v>1077.8768</v>
      </c>
      <c r="I41" t="s">
        <v>45</v>
      </c>
      <c r="J41" s="10">
        <f>Table335[[#This Row],[Unit Price]]*Table335[[#This Row],[Quantity]]</f>
        <v>42.420753214633464</v>
      </c>
      <c r="K41" s="10" t="s">
        <v>4</v>
      </c>
      <c r="L41" t="s">
        <v>62</v>
      </c>
      <c r="M41" t="s">
        <v>72</v>
      </c>
      <c r="N41" s="8"/>
      <c r="O41" s="8"/>
      <c r="P41" s="8"/>
      <c r="Q41" s="8"/>
      <c r="R41" s="8"/>
      <c r="S41" s="8"/>
      <c r="T41" s="8"/>
      <c r="U41" s="8"/>
    </row>
    <row r="42" spans="1:21" x14ac:dyDescent="0.3">
      <c r="A42" s="17" t="s">
        <v>58</v>
      </c>
      <c r="B42" s="17" t="s">
        <v>59</v>
      </c>
      <c r="C42" s="17" t="s">
        <v>87</v>
      </c>
      <c r="D42" s="18">
        <v>44713</v>
      </c>
      <c r="E42" s="18">
        <v>44743</v>
      </c>
      <c r="F42" s="17" t="s">
        <v>15</v>
      </c>
      <c r="G42" s="10">
        <v>0.28429858777932004</v>
      </c>
      <c r="H42" s="10">
        <v>600</v>
      </c>
      <c r="I42" t="s">
        <v>25</v>
      </c>
      <c r="J42" s="10">
        <f>Table335[[#This Row],[Unit Price]]*Table335[[#This Row],[Quantity]]</f>
        <v>170.57915266759204</v>
      </c>
      <c r="K42" s="10" t="s">
        <v>4</v>
      </c>
      <c r="L42" t="s">
        <v>54</v>
      </c>
      <c r="M42" t="s">
        <v>72</v>
      </c>
      <c r="N42" s="8"/>
      <c r="O42" s="8"/>
      <c r="P42" s="8"/>
      <c r="Q42" s="8"/>
      <c r="R42" s="8"/>
      <c r="S42" s="8"/>
      <c r="T42" s="8"/>
      <c r="U42" s="8"/>
    </row>
    <row r="43" spans="1:21" x14ac:dyDescent="0.3">
      <c r="A43" s="17" t="s">
        <v>1</v>
      </c>
      <c r="B43" s="17" t="s">
        <v>40</v>
      </c>
      <c r="C43" s="17" t="s">
        <v>40</v>
      </c>
      <c r="D43" s="18">
        <v>44713</v>
      </c>
      <c r="E43" s="18">
        <v>44743</v>
      </c>
      <c r="F43" s="17" t="s">
        <v>15</v>
      </c>
      <c r="G43" s="10">
        <v>2.4063328816800001E-2</v>
      </c>
      <c r="H43" s="10">
        <v>4.07E-2</v>
      </c>
      <c r="I43" t="s">
        <v>45</v>
      </c>
      <c r="J43" s="10">
        <f>Table335[[#This Row],[Unit Price]]*Table335[[#This Row],[Quantity]]</f>
        <v>9.7937748284376001E-4</v>
      </c>
      <c r="K43" s="10" t="s">
        <v>4</v>
      </c>
      <c r="L43" t="s">
        <v>49</v>
      </c>
      <c r="M43" t="s">
        <v>72</v>
      </c>
      <c r="N43" s="8"/>
      <c r="O43" s="8"/>
      <c r="P43" s="8"/>
      <c r="Q43" s="8"/>
      <c r="R43" s="8"/>
      <c r="S43" s="8"/>
      <c r="T43" s="8"/>
      <c r="U43" s="8"/>
    </row>
    <row r="44" spans="1:21" x14ac:dyDescent="0.3">
      <c r="A44" s="17" t="s">
        <v>1</v>
      </c>
      <c r="B44" s="17" t="s">
        <v>40</v>
      </c>
      <c r="C44" s="17" t="s">
        <v>40</v>
      </c>
      <c r="D44" s="18">
        <v>44713</v>
      </c>
      <c r="E44" s="18">
        <v>44743</v>
      </c>
      <c r="F44" s="17" t="s">
        <v>15</v>
      </c>
      <c r="G44" s="10">
        <v>2.4063319512359998E-2</v>
      </c>
      <c r="H44" s="10">
        <v>77.372900000000001</v>
      </c>
      <c r="I44" t="s">
        <v>45</v>
      </c>
      <c r="J44" s="10">
        <f>Table335[[#This Row],[Unit Price]]*Table335[[#This Row],[Quantity]]</f>
        <v>1.8618488142978789</v>
      </c>
      <c r="K44" s="10" t="s">
        <v>4</v>
      </c>
      <c r="L44" t="s">
        <v>19</v>
      </c>
      <c r="M44" t="s">
        <v>72</v>
      </c>
      <c r="N44" s="8"/>
      <c r="O44" s="8"/>
      <c r="P44" s="8"/>
      <c r="Q44" s="8"/>
      <c r="R44" s="8"/>
      <c r="S44" s="8"/>
      <c r="T44" s="8"/>
      <c r="U44" s="8"/>
    </row>
    <row r="45" spans="1:21" x14ac:dyDescent="0.3">
      <c r="A45" s="17" t="s">
        <v>51</v>
      </c>
      <c r="B45" s="17" t="s">
        <v>51</v>
      </c>
      <c r="C45" s="17" t="s">
        <v>51</v>
      </c>
      <c r="D45" s="18">
        <v>44713</v>
      </c>
      <c r="E45" s="18">
        <v>44743</v>
      </c>
      <c r="F45" s="17" t="s">
        <v>15</v>
      </c>
      <c r="G45" s="10">
        <v>118.56098679750565</v>
      </c>
      <c r="H45" s="10">
        <v>0.95418899000000001</v>
      </c>
      <c r="I45" t="s">
        <v>42</v>
      </c>
      <c r="J45" s="10">
        <f>Table335[[#This Row],[Unit Price]]*Table335[[#This Row],[Quantity]]</f>
        <v>113.12958824571525</v>
      </c>
      <c r="K45" s="10" t="s">
        <v>4</v>
      </c>
      <c r="L45" t="s">
        <v>20</v>
      </c>
      <c r="M45" t="s">
        <v>81</v>
      </c>
      <c r="N45" s="8"/>
      <c r="O45" s="8"/>
      <c r="P45" s="8"/>
      <c r="Q45" s="8"/>
      <c r="R45" s="8"/>
      <c r="S45" s="8"/>
      <c r="T45" s="8"/>
      <c r="U45" s="8"/>
    </row>
    <row r="46" spans="1:21" x14ac:dyDescent="0.3">
      <c r="A46" s="17" t="s">
        <v>1</v>
      </c>
      <c r="B46" s="17" t="s">
        <v>38</v>
      </c>
      <c r="C46" s="17" t="s">
        <v>38</v>
      </c>
      <c r="D46" s="18">
        <v>44713</v>
      </c>
      <c r="E46" s="18">
        <v>44743</v>
      </c>
      <c r="F46" s="17" t="s">
        <v>15</v>
      </c>
      <c r="G46" s="10">
        <v>2.0603696109360001E-2</v>
      </c>
      <c r="H46" s="10">
        <v>0.43740000000000001</v>
      </c>
      <c r="I46" t="s">
        <v>45</v>
      </c>
      <c r="J46" s="10">
        <f>Table335[[#This Row],[Unit Price]]*Table335[[#This Row],[Quantity]]</f>
        <v>9.0120566782340653E-3</v>
      </c>
      <c r="K46" s="10" t="s">
        <v>4</v>
      </c>
      <c r="L46" t="s">
        <v>20</v>
      </c>
      <c r="M46" t="s">
        <v>72</v>
      </c>
      <c r="N46" s="8"/>
      <c r="O46" s="8"/>
      <c r="P46" s="8"/>
      <c r="Q46" s="8"/>
      <c r="R46" s="8"/>
      <c r="S46" s="8"/>
      <c r="T46" s="8"/>
      <c r="U46" s="8"/>
    </row>
    <row r="47" spans="1:21" x14ac:dyDescent="0.3">
      <c r="A47" s="17" t="s">
        <v>1</v>
      </c>
      <c r="B47" s="17" t="s">
        <v>40</v>
      </c>
      <c r="C47" s="17" t="s">
        <v>40</v>
      </c>
      <c r="D47" s="18">
        <v>44713</v>
      </c>
      <c r="E47" s="18">
        <v>44743</v>
      </c>
      <c r="F47" s="17" t="s">
        <v>15</v>
      </c>
      <c r="G47" s="10">
        <v>0</v>
      </c>
      <c r="H47" s="10">
        <v>0.99560000000000004</v>
      </c>
      <c r="I47" t="s">
        <v>45</v>
      </c>
      <c r="J47" s="10">
        <f>Table335[[#This Row],[Unit Price]]*Table335[[#This Row],[Quantity]]</f>
        <v>0</v>
      </c>
      <c r="K47" s="10" t="s">
        <v>4</v>
      </c>
      <c r="L47" t="s">
        <v>20</v>
      </c>
      <c r="M47" t="s">
        <v>72</v>
      </c>
      <c r="N47" s="8"/>
      <c r="O47" s="8"/>
      <c r="P47" s="8"/>
      <c r="Q47" s="8"/>
      <c r="R47" s="8"/>
      <c r="S47" s="8"/>
      <c r="T47" s="8"/>
      <c r="U47" s="8"/>
    </row>
    <row r="48" spans="1:21" x14ac:dyDescent="0.3">
      <c r="A48" s="17" t="s">
        <v>1</v>
      </c>
      <c r="B48" s="17" t="s">
        <v>40</v>
      </c>
      <c r="C48" s="17" t="s">
        <v>40</v>
      </c>
      <c r="D48" s="18">
        <v>44713</v>
      </c>
      <c r="E48" s="18">
        <v>44743</v>
      </c>
      <c r="F48" s="17" t="s">
        <v>15</v>
      </c>
      <c r="G48" s="10">
        <v>2.4063328816800001E-2</v>
      </c>
      <c r="H48" s="10">
        <v>1.2500000000000001E-2</v>
      </c>
      <c r="I48" t="s">
        <v>45</v>
      </c>
      <c r="J48" s="10">
        <f>Table335[[#This Row],[Unit Price]]*Table335[[#This Row],[Quantity]]</f>
        <v>3.0079161021000006E-4</v>
      </c>
      <c r="K48" s="10" t="s">
        <v>4</v>
      </c>
      <c r="L48" t="s">
        <v>20</v>
      </c>
      <c r="M48" t="s">
        <v>72</v>
      </c>
      <c r="N48" s="8"/>
    </row>
    <row r="49" spans="1:14" x14ac:dyDescent="0.3">
      <c r="A49" s="17" t="s">
        <v>48</v>
      </c>
      <c r="B49" s="17" t="s">
        <v>75</v>
      </c>
      <c r="C49" s="17" t="s">
        <v>76</v>
      </c>
      <c r="D49" s="18">
        <v>44713</v>
      </c>
      <c r="E49" s="18">
        <v>44743</v>
      </c>
      <c r="F49" s="17" t="s">
        <v>15</v>
      </c>
      <c r="G49" s="10">
        <v>4.5133431753549598</v>
      </c>
      <c r="H49" s="10">
        <v>4.6465439999999997E-2</v>
      </c>
      <c r="I49" t="s">
        <v>43</v>
      </c>
      <c r="J49" s="10">
        <f>Table335[[#This Row],[Unit Price]]*Table335[[#This Row],[Quantity]]</f>
        <v>0.20971447651386535</v>
      </c>
      <c r="K49" s="10" t="s">
        <v>4</v>
      </c>
      <c r="L49" t="s">
        <v>47</v>
      </c>
      <c r="M49" t="s">
        <v>72</v>
      </c>
      <c r="N49" s="8"/>
    </row>
    <row r="50" spans="1:14" x14ac:dyDescent="0.3">
      <c r="A50" s="17" t="s">
        <v>51</v>
      </c>
      <c r="B50" s="17" t="s">
        <v>51</v>
      </c>
      <c r="C50" s="17" t="s">
        <v>51</v>
      </c>
      <c r="D50" s="18">
        <v>44713</v>
      </c>
      <c r="E50" s="18">
        <v>44743</v>
      </c>
      <c r="F50" s="17" t="s">
        <v>15</v>
      </c>
      <c r="G50" s="10">
        <v>118.56098588567052</v>
      </c>
      <c r="H50" s="10">
        <v>0.95329293999999998</v>
      </c>
      <c r="I50" t="s">
        <v>42</v>
      </c>
      <c r="J50" s="10">
        <f>Table335[[#This Row],[Unit Price]]*Table335[[#This Row],[Quantity]]</f>
        <v>113.02335080424935</v>
      </c>
      <c r="K50" s="10" t="s">
        <v>4</v>
      </c>
      <c r="L50" t="s">
        <v>20</v>
      </c>
      <c r="M50" t="s">
        <v>81</v>
      </c>
      <c r="N50" s="8"/>
    </row>
    <row r="51" spans="1:14" x14ac:dyDescent="0.3">
      <c r="A51" s="17" t="s">
        <v>1</v>
      </c>
      <c r="B51" s="17" t="s">
        <v>37</v>
      </c>
      <c r="C51" s="17" t="s">
        <v>37</v>
      </c>
      <c r="D51" s="18">
        <v>44713</v>
      </c>
      <c r="E51" s="18">
        <v>44743</v>
      </c>
      <c r="F51" s="17" t="s">
        <v>15</v>
      </c>
      <c r="G51" s="10">
        <v>465.49411370715745</v>
      </c>
      <c r="H51" s="10">
        <v>1.0000800000000001</v>
      </c>
      <c r="I51" t="s">
        <v>42</v>
      </c>
      <c r="J51" s="10">
        <f>Table335[[#This Row],[Unit Price]]*Table335[[#This Row],[Quantity]]</f>
        <v>465.53135323625406</v>
      </c>
      <c r="K51" s="10" t="s">
        <v>4</v>
      </c>
      <c r="L51" t="s">
        <v>20</v>
      </c>
      <c r="M51" t="s">
        <v>72</v>
      </c>
      <c r="N51" s="8"/>
    </row>
    <row r="52" spans="1:14" x14ac:dyDescent="0.3">
      <c r="A52" s="17" t="s">
        <v>1</v>
      </c>
      <c r="B52" s="17" t="s">
        <v>40</v>
      </c>
      <c r="C52" s="17" t="s">
        <v>40</v>
      </c>
      <c r="D52" s="18">
        <v>44713</v>
      </c>
      <c r="E52" s="18">
        <v>44743</v>
      </c>
      <c r="F52" s="17" t="s">
        <v>15</v>
      </c>
      <c r="G52" s="10">
        <v>0</v>
      </c>
      <c r="H52" s="10">
        <v>1.21E-2</v>
      </c>
      <c r="I52" t="s">
        <v>45</v>
      </c>
      <c r="J52" s="10">
        <f>Table335[[#This Row],[Unit Price]]*Table335[[#This Row],[Quantity]]</f>
        <v>0</v>
      </c>
      <c r="K52" s="10" t="s">
        <v>4</v>
      </c>
      <c r="L52" t="s">
        <v>49</v>
      </c>
      <c r="M52" t="s">
        <v>72</v>
      </c>
      <c r="N52" s="8"/>
    </row>
    <row r="53" spans="1:14" x14ac:dyDescent="0.3">
      <c r="A53" s="17" t="s">
        <v>1</v>
      </c>
      <c r="B53" s="17" t="s">
        <v>38</v>
      </c>
      <c r="C53" s="17" t="s">
        <v>38</v>
      </c>
      <c r="D53" s="18">
        <v>44713</v>
      </c>
      <c r="E53" s="18">
        <v>44743</v>
      </c>
      <c r="F53" s="17" t="s">
        <v>15</v>
      </c>
      <c r="G53" s="10">
        <v>2.0603696109360001E-2</v>
      </c>
      <c r="H53" s="10">
        <v>0.43859999999999999</v>
      </c>
      <c r="I53" t="s">
        <v>45</v>
      </c>
      <c r="J53" s="10">
        <f>Table335[[#This Row],[Unit Price]]*Table335[[#This Row],[Quantity]]</f>
        <v>9.0367811135652967E-3</v>
      </c>
      <c r="K53" s="10" t="s">
        <v>4</v>
      </c>
      <c r="L53" t="s">
        <v>19</v>
      </c>
      <c r="M53" t="s">
        <v>72</v>
      </c>
      <c r="N53" s="8"/>
    </row>
    <row r="54" spans="1:14" x14ac:dyDescent="0.3">
      <c r="A54" s="17" t="s">
        <v>1</v>
      </c>
      <c r="B54" s="17" t="s">
        <v>38</v>
      </c>
      <c r="C54" s="17" t="s">
        <v>38</v>
      </c>
      <c r="D54" s="18">
        <v>44713</v>
      </c>
      <c r="E54" s="18">
        <v>44743</v>
      </c>
      <c r="F54" s="17" t="s">
        <v>15</v>
      </c>
      <c r="G54" s="10">
        <v>3.5589031920748804</v>
      </c>
      <c r="H54" s="10">
        <v>5.0400000000000002E-3</v>
      </c>
      <c r="I54" t="s">
        <v>43</v>
      </c>
      <c r="J54" s="10">
        <f>Table335[[#This Row],[Unit Price]]*Table335[[#This Row],[Quantity]]</f>
        <v>1.7936872088057398E-2</v>
      </c>
      <c r="K54" s="10" t="s">
        <v>4</v>
      </c>
      <c r="L54" t="s">
        <v>27</v>
      </c>
      <c r="M54" t="s">
        <v>72</v>
      </c>
      <c r="N54" s="8"/>
    </row>
    <row r="55" spans="1:14" x14ac:dyDescent="0.3">
      <c r="A55" s="17" t="s">
        <v>51</v>
      </c>
      <c r="B55" s="17" t="s">
        <v>51</v>
      </c>
      <c r="C55" s="17" t="s">
        <v>51</v>
      </c>
      <c r="D55" s="18">
        <v>44713</v>
      </c>
      <c r="E55" s="18">
        <v>44743</v>
      </c>
      <c r="F55" s="17" t="s">
        <v>15</v>
      </c>
      <c r="G55" s="10">
        <v>118.56098784890736</v>
      </c>
      <c r="H55" s="10">
        <v>0.95385295999999997</v>
      </c>
      <c r="I55" t="s">
        <v>42</v>
      </c>
      <c r="J55" s="10">
        <f>Table335[[#This Row],[Unit Price]]*Table335[[#This Row],[Quantity]]</f>
        <v>113.08974920020431</v>
      </c>
      <c r="K55" s="10" t="s">
        <v>4</v>
      </c>
      <c r="L55" t="s">
        <v>20</v>
      </c>
      <c r="M55" t="s">
        <v>81</v>
      </c>
      <c r="N55" s="8"/>
    </row>
    <row r="56" spans="1:14" x14ac:dyDescent="0.3">
      <c r="A56" s="17" t="s">
        <v>39</v>
      </c>
      <c r="B56" s="17" t="s">
        <v>39</v>
      </c>
      <c r="C56" s="17" t="s">
        <v>39</v>
      </c>
      <c r="D56" s="18">
        <v>44713</v>
      </c>
      <c r="E56" s="18">
        <v>44743</v>
      </c>
      <c r="F56" s="17" t="s">
        <v>15</v>
      </c>
      <c r="G56" s="10">
        <v>0</v>
      </c>
      <c r="H56" s="10">
        <v>4.50534E-3</v>
      </c>
      <c r="I56" t="s">
        <v>44</v>
      </c>
      <c r="J56" s="10">
        <f>Table335[[#This Row],[Unit Price]]*Table335[[#This Row],[Quantity]]</f>
        <v>0</v>
      </c>
      <c r="K56" s="10" t="s">
        <v>4</v>
      </c>
      <c r="L56" t="s">
        <v>19</v>
      </c>
      <c r="M56" t="s">
        <v>72</v>
      </c>
      <c r="N56" s="8"/>
    </row>
    <row r="57" spans="1:14" x14ac:dyDescent="0.3">
      <c r="A57" s="17" t="s">
        <v>48</v>
      </c>
      <c r="B57" s="17" t="s">
        <v>84</v>
      </c>
      <c r="C57" s="17" t="s">
        <v>85</v>
      </c>
      <c r="D57" s="18">
        <v>44713</v>
      </c>
      <c r="E57" s="18">
        <v>44743</v>
      </c>
      <c r="F57" s="17" t="s">
        <v>15</v>
      </c>
      <c r="G57" s="10">
        <v>191.38752583831297</v>
      </c>
      <c r="H57" s="10">
        <v>22.083333329999999</v>
      </c>
      <c r="I57" t="s">
        <v>50</v>
      </c>
      <c r="J57" s="10">
        <f>Table335[[#This Row],[Unit Price]]*Table335[[#This Row],[Quantity]]</f>
        <v>4226.4745282914528</v>
      </c>
      <c r="K57" s="10" t="s">
        <v>4</v>
      </c>
      <c r="L57" t="s">
        <v>60</v>
      </c>
      <c r="M57" t="s">
        <v>80</v>
      </c>
      <c r="N57" s="8"/>
    </row>
    <row r="58" spans="1:14" x14ac:dyDescent="0.3">
      <c r="A58" s="17" t="s">
        <v>39</v>
      </c>
      <c r="B58" s="17" t="s">
        <v>77</v>
      </c>
      <c r="C58" s="17" t="s">
        <v>77</v>
      </c>
      <c r="D58" s="18">
        <v>44713</v>
      </c>
      <c r="E58" s="18">
        <v>44743</v>
      </c>
      <c r="F58" s="17" t="s">
        <v>15</v>
      </c>
      <c r="G58" s="10">
        <v>1.3543563985078799</v>
      </c>
      <c r="H58" s="10">
        <v>0.68790165999999997</v>
      </c>
      <c r="I58" t="s">
        <v>44</v>
      </c>
      <c r="J58" s="10">
        <f>Table335[[#This Row],[Unit Price]]*Table335[[#This Row],[Quantity]]</f>
        <v>0.93166401476519212</v>
      </c>
      <c r="K58" s="10" t="s">
        <v>4</v>
      </c>
      <c r="L58" t="s">
        <v>19</v>
      </c>
      <c r="M58" t="s">
        <v>72</v>
      </c>
    </row>
    <row r="59" spans="1:14" x14ac:dyDescent="0.3">
      <c r="A59" s="17" t="s">
        <v>1</v>
      </c>
      <c r="B59" s="17" t="s">
        <v>38</v>
      </c>
      <c r="C59" s="17" t="s">
        <v>38</v>
      </c>
      <c r="D59" s="18">
        <v>44713</v>
      </c>
      <c r="E59" s="18">
        <v>44743</v>
      </c>
      <c r="F59" s="17" t="s">
        <v>15</v>
      </c>
      <c r="G59" s="10">
        <v>3.5589031920748804</v>
      </c>
      <c r="H59" s="10">
        <v>2131.3619549999999</v>
      </c>
      <c r="I59" t="s">
        <v>43</v>
      </c>
      <c r="J59" s="10">
        <f>Table335[[#This Row],[Unit Price]]*Table335[[#This Row],[Quantity]]</f>
        <v>7585.3108651164566</v>
      </c>
      <c r="K59" s="10" t="s">
        <v>4</v>
      </c>
      <c r="L59" t="s">
        <v>20</v>
      </c>
      <c r="M59" t="s">
        <v>72</v>
      </c>
    </row>
    <row r="60" spans="1:14" x14ac:dyDescent="0.3">
      <c r="A60" s="17" t="s">
        <v>1</v>
      </c>
      <c r="B60" s="17" t="s">
        <v>63</v>
      </c>
      <c r="C60" s="17" t="s">
        <v>63</v>
      </c>
      <c r="D60" s="18">
        <v>44713</v>
      </c>
      <c r="E60" s="18">
        <v>44743</v>
      </c>
      <c r="F60" s="17" t="s">
        <v>15</v>
      </c>
      <c r="G60" s="10">
        <v>4.6516930988672405</v>
      </c>
      <c r="H60" s="10">
        <v>4.9996799999999997</v>
      </c>
      <c r="I60" t="s">
        <v>43</v>
      </c>
      <c r="J60" s="10">
        <f>Table335[[#This Row],[Unit Price]]*Table335[[#This Row],[Quantity]]</f>
        <v>23.256976952544562</v>
      </c>
      <c r="K60" s="10" t="s">
        <v>4</v>
      </c>
      <c r="L60" t="s">
        <v>27</v>
      </c>
      <c r="M60" t="s">
        <v>72</v>
      </c>
    </row>
    <row r="61" spans="1:14" x14ac:dyDescent="0.3">
      <c r="A61" s="17" t="s">
        <v>1</v>
      </c>
      <c r="B61" s="17" t="s">
        <v>38</v>
      </c>
      <c r="C61" s="17" t="s">
        <v>38</v>
      </c>
      <c r="D61" s="18">
        <v>44713</v>
      </c>
      <c r="E61" s="18">
        <v>44743</v>
      </c>
      <c r="F61" s="17" t="s">
        <v>15</v>
      </c>
      <c r="G61" s="10">
        <v>3.5589031920748804</v>
      </c>
      <c r="H61" s="10">
        <v>0.52200000000000002</v>
      </c>
      <c r="I61" t="s">
        <v>43</v>
      </c>
      <c r="J61" s="10">
        <f>Table335[[#This Row],[Unit Price]]*Table335[[#This Row],[Quantity]]</f>
        <v>1.8577474662630877</v>
      </c>
      <c r="K61" s="10" t="s">
        <v>4</v>
      </c>
      <c r="L61" t="s">
        <v>27</v>
      </c>
      <c r="M61" t="s">
        <v>72</v>
      </c>
    </row>
    <row r="62" spans="1:14" x14ac:dyDescent="0.3">
      <c r="A62" s="17" t="s">
        <v>61</v>
      </c>
      <c r="B62" s="17" t="s">
        <v>78</v>
      </c>
      <c r="C62" s="17" t="s">
        <v>79</v>
      </c>
      <c r="D62" s="18">
        <v>44713</v>
      </c>
      <c r="E62" s="18">
        <v>44743</v>
      </c>
      <c r="F62" s="17" t="s">
        <v>15</v>
      </c>
      <c r="G62" s="10">
        <v>1185.4734900531666</v>
      </c>
      <c r="H62" s="10">
        <v>0.96774179999999999</v>
      </c>
      <c r="I62" t="s">
        <v>42</v>
      </c>
      <c r="J62" s="10">
        <f>Table335[[#This Row],[Unit Price]]*Table335[[#This Row],[Quantity]]</f>
        <v>1147.2322491163336</v>
      </c>
      <c r="K62" s="10" t="s">
        <v>4</v>
      </c>
      <c r="L62" t="s">
        <v>60</v>
      </c>
      <c r="M62" t="s">
        <v>80</v>
      </c>
    </row>
    <row r="63" spans="1:14" x14ac:dyDescent="0.3">
      <c r="A63" s="17" t="s">
        <v>48</v>
      </c>
      <c r="B63" s="17" t="s">
        <v>84</v>
      </c>
      <c r="C63" s="17" t="s">
        <v>85</v>
      </c>
      <c r="D63" s="18">
        <v>44713</v>
      </c>
      <c r="E63" s="18">
        <v>44743</v>
      </c>
      <c r="F63" s="17" t="s">
        <v>15</v>
      </c>
      <c r="G63" s="10">
        <v>38.269161654868917</v>
      </c>
      <c r="H63" s="10">
        <v>598.33333333999997</v>
      </c>
      <c r="I63" t="s">
        <v>50</v>
      </c>
      <c r="J63" s="10">
        <f>Table335[[#This Row],[Unit Price]]*Table335[[#This Row],[Quantity]]</f>
        <v>22897.715057085028</v>
      </c>
      <c r="K63" s="10" t="s">
        <v>4</v>
      </c>
      <c r="L63" t="s">
        <v>49</v>
      </c>
      <c r="M63" t="s">
        <v>72</v>
      </c>
    </row>
    <row r="64" spans="1:14" x14ac:dyDescent="0.3">
      <c r="A64" s="17" t="s">
        <v>39</v>
      </c>
      <c r="B64" s="17" t="s">
        <v>77</v>
      </c>
      <c r="C64" s="17" t="s">
        <v>77</v>
      </c>
      <c r="D64" s="18">
        <v>44713</v>
      </c>
      <c r="E64" s="18">
        <v>44743</v>
      </c>
      <c r="F64" s="17" t="s">
        <v>15</v>
      </c>
      <c r="G64" s="10">
        <v>0</v>
      </c>
      <c r="H64" s="10">
        <v>8.6483000000000003E-4</v>
      </c>
      <c r="I64" t="s">
        <v>44</v>
      </c>
      <c r="J64" s="10">
        <f>Table335[[#This Row],[Unit Price]]*Table335[[#This Row],[Quantity]]</f>
        <v>0</v>
      </c>
      <c r="K64" s="10" t="s">
        <v>4</v>
      </c>
      <c r="L64" t="s">
        <v>19</v>
      </c>
      <c r="M64" t="s">
        <v>72</v>
      </c>
    </row>
    <row r="65" spans="1:13" x14ac:dyDescent="0.3">
      <c r="A65" s="17" t="s">
        <v>1</v>
      </c>
      <c r="B65" s="17" t="s">
        <v>40</v>
      </c>
      <c r="C65" s="17" t="s">
        <v>40</v>
      </c>
      <c r="D65" s="18">
        <v>44713</v>
      </c>
      <c r="E65" s="18">
        <v>44743</v>
      </c>
      <c r="F65" s="17" t="s">
        <v>15</v>
      </c>
      <c r="G65" s="10">
        <v>1.86242046918132</v>
      </c>
      <c r="H65" s="10">
        <v>0.58149200000000001</v>
      </c>
      <c r="I65" t="s">
        <v>43</v>
      </c>
      <c r="J65" s="10">
        <f>Table335[[#This Row],[Unit Price]]*Table335[[#This Row],[Quantity]]</f>
        <v>1.0829826034651842</v>
      </c>
      <c r="K65" s="10" t="s">
        <v>4</v>
      </c>
      <c r="L65" t="s">
        <v>19</v>
      </c>
      <c r="M65" t="s">
        <v>72</v>
      </c>
    </row>
    <row r="66" spans="1:13" x14ac:dyDescent="0.3">
      <c r="A66" s="17" t="s">
        <v>57</v>
      </c>
      <c r="B66" s="17" t="s">
        <v>57</v>
      </c>
      <c r="C66" s="17" t="s">
        <v>57</v>
      </c>
      <c r="D66" s="18">
        <v>44713</v>
      </c>
      <c r="E66" s="18">
        <v>44743</v>
      </c>
      <c r="F66" s="17" t="s">
        <v>15</v>
      </c>
      <c r="G66" s="10">
        <v>7.8831599373861607</v>
      </c>
      <c r="H66" s="10">
        <v>17.3497907</v>
      </c>
      <c r="I66" t="s">
        <v>43</v>
      </c>
      <c r="J66" s="10">
        <f>Table335[[#This Row],[Unit Price]]*Table335[[#This Row],[Quantity]]</f>
        <v>136.77117496827501</v>
      </c>
      <c r="K66" s="10" t="s">
        <v>4</v>
      </c>
      <c r="L66" t="s">
        <v>19</v>
      </c>
      <c r="M66" t="s">
        <v>81</v>
      </c>
    </row>
    <row r="67" spans="1:13" x14ac:dyDescent="0.3">
      <c r="A67" s="17" t="s">
        <v>1</v>
      </c>
      <c r="B67" s="17" t="s">
        <v>41</v>
      </c>
      <c r="C67" s="17" t="s">
        <v>41</v>
      </c>
      <c r="D67" s="18">
        <v>44713</v>
      </c>
      <c r="E67" s="18">
        <v>44743</v>
      </c>
      <c r="F67" s="17" t="s">
        <v>15</v>
      </c>
      <c r="G67" s="10">
        <v>0</v>
      </c>
      <c r="H67" s="10">
        <v>4.3192000000000004</v>
      </c>
      <c r="I67" t="s">
        <v>45</v>
      </c>
      <c r="J67" s="10">
        <f>Table335[[#This Row],[Unit Price]]*Table335[[#This Row],[Quantity]]</f>
        <v>0</v>
      </c>
      <c r="K67" s="10" t="s">
        <v>4</v>
      </c>
      <c r="L67" t="s">
        <v>20</v>
      </c>
      <c r="M67" t="s">
        <v>72</v>
      </c>
    </row>
    <row r="68" spans="1:13" x14ac:dyDescent="0.3">
      <c r="A68" s="17" t="s">
        <v>51</v>
      </c>
      <c r="B68" s="17" t="s">
        <v>51</v>
      </c>
      <c r="C68" s="17" t="s">
        <v>51</v>
      </c>
      <c r="D68" s="18">
        <v>44713</v>
      </c>
      <c r="E68" s="18">
        <v>44743</v>
      </c>
      <c r="F68" s="17" t="s">
        <v>15</v>
      </c>
      <c r="G68" s="10">
        <v>118.5609782746386</v>
      </c>
      <c r="H68" s="10">
        <v>0.94780465000000003</v>
      </c>
      <c r="I68" t="s">
        <v>42</v>
      </c>
      <c r="J68" s="10">
        <f>Table335[[#This Row],[Unit Price]]*Table335[[#This Row],[Quantity]]</f>
        <v>112.37264651725144</v>
      </c>
      <c r="K68" s="10" t="s">
        <v>4</v>
      </c>
      <c r="L68" t="s">
        <v>20</v>
      </c>
      <c r="M68" t="s">
        <v>81</v>
      </c>
    </row>
    <row r="69" spans="1:13" x14ac:dyDescent="0.3">
      <c r="A69" s="17" t="s">
        <v>55</v>
      </c>
      <c r="B69" s="17" t="s">
        <v>56</v>
      </c>
      <c r="C69" s="17" t="s">
        <v>56</v>
      </c>
      <c r="D69" s="18">
        <v>44713</v>
      </c>
      <c r="E69" s="18">
        <v>44743</v>
      </c>
      <c r="F69" s="17" t="s">
        <v>15</v>
      </c>
      <c r="G69" s="10">
        <v>0</v>
      </c>
      <c r="H69" s="10">
        <v>0.96774179999999999</v>
      </c>
      <c r="I69" t="s">
        <v>42</v>
      </c>
      <c r="J69" s="10">
        <f>Table335[[#This Row],[Unit Price]]*Table335[[#This Row],[Quantity]]</f>
        <v>0</v>
      </c>
      <c r="K69" s="10" t="s">
        <v>4</v>
      </c>
      <c r="L69" t="s">
        <v>20</v>
      </c>
      <c r="M69" t="s">
        <v>81</v>
      </c>
    </row>
    <row r="70" spans="1:13" x14ac:dyDescent="0.3">
      <c r="A70" s="17" t="s">
        <v>1</v>
      </c>
      <c r="B70" s="17" t="s">
        <v>71</v>
      </c>
      <c r="C70" s="17" t="s">
        <v>71</v>
      </c>
      <c r="D70" s="18">
        <v>44713</v>
      </c>
      <c r="E70" s="18">
        <v>44743</v>
      </c>
      <c r="F70" s="17" t="s">
        <v>15</v>
      </c>
      <c r="G70" s="10">
        <v>0</v>
      </c>
      <c r="H70" s="10">
        <v>0.1593</v>
      </c>
      <c r="I70" t="s">
        <v>45</v>
      </c>
      <c r="J70" s="10">
        <f>Table335[[#This Row],[Unit Price]]*Table335[[#This Row],[Quantity]]</f>
        <v>0</v>
      </c>
      <c r="K70" s="10" t="s">
        <v>4</v>
      </c>
      <c r="L70" t="s">
        <v>60</v>
      </c>
      <c r="M70" t="s">
        <v>80</v>
      </c>
    </row>
    <row r="71" spans="1:13" x14ac:dyDescent="0.3">
      <c r="A71" s="17" t="s">
        <v>1</v>
      </c>
      <c r="B71" s="17" t="s">
        <v>38</v>
      </c>
      <c r="C71" s="17" t="s">
        <v>38</v>
      </c>
      <c r="D71" s="18">
        <v>44713</v>
      </c>
      <c r="E71" s="18">
        <v>44743</v>
      </c>
      <c r="F71" s="17" t="s">
        <v>15</v>
      </c>
      <c r="G71" s="10">
        <v>2.0603696109360001E-2</v>
      </c>
      <c r="H71" s="10">
        <v>0.43909999999999999</v>
      </c>
      <c r="I71" t="s">
        <v>45</v>
      </c>
      <c r="J71" s="10">
        <f>Table335[[#This Row],[Unit Price]]*Table335[[#This Row],[Quantity]]</f>
        <v>9.047082961619976E-3</v>
      </c>
      <c r="K71" s="10" t="s">
        <v>4</v>
      </c>
      <c r="L71" t="s">
        <v>49</v>
      </c>
      <c r="M71" t="s">
        <v>72</v>
      </c>
    </row>
    <row r="72" spans="1:13" x14ac:dyDescent="0.3">
      <c r="A72" s="17" t="s">
        <v>1</v>
      </c>
      <c r="B72" s="17" t="s">
        <v>41</v>
      </c>
      <c r="C72" s="17" t="s">
        <v>41</v>
      </c>
      <c r="D72" s="18">
        <v>44713</v>
      </c>
      <c r="E72" s="18">
        <v>44743</v>
      </c>
      <c r="F72" s="17" t="s">
        <v>15</v>
      </c>
      <c r="G72" s="10">
        <v>0</v>
      </c>
      <c r="H72" s="10">
        <v>4.4023000000000003</v>
      </c>
      <c r="I72" t="s">
        <v>45</v>
      </c>
      <c r="J72" s="10">
        <f>Table335[[#This Row],[Unit Price]]*Table335[[#This Row],[Quantity]]</f>
        <v>0</v>
      </c>
      <c r="K72" s="10" t="s">
        <v>4</v>
      </c>
      <c r="L72" t="s">
        <v>19</v>
      </c>
      <c r="M72" t="s">
        <v>72</v>
      </c>
    </row>
    <row r="73" spans="1:13" x14ac:dyDescent="0.3">
      <c r="A73" s="17" t="s">
        <v>39</v>
      </c>
      <c r="B73" s="17" t="s">
        <v>77</v>
      </c>
      <c r="C73" s="17" t="s">
        <v>77</v>
      </c>
      <c r="D73" s="18">
        <v>44713</v>
      </c>
      <c r="E73" s="18">
        <v>44743</v>
      </c>
      <c r="F73" s="17" t="s">
        <v>15</v>
      </c>
      <c r="G73" s="10">
        <v>0</v>
      </c>
      <c r="H73" s="10">
        <v>9.4132000000000005E-4</v>
      </c>
      <c r="I73" t="s">
        <v>44</v>
      </c>
      <c r="J73" s="10">
        <f>Table335[[#This Row],[Unit Price]]*Table335[[#This Row],[Quantity]]</f>
        <v>0</v>
      </c>
      <c r="K73" s="10" t="s">
        <v>4</v>
      </c>
      <c r="L73" t="s">
        <v>19</v>
      </c>
      <c r="M73" t="s">
        <v>72</v>
      </c>
    </row>
    <row r="74" spans="1:13" x14ac:dyDescent="0.3">
      <c r="A74" s="17" t="s">
        <v>39</v>
      </c>
      <c r="B74" s="17" t="s">
        <v>77</v>
      </c>
      <c r="C74" s="17" t="s">
        <v>77</v>
      </c>
      <c r="D74" s="18">
        <v>44713</v>
      </c>
      <c r="E74" s="18">
        <v>44743</v>
      </c>
      <c r="F74" s="17" t="s">
        <v>15</v>
      </c>
      <c r="G74" s="10">
        <v>1.3543563612901202</v>
      </c>
      <c r="H74" s="10">
        <v>1.5079770800000001</v>
      </c>
      <c r="I74" t="s">
        <v>44</v>
      </c>
      <c r="J74" s="10">
        <f>Table335[[#This Row],[Unit Price]]*Table335[[#This Row],[Quantity]]</f>
        <v>2.0423383509777007</v>
      </c>
      <c r="K74" s="10" t="s">
        <v>4</v>
      </c>
      <c r="L74" t="s">
        <v>19</v>
      </c>
      <c r="M74" t="s">
        <v>72</v>
      </c>
    </row>
    <row r="75" spans="1:13" x14ac:dyDescent="0.3">
      <c r="A75" s="17" t="s">
        <v>0</v>
      </c>
      <c r="B75" s="17" t="s">
        <v>73</v>
      </c>
      <c r="C75" s="17" t="s">
        <v>74</v>
      </c>
      <c r="D75" s="18">
        <v>44713</v>
      </c>
      <c r="E75" s="18">
        <v>44743</v>
      </c>
      <c r="F75" s="17" t="s">
        <v>15</v>
      </c>
      <c r="G75" s="10">
        <v>8.4622475619982804</v>
      </c>
      <c r="H75" s="10">
        <v>719.96668599999998</v>
      </c>
      <c r="I75" t="s">
        <v>25</v>
      </c>
      <c r="J75" s="10">
        <f>Table335[[#This Row],[Unit Price]]*Table335[[#This Row],[Quantity]]</f>
        <v>6092.5363333234809</v>
      </c>
      <c r="K75" s="10" t="s">
        <v>4</v>
      </c>
      <c r="L75" t="s">
        <v>20</v>
      </c>
      <c r="M75" t="s">
        <v>72</v>
      </c>
    </row>
    <row r="76" spans="1:13" x14ac:dyDescent="0.3">
      <c r="A76" s="17" t="s">
        <v>39</v>
      </c>
      <c r="B76" s="17" t="s">
        <v>39</v>
      </c>
      <c r="C76" s="17" t="s">
        <v>39</v>
      </c>
      <c r="D76" s="18">
        <v>44713</v>
      </c>
      <c r="E76" s="18">
        <v>44743</v>
      </c>
      <c r="F76" s="17" t="s">
        <v>15</v>
      </c>
      <c r="G76" s="10">
        <v>0</v>
      </c>
      <c r="H76" s="10">
        <v>2.9164000000000002E-4</v>
      </c>
      <c r="I76" t="s">
        <v>44</v>
      </c>
      <c r="J76" s="10">
        <f>Table335[[#This Row],[Unit Price]]*Table335[[#This Row],[Quantity]]</f>
        <v>0</v>
      </c>
      <c r="K76" s="10" t="s">
        <v>4</v>
      </c>
      <c r="L76" t="s">
        <v>62</v>
      </c>
      <c r="M76" t="s">
        <v>72</v>
      </c>
    </row>
    <row r="77" spans="1:13" x14ac:dyDescent="0.3">
      <c r="A77" s="17" t="s">
        <v>1</v>
      </c>
      <c r="B77" s="17" t="s">
        <v>37</v>
      </c>
      <c r="C77" s="17" t="s">
        <v>37</v>
      </c>
      <c r="D77" s="18">
        <v>44713</v>
      </c>
      <c r="E77" s="18">
        <v>44743</v>
      </c>
      <c r="F77" s="17" t="s">
        <v>15</v>
      </c>
      <c r="G77" s="10">
        <v>465.49411370715745</v>
      </c>
      <c r="H77" s="10">
        <v>1.0000800000000001</v>
      </c>
      <c r="I77" t="s">
        <v>42</v>
      </c>
      <c r="J77" s="10">
        <f>Table335[[#This Row],[Unit Price]]*Table335[[#This Row],[Quantity]]</f>
        <v>465.53135323625406</v>
      </c>
      <c r="K77" s="10" t="s">
        <v>4</v>
      </c>
      <c r="L77" t="s">
        <v>46</v>
      </c>
      <c r="M77" t="s">
        <v>72</v>
      </c>
    </row>
    <row r="78" spans="1:13" x14ac:dyDescent="0.3">
      <c r="A78" s="17" t="s">
        <v>1</v>
      </c>
      <c r="B78" s="17" t="s">
        <v>40</v>
      </c>
      <c r="C78" s="17" t="s">
        <v>40</v>
      </c>
      <c r="D78" s="18">
        <v>44713</v>
      </c>
      <c r="E78" s="18">
        <v>44743</v>
      </c>
      <c r="F78" s="17" t="s">
        <v>15</v>
      </c>
      <c r="G78" s="10">
        <v>0</v>
      </c>
      <c r="H78" s="10">
        <v>1.8604000000000001</v>
      </c>
      <c r="I78" t="s">
        <v>45</v>
      </c>
      <c r="J78" s="10">
        <f>Table335[[#This Row],[Unit Price]]*Table335[[#This Row],[Quantity]]</f>
        <v>0</v>
      </c>
      <c r="K78" s="10" t="s">
        <v>4</v>
      </c>
      <c r="L78" t="s">
        <v>19</v>
      </c>
      <c r="M78" t="s">
        <v>72</v>
      </c>
    </row>
    <row r="79" spans="1:13" x14ac:dyDescent="0.3">
      <c r="A79" s="17" t="s">
        <v>1</v>
      </c>
      <c r="B79" s="17" t="s">
        <v>40</v>
      </c>
      <c r="C79" s="17" t="s">
        <v>40</v>
      </c>
      <c r="D79" s="18">
        <v>44713</v>
      </c>
      <c r="E79" s="18">
        <v>44743</v>
      </c>
      <c r="F79" s="17" t="s">
        <v>15</v>
      </c>
      <c r="G79" s="10">
        <v>0</v>
      </c>
      <c r="H79" s="10">
        <v>3.8E-3</v>
      </c>
      <c r="I79" t="s">
        <v>45</v>
      </c>
      <c r="J79" s="10">
        <f>Table335[[#This Row],[Unit Price]]*Table335[[#This Row],[Quantity]]</f>
        <v>0</v>
      </c>
      <c r="K79" s="10" t="s">
        <v>4</v>
      </c>
      <c r="L79" t="s">
        <v>49</v>
      </c>
      <c r="M79" t="s">
        <v>72</v>
      </c>
    </row>
    <row r="80" spans="1:13" x14ac:dyDescent="0.3">
      <c r="A80" s="17" t="s">
        <v>1</v>
      </c>
      <c r="B80" s="17" t="s">
        <v>40</v>
      </c>
      <c r="C80" s="17" t="s">
        <v>40</v>
      </c>
      <c r="D80" s="18">
        <v>44713</v>
      </c>
      <c r="E80" s="18">
        <v>44743</v>
      </c>
      <c r="F80" s="17" t="s">
        <v>15</v>
      </c>
      <c r="G80" s="10">
        <v>0</v>
      </c>
      <c r="H80" s="10">
        <v>2.3235999999999999</v>
      </c>
      <c r="I80" t="s">
        <v>45</v>
      </c>
      <c r="J80" s="10">
        <f>Table335[[#This Row],[Unit Price]]*Table335[[#This Row],[Quantity]]</f>
        <v>0</v>
      </c>
      <c r="K80" s="10" t="s">
        <v>4</v>
      </c>
      <c r="L80" t="s">
        <v>19</v>
      </c>
      <c r="M80" t="s">
        <v>72</v>
      </c>
    </row>
    <row r="81" spans="1:13" x14ac:dyDescent="0.3">
      <c r="A81" s="17" t="s">
        <v>39</v>
      </c>
      <c r="B81" s="17" t="s">
        <v>77</v>
      </c>
      <c r="C81" s="17" t="s">
        <v>77</v>
      </c>
      <c r="D81" s="18">
        <v>44713</v>
      </c>
      <c r="E81" s="18">
        <v>44743</v>
      </c>
      <c r="F81" s="17" t="s">
        <v>15</v>
      </c>
      <c r="G81" s="10">
        <v>0</v>
      </c>
      <c r="H81" s="10">
        <v>3.9999999999999998E-7</v>
      </c>
      <c r="I81" t="s">
        <v>44</v>
      </c>
      <c r="J81" s="10">
        <f>Table335[[#This Row],[Unit Price]]*Table335[[#This Row],[Quantity]]</f>
        <v>0</v>
      </c>
      <c r="K81" s="10" t="s">
        <v>4</v>
      </c>
      <c r="L81" t="s">
        <v>62</v>
      </c>
      <c r="M81" t="s">
        <v>72</v>
      </c>
    </row>
    <row r="82" spans="1:13" x14ac:dyDescent="0.3">
      <c r="A82" s="17" t="s">
        <v>0</v>
      </c>
      <c r="B82" s="17" t="s">
        <v>73</v>
      </c>
      <c r="C82" s="17" t="s">
        <v>74</v>
      </c>
      <c r="D82" s="18">
        <v>44713</v>
      </c>
      <c r="E82" s="18">
        <v>44743</v>
      </c>
      <c r="F82" s="17" t="s">
        <v>15</v>
      </c>
      <c r="G82" s="10">
        <v>4.55493963273228</v>
      </c>
      <c r="H82" s="10">
        <v>719.85013700000002</v>
      </c>
      <c r="I82" t="s">
        <v>25</v>
      </c>
      <c r="J82" s="10">
        <f>Table335[[#This Row],[Unit Price]]*Table335[[#This Row],[Quantity]]</f>
        <v>3278.8739186490616</v>
      </c>
      <c r="K82" s="10" t="s">
        <v>4</v>
      </c>
      <c r="L82" t="s">
        <v>46</v>
      </c>
      <c r="M82" t="s">
        <v>72</v>
      </c>
    </row>
    <row r="83" spans="1:13" x14ac:dyDescent="0.3">
      <c r="A83" s="17" t="s">
        <v>1</v>
      </c>
      <c r="B83" s="17" t="s">
        <v>40</v>
      </c>
      <c r="C83" s="17" t="s">
        <v>40</v>
      </c>
      <c r="D83" s="18">
        <v>44713</v>
      </c>
      <c r="E83" s="18">
        <v>44743</v>
      </c>
      <c r="F83" s="17" t="s">
        <v>15</v>
      </c>
      <c r="G83" s="10">
        <v>0</v>
      </c>
      <c r="H83" s="10">
        <v>1E-4</v>
      </c>
      <c r="I83" t="s">
        <v>45</v>
      </c>
      <c r="J83" s="10">
        <f>Table335[[#This Row],[Unit Price]]*Table335[[#This Row],[Quantity]]</f>
        <v>0</v>
      </c>
      <c r="K83" s="10" t="s">
        <v>4</v>
      </c>
      <c r="L83" t="s">
        <v>20</v>
      </c>
      <c r="M83" t="s">
        <v>72</v>
      </c>
    </row>
    <row r="84" spans="1:13" x14ac:dyDescent="0.3">
      <c r="A84" s="17" t="s">
        <v>1</v>
      </c>
      <c r="B84" s="17" t="s">
        <v>38</v>
      </c>
      <c r="C84" s="17" t="s">
        <v>38</v>
      </c>
      <c r="D84" s="18">
        <v>44713</v>
      </c>
      <c r="E84" s="18">
        <v>44743</v>
      </c>
      <c r="F84" s="17" t="s">
        <v>15</v>
      </c>
      <c r="G84" s="10">
        <v>2.0603696109360001E-2</v>
      </c>
      <c r="H84" s="10">
        <v>0.43859999999999999</v>
      </c>
      <c r="I84" t="s">
        <v>45</v>
      </c>
      <c r="J84" s="10">
        <f>Table335[[#This Row],[Unit Price]]*Table335[[#This Row],[Quantity]]</f>
        <v>9.0367811135652967E-3</v>
      </c>
      <c r="K84" s="10" t="s">
        <v>4</v>
      </c>
      <c r="L84" t="s">
        <v>60</v>
      </c>
      <c r="M84" t="s">
        <v>80</v>
      </c>
    </row>
    <row r="85" spans="1:13" x14ac:dyDescent="0.3">
      <c r="A85" s="17" t="s">
        <v>1</v>
      </c>
      <c r="B85" s="17" t="s">
        <v>40</v>
      </c>
      <c r="C85" s="17" t="s">
        <v>40</v>
      </c>
      <c r="D85" s="18">
        <v>44713</v>
      </c>
      <c r="E85" s="18">
        <v>44743</v>
      </c>
      <c r="F85" s="17" t="s">
        <v>15</v>
      </c>
      <c r="G85" s="10">
        <v>1.86242046918132</v>
      </c>
      <c r="H85" s="10">
        <v>1.100646</v>
      </c>
      <c r="I85" t="s">
        <v>43</v>
      </c>
      <c r="J85" s="10">
        <f>Table335[[#This Row],[Unit Price]]*Table335[[#This Row],[Quantity]]</f>
        <v>2.049865639722543</v>
      </c>
      <c r="K85" s="10" t="s">
        <v>4</v>
      </c>
      <c r="L85" t="s">
        <v>49</v>
      </c>
      <c r="M85" t="s">
        <v>72</v>
      </c>
    </row>
    <row r="86" spans="1:13" x14ac:dyDescent="0.3">
      <c r="A86" s="17" t="s">
        <v>16</v>
      </c>
      <c r="B86" s="17" t="s">
        <v>16</v>
      </c>
      <c r="C86" s="17" t="s">
        <v>16</v>
      </c>
      <c r="D86" s="18">
        <v>44713</v>
      </c>
      <c r="E86" s="18">
        <v>44743</v>
      </c>
      <c r="F86" s="17" t="s">
        <v>15</v>
      </c>
      <c r="G86" s="10">
        <v>790.31152866248817</v>
      </c>
      <c r="H86" s="10">
        <v>0.96774179999999999</v>
      </c>
      <c r="I86" t="s">
        <v>42</v>
      </c>
      <c r="J86" s="10">
        <f>Table335[[#This Row],[Unit Price]]*Table335[[#This Row],[Quantity]]</f>
        <v>764.81750130858791</v>
      </c>
      <c r="K86" s="10" t="s">
        <v>4</v>
      </c>
      <c r="L86" t="s">
        <v>21</v>
      </c>
      <c r="M86" t="s">
        <v>72</v>
      </c>
    </row>
    <row r="87" spans="1:13" x14ac:dyDescent="0.3">
      <c r="A87" s="17" t="s">
        <v>1</v>
      </c>
      <c r="B87" s="17" t="s">
        <v>71</v>
      </c>
      <c r="C87" s="17" t="s">
        <v>71</v>
      </c>
      <c r="D87" s="18">
        <v>44713</v>
      </c>
      <c r="E87" s="18">
        <v>44743</v>
      </c>
      <c r="F87" s="17" t="s">
        <v>15</v>
      </c>
      <c r="G87" s="10">
        <v>4.3180468969242005</v>
      </c>
      <c r="H87" s="10">
        <v>17.452400000000001</v>
      </c>
      <c r="I87" t="s">
        <v>45</v>
      </c>
      <c r="J87" s="10">
        <f>Table335[[#This Row],[Unit Price]]*Table335[[#This Row],[Quantity]]</f>
        <v>75.360281663879917</v>
      </c>
      <c r="K87" s="10" t="s">
        <v>4</v>
      </c>
      <c r="L87" t="s">
        <v>27</v>
      </c>
      <c r="M87" t="s">
        <v>72</v>
      </c>
    </row>
    <row r="88" spans="1:13" x14ac:dyDescent="0.3">
      <c r="A88" s="17" t="s">
        <v>1</v>
      </c>
      <c r="B88" s="17" t="s">
        <v>71</v>
      </c>
      <c r="C88" s="17" t="s">
        <v>71</v>
      </c>
      <c r="D88" s="18">
        <v>44713</v>
      </c>
      <c r="E88" s="18">
        <v>44743</v>
      </c>
      <c r="F88" s="17" t="s">
        <v>15</v>
      </c>
      <c r="G88" s="10">
        <v>0</v>
      </c>
      <c r="H88" s="10">
        <v>0.47675400000000001</v>
      </c>
      <c r="I88" t="s">
        <v>43</v>
      </c>
      <c r="J88" s="10">
        <f>Table335[[#This Row],[Unit Price]]*Table335[[#This Row],[Quantity]]</f>
        <v>0</v>
      </c>
      <c r="K88" s="10" t="s">
        <v>4</v>
      </c>
      <c r="L88" t="s">
        <v>27</v>
      </c>
      <c r="M88" t="s">
        <v>72</v>
      </c>
    </row>
    <row r="89" spans="1:13" x14ac:dyDescent="0.3">
      <c r="A89" s="17" t="s">
        <v>48</v>
      </c>
      <c r="B89" s="17" t="s">
        <v>84</v>
      </c>
      <c r="C89" s="17" t="s">
        <v>85</v>
      </c>
      <c r="D89" s="18">
        <v>44713</v>
      </c>
      <c r="E89" s="18">
        <v>44743</v>
      </c>
      <c r="F89" s="17" t="s">
        <v>15</v>
      </c>
      <c r="G89" s="10">
        <v>38.162483645025723</v>
      </c>
      <c r="H89" s="10">
        <v>7.875</v>
      </c>
      <c r="I89" t="s">
        <v>50</v>
      </c>
      <c r="J89" s="10">
        <f>Table335[[#This Row],[Unit Price]]*Table335[[#This Row],[Quantity]]</f>
        <v>300.5295587045776</v>
      </c>
      <c r="K89" s="10" t="s">
        <v>4</v>
      </c>
      <c r="L89" t="s">
        <v>60</v>
      </c>
      <c r="M89" t="s">
        <v>80</v>
      </c>
    </row>
    <row r="90" spans="1:13" x14ac:dyDescent="0.3">
      <c r="A90" s="17" t="s">
        <v>1</v>
      </c>
      <c r="B90" s="17" t="s">
        <v>71</v>
      </c>
      <c r="C90" s="17" t="s">
        <v>71</v>
      </c>
      <c r="D90" s="18">
        <v>44713</v>
      </c>
      <c r="E90" s="18">
        <v>44743</v>
      </c>
      <c r="F90" s="17" t="s">
        <v>15</v>
      </c>
      <c r="G90" s="10">
        <v>0</v>
      </c>
      <c r="H90" s="10">
        <v>3.0000000000000001E-3</v>
      </c>
      <c r="I90" t="s">
        <v>45</v>
      </c>
      <c r="J90" s="10">
        <f>Table335[[#This Row],[Unit Price]]*Table335[[#This Row],[Quantity]]</f>
        <v>0</v>
      </c>
      <c r="K90" s="10" t="s">
        <v>4</v>
      </c>
      <c r="L90" t="s">
        <v>27</v>
      </c>
      <c r="M90" t="s">
        <v>72</v>
      </c>
    </row>
    <row r="91" spans="1:13" x14ac:dyDescent="0.3">
      <c r="A91" s="17" t="s">
        <v>1</v>
      </c>
      <c r="B91" s="17" t="s">
        <v>41</v>
      </c>
      <c r="C91" s="17" t="s">
        <v>41</v>
      </c>
      <c r="D91" s="18">
        <v>44713</v>
      </c>
      <c r="E91" s="18">
        <v>44743</v>
      </c>
      <c r="F91" s="17" t="s">
        <v>15</v>
      </c>
      <c r="G91" s="10">
        <v>0</v>
      </c>
      <c r="H91" s="10">
        <v>4.5670999999999999</v>
      </c>
      <c r="I91" t="s">
        <v>45</v>
      </c>
      <c r="J91" s="10">
        <f>Table335[[#This Row],[Unit Price]]*Table335[[#This Row],[Quantity]]</f>
        <v>0</v>
      </c>
      <c r="K91" s="10" t="s">
        <v>4</v>
      </c>
      <c r="L91" t="s">
        <v>19</v>
      </c>
      <c r="M91" t="s">
        <v>72</v>
      </c>
    </row>
    <row r="92" spans="1:13" x14ac:dyDescent="0.3">
      <c r="A92" s="17" t="s">
        <v>51</v>
      </c>
      <c r="B92" s="17" t="s">
        <v>51</v>
      </c>
      <c r="C92" s="17" t="s">
        <v>51</v>
      </c>
      <c r="D92" s="18">
        <v>44713</v>
      </c>
      <c r="E92" s="18">
        <v>44743</v>
      </c>
      <c r="F92" s="17" t="s">
        <v>15</v>
      </c>
      <c r="G92" s="10">
        <v>0</v>
      </c>
      <c r="H92" s="10">
        <v>0.96639772000000002</v>
      </c>
      <c r="I92" t="s">
        <v>42</v>
      </c>
      <c r="J92" s="10">
        <f>Table335[[#This Row],[Unit Price]]*Table335[[#This Row],[Quantity]]</f>
        <v>0</v>
      </c>
      <c r="K92" s="10" t="s">
        <v>4</v>
      </c>
      <c r="L92" t="s">
        <v>67</v>
      </c>
      <c r="M92" t="s">
        <v>86</v>
      </c>
    </row>
    <row r="93" spans="1:13" x14ac:dyDescent="0.3">
      <c r="A93" s="17" t="s">
        <v>1</v>
      </c>
      <c r="B93" s="17" t="s">
        <v>40</v>
      </c>
      <c r="C93" s="17" t="s">
        <v>40</v>
      </c>
      <c r="D93" s="18">
        <v>44713</v>
      </c>
      <c r="E93" s="18">
        <v>44743</v>
      </c>
      <c r="F93" s="17" t="s">
        <v>15</v>
      </c>
      <c r="G93" s="10">
        <v>2.4063282294599999E-2</v>
      </c>
      <c r="H93" s="10">
        <v>1.26E-2</v>
      </c>
      <c r="I93" t="s">
        <v>45</v>
      </c>
      <c r="J93" s="10">
        <f>Table335[[#This Row],[Unit Price]]*Table335[[#This Row],[Quantity]]</f>
        <v>3.0319735691196001E-4</v>
      </c>
      <c r="K93" s="10" t="s">
        <v>4</v>
      </c>
      <c r="L93" t="s">
        <v>27</v>
      </c>
      <c r="M93" t="s">
        <v>72</v>
      </c>
    </row>
    <row r="94" spans="1:13" x14ac:dyDescent="0.3">
      <c r="A94" s="17" t="s">
        <v>1</v>
      </c>
      <c r="B94" s="17" t="s">
        <v>71</v>
      </c>
      <c r="C94" s="17" t="s">
        <v>71</v>
      </c>
      <c r="D94" s="18">
        <v>44713</v>
      </c>
      <c r="E94" s="18">
        <v>44743</v>
      </c>
      <c r="F94" s="17" t="s">
        <v>15</v>
      </c>
      <c r="G94" s="10">
        <v>0</v>
      </c>
      <c r="H94" s="10">
        <v>1.44E-2</v>
      </c>
      <c r="I94" t="s">
        <v>45</v>
      </c>
      <c r="J94" s="10">
        <f>Table335[[#This Row],[Unit Price]]*Table335[[#This Row],[Quantity]]</f>
        <v>0</v>
      </c>
      <c r="K94" s="10" t="s">
        <v>4</v>
      </c>
      <c r="L94" t="s">
        <v>60</v>
      </c>
      <c r="M94" t="s">
        <v>80</v>
      </c>
    </row>
    <row r="95" spans="1:13" x14ac:dyDescent="0.3">
      <c r="A95" s="17" t="s">
        <v>51</v>
      </c>
      <c r="B95" s="17" t="s">
        <v>51</v>
      </c>
      <c r="C95" s="17" t="s">
        <v>51</v>
      </c>
      <c r="D95" s="18">
        <v>44713</v>
      </c>
      <c r="E95" s="18">
        <v>44743</v>
      </c>
      <c r="F95" s="17" t="s">
        <v>15</v>
      </c>
      <c r="G95" s="10">
        <v>118.56098194989241</v>
      </c>
      <c r="H95" s="10">
        <v>0.86805551999999997</v>
      </c>
      <c r="I95" t="s">
        <v>42</v>
      </c>
      <c r="J95" s="10">
        <f>Table335[[#This Row],[Unit Price]]*Table335[[#This Row],[Quantity]]</f>
        <v>102.91751483822446</v>
      </c>
      <c r="K95" s="10" t="s">
        <v>4</v>
      </c>
      <c r="L95" t="s">
        <v>19</v>
      </c>
      <c r="M95" t="s">
        <v>81</v>
      </c>
    </row>
    <row r="96" spans="1:13" x14ac:dyDescent="0.3">
      <c r="A96" s="17" t="s">
        <v>1</v>
      </c>
      <c r="B96" s="17" t="s">
        <v>41</v>
      </c>
      <c r="C96" s="17" t="s">
        <v>41</v>
      </c>
      <c r="D96" s="18">
        <v>44713</v>
      </c>
      <c r="E96" s="18">
        <v>44743</v>
      </c>
      <c r="F96" s="17" t="s">
        <v>15</v>
      </c>
      <c r="G96" s="10">
        <v>0</v>
      </c>
      <c r="H96" s="10">
        <v>4.3192000000000004</v>
      </c>
      <c r="I96" t="s">
        <v>45</v>
      </c>
      <c r="J96" s="10">
        <f>Table335[[#This Row],[Unit Price]]*Table335[[#This Row],[Quantity]]</f>
        <v>0</v>
      </c>
      <c r="K96" s="10" t="s">
        <v>4</v>
      </c>
      <c r="L96" t="s">
        <v>20</v>
      </c>
      <c r="M96" t="s">
        <v>72</v>
      </c>
    </row>
    <row r="97" spans="1:13" x14ac:dyDescent="0.3">
      <c r="A97" s="17" t="s">
        <v>51</v>
      </c>
      <c r="B97" s="17" t="s">
        <v>51</v>
      </c>
      <c r="C97" s="17" t="s">
        <v>51</v>
      </c>
      <c r="D97" s="18">
        <v>44713</v>
      </c>
      <c r="E97" s="18">
        <v>44743</v>
      </c>
      <c r="F97" s="17" t="s">
        <v>15</v>
      </c>
      <c r="G97" s="10">
        <v>118.56097806994092</v>
      </c>
      <c r="H97" s="10">
        <v>0.79760304000000004</v>
      </c>
      <c r="I97" t="s">
        <v>42</v>
      </c>
      <c r="J97" s="10">
        <f>Table335[[#This Row],[Unit Price]]*Table335[[#This Row],[Quantity]]</f>
        <v>94.564596533958209</v>
      </c>
      <c r="K97" s="10" t="s">
        <v>4</v>
      </c>
      <c r="L97" t="s">
        <v>19</v>
      </c>
      <c r="M97" t="s">
        <v>81</v>
      </c>
    </row>
    <row r="98" spans="1:13" x14ac:dyDescent="0.3">
      <c r="A98" s="17" t="s">
        <v>1</v>
      </c>
      <c r="B98" s="17" t="s">
        <v>71</v>
      </c>
      <c r="C98" s="17" t="s">
        <v>71</v>
      </c>
      <c r="D98" s="18">
        <v>44713</v>
      </c>
      <c r="E98" s="18">
        <v>44743</v>
      </c>
      <c r="F98" s="17" t="s">
        <v>15</v>
      </c>
      <c r="G98" s="10">
        <v>0</v>
      </c>
      <c r="H98" s="10">
        <v>1.55E-2</v>
      </c>
      <c r="I98" t="s">
        <v>45</v>
      </c>
      <c r="J98" s="10">
        <f>Table335[[#This Row],[Unit Price]]*Table335[[#This Row],[Quantity]]</f>
        <v>0</v>
      </c>
      <c r="K98" s="10" t="s">
        <v>4</v>
      </c>
      <c r="L98" t="s">
        <v>27</v>
      </c>
      <c r="M98" t="s">
        <v>72</v>
      </c>
    </row>
    <row r="99" spans="1:13" x14ac:dyDescent="0.3">
      <c r="A99" s="17" t="s">
        <v>1</v>
      </c>
      <c r="B99" s="17" t="s">
        <v>40</v>
      </c>
      <c r="C99" s="17" t="s">
        <v>40</v>
      </c>
      <c r="D99" s="18">
        <v>44713</v>
      </c>
      <c r="E99" s="18">
        <v>44743</v>
      </c>
      <c r="F99" s="17" t="s">
        <v>15</v>
      </c>
      <c r="G99" s="10">
        <v>0</v>
      </c>
      <c r="H99" s="10">
        <v>2.4224999999999999</v>
      </c>
      <c r="I99" t="s">
        <v>45</v>
      </c>
      <c r="J99" s="10">
        <f>Table335[[#This Row],[Unit Price]]*Table335[[#This Row],[Quantity]]</f>
        <v>0</v>
      </c>
      <c r="K99" s="10" t="s">
        <v>4</v>
      </c>
      <c r="L99" t="s">
        <v>49</v>
      </c>
      <c r="M99" t="s">
        <v>72</v>
      </c>
    </row>
    <row r="100" spans="1:13" x14ac:dyDescent="0.3">
      <c r="A100" s="17" t="s">
        <v>51</v>
      </c>
      <c r="B100" s="17" t="s">
        <v>51</v>
      </c>
      <c r="C100" s="17" t="s">
        <v>51</v>
      </c>
      <c r="D100" s="18">
        <v>44713</v>
      </c>
      <c r="E100" s="18">
        <v>44743</v>
      </c>
      <c r="F100" s="17" t="s">
        <v>15</v>
      </c>
      <c r="G100" s="10">
        <v>118.56098464818001</v>
      </c>
      <c r="H100" s="10">
        <v>0.95329295000000003</v>
      </c>
      <c r="I100" t="s">
        <v>42</v>
      </c>
      <c r="J100" s="10">
        <f>Table335[[#This Row],[Unit Price]]*Table335[[#This Row],[Quantity]]</f>
        <v>113.02335081016824</v>
      </c>
      <c r="K100" s="10" t="s">
        <v>4</v>
      </c>
      <c r="L100" t="s">
        <v>19</v>
      </c>
      <c r="M100" t="s">
        <v>81</v>
      </c>
    </row>
    <row r="101" spans="1:13" x14ac:dyDescent="0.3">
      <c r="A101" s="17" t="s">
        <v>39</v>
      </c>
      <c r="B101" s="17" t="s">
        <v>77</v>
      </c>
      <c r="C101" s="17" t="s">
        <v>77</v>
      </c>
      <c r="D101" s="18">
        <v>44713</v>
      </c>
      <c r="E101" s="18">
        <v>44743</v>
      </c>
      <c r="F101" s="17" t="s">
        <v>15</v>
      </c>
      <c r="G101" s="10">
        <v>0</v>
      </c>
      <c r="H101" s="10">
        <v>9.5724999999999998E-4</v>
      </c>
      <c r="I101" t="s">
        <v>44</v>
      </c>
      <c r="J101" s="10">
        <f>Table335[[#This Row],[Unit Price]]*Table335[[#This Row],[Quantity]]</f>
        <v>0</v>
      </c>
      <c r="K101" s="10" t="s">
        <v>4</v>
      </c>
      <c r="L101" t="s">
        <v>66</v>
      </c>
      <c r="M101" t="s">
        <v>72</v>
      </c>
    </row>
    <row r="102" spans="1:13" x14ac:dyDescent="0.3">
      <c r="A102" s="17" t="s">
        <v>1</v>
      </c>
      <c r="B102" s="17" t="s">
        <v>71</v>
      </c>
      <c r="C102" s="17" t="s">
        <v>71</v>
      </c>
      <c r="D102" s="18">
        <v>44713</v>
      </c>
      <c r="E102" s="18">
        <v>44743</v>
      </c>
      <c r="F102" s="17" t="s">
        <v>15</v>
      </c>
      <c r="G102" s="10">
        <v>0</v>
      </c>
      <c r="H102" s="10">
        <v>4.2700000000000002E-2</v>
      </c>
      <c r="I102" t="s">
        <v>45</v>
      </c>
      <c r="J102" s="10">
        <f>Table335[[#This Row],[Unit Price]]*Table335[[#This Row],[Quantity]]</f>
        <v>0</v>
      </c>
      <c r="K102" s="10" t="s">
        <v>4</v>
      </c>
      <c r="L102" t="s">
        <v>60</v>
      </c>
      <c r="M102" t="s">
        <v>80</v>
      </c>
    </row>
    <row r="103" spans="1:13" x14ac:dyDescent="0.3">
      <c r="A103" s="17" t="s">
        <v>1</v>
      </c>
      <c r="B103" s="17" t="s">
        <v>38</v>
      </c>
      <c r="C103" s="17" t="s">
        <v>38</v>
      </c>
      <c r="D103" s="18">
        <v>44713</v>
      </c>
      <c r="E103" s="18">
        <v>44743</v>
      </c>
      <c r="F103" s="17" t="s">
        <v>15</v>
      </c>
      <c r="G103" s="10">
        <v>3.5589031920748804</v>
      </c>
      <c r="H103" s="10">
        <v>131.68748199999999</v>
      </c>
      <c r="I103" t="s">
        <v>43</v>
      </c>
      <c r="J103" s="10">
        <f>Table335[[#This Row],[Unit Price]]*Table335[[#This Row],[Quantity]]</f>
        <v>468.66300004610332</v>
      </c>
      <c r="K103" s="10" t="s">
        <v>4</v>
      </c>
      <c r="L103" t="s">
        <v>20</v>
      </c>
      <c r="M103" t="s">
        <v>72</v>
      </c>
    </row>
    <row r="104" spans="1:13" x14ac:dyDescent="0.3">
      <c r="A104" s="17" t="s">
        <v>51</v>
      </c>
      <c r="B104" s="17" t="s">
        <v>51</v>
      </c>
      <c r="C104" s="17" t="s">
        <v>51</v>
      </c>
      <c r="D104" s="18">
        <v>44713</v>
      </c>
      <c r="E104" s="18">
        <v>44743</v>
      </c>
      <c r="F104" s="17" t="s">
        <v>15</v>
      </c>
      <c r="G104" s="10">
        <v>118.56098570888616</v>
      </c>
      <c r="H104" s="10">
        <v>0.95295691999999999</v>
      </c>
      <c r="I104" t="s">
        <v>42</v>
      </c>
      <c r="J104" s="10">
        <f>Table335[[#This Row],[Unit Price]]*Table335[[#This Row],[Quantity]]</f>
        <v>112.98351177330417</v>
      </c>
      <c r="K104" s="10" t="s">
        <v>4</v>
      </c>
      <c r="L104" t="s">
        <v>20</v>
      </c>
      <c r="M104" t="s">
        <v>81</v>
      </c>
    </row>
    <row r="105" spans="1:13" x14ac:dyDescent="0.3">
      <c r="A105" s="17" t="s">
        <v>1</v>
      </c>
      <c r="B105" s="17" t="s">
        <v>37</v>
      </c>
      <c r="C105" s="17" t="s">
        <v>37</v>
      </c>
      <c r="D105" s="18">
        <v>44713</v>
      </c>
      <c r="E105" s="18">
        <v>44743</v>
      </c>
      <c r="F105" s="17" t="s">
        <v>15</v>
      </c>
      <c r="G105" s="10">
        <v>465.49411370715745</v>
      </c>
      <c r="H105" s="10">
        <v>1.0000800000000001</v>
      </c>
      <c r="I105" t="s">
        <v>42</v>
      </c>
      <c r="J105" s="10">
        <f>Table335[[#This Row],[Unit Price]]*Table335[[#This Row],[Quantity]]</f>
        <v>465.53135323625406</v>
      </c>
      <c r="K105" s="10" t="s">
        <v>4</v>
      </c>
      <c r="L105" t="s">
        <v>20</v>
      </c>
      <c r="M105" t="s">
        <v>72</v>
      </c>
    </row>
    <row r="106" spans="1:13" x14ac:dyDescent="0.3">
      <c r="A106" s="17" t="s">
        <v>51</v>
      </c>
      <c r="B106" s="17" t="s">
        <v>51</v>
      </c>
      <c r="C106" s="17" t="s">
        <v>51</v>
      </c>
      <c r="D106" s="18">
        <v>44713</v>
      </c>
      <c r="E106" s="18">
        <v>44743</v>
      </c>
      <c r="F106" s="17" t="s">
        <v>15</v>
      </c>
      <c r="G106" s="10">
        <v>0</v>
      </c>
      <c r="H106" s="10">
        <v>36</v>
      </c>
      <c r="I106" t="s">
        <v>52</v>
      </c>
      <c r="J106" s="10">
        <f>Table335[[#This Row],[Unit Price]]*Table335[[#This Row],[Quantity]]</f>
        <v>0</v>
      </c>
      <c r="K106" s="10" t="s">
        <v>4</v>
      </c>
      <c r="L106" t="s">
        <v>53</v>
      </c>
      <c r="M106" t="s">
        <v>81</v>
      </c>
    </row>
    <row r="107" spans="1:13" x14ac:dyDescent="0.3">
      <c r="A107" s="17" t="s">
        <v>39</v>
      </c>
      <c r="B107" s="17" t="s">
        <v>39</v>
      </c>
      <c r="C107" s="17" t="s">
        <v>39</v>
      </c>
      <c r="D107" s="18">
        <v>44713</v>
      </c>
      <c r="E107" s="18">
        <v>44743</v>
      </c>
      <c r="F107" s="17" t="s">
        <v>15</v>
      </c>
      <c r="G107" s="10">
        <v>0</v>
      </c>
      <c r="H107" s="10">
        <v>0.79412724999999995</v>
      </c>
      <c r="I107" t="s">
        <v>44</v>
      </c>
      <c r="J107" s="10">
        <f>Table335[[#This Row],[Unit Price]]*Table335[[#This Row],[Quantity]]</f>
        <v>0</v>
      </c>
      <c r="K107" s="10" t="s">
        <v>4</v>
      </c>
      <c r="L107" t="s">
        <v>19</v>
      </c>
      <c r="M107" t="s">
        <v>72</v>
      </c>
    </row>
    <row r="108" spans="1:13" x14ac:dyDescent="0.3">
      <c r="A108" s="17" t="s">
        <v>0</v>
      </c>
      <c r="B108" s="17" t="s">
        <v>82</v>
      </c>
      <c r="C108" s="17" t="s">
        <v>83</v>
      </c>
      <c r="D108" s="18">
        <v>44713</v>
      </c>
      <c r="E108" s="18">
        <v>44743</v>
      </c>
      <c r="F108" s="17" t="s">
        <v>15</v>
      </c>
      <c r="G108" s="10">
        <v>22.61850433398816</v>
      </c>
      <c r="H108" s="10">
        <v>527.66678000000002</v>
      </c>
      <c r="I108" t="s">
        <v>25</v>
      </c>
      <c r="J108" s="10">
        <f>Table335[[#This Row],[Unit Price]]*Table335[[#This Row],[Quantity]]</f>
        <v>11935.033350331578</v>
      </c>
      <c r="K108" s="10" t="s">
        <v>4</v>
      </c>
      <c r="L108" t="s">
        <v>62</v>
      </c>
      <c r="M108" t="s">
        <v>72</v>
      </c>
    </row>
    <row r="109" spans="1:13" x14ac:dyDescent="0.3">
      <c r="A109" s="17" t="s">
        <v>39</v>
      </c>
      <c r="B109" s="17" t="s">
        <v>77</v>
      </c>
      <c r="C109" s="17" t="s">
        <v>77</v>
      </c>
      <c r="D109" s="18">
        <v>44713</v>
      </c>
      <c r="E109" s="18">
        <v>44743</v>
      </c>
      <c r="F109" s="17" t="s">
        <v>15</v>
      </c>
      <c r="G109" s="10">
        <v>1.3543563798989999</v>
      </c>
      <c r="H109" s="10">
        <v>1.15029227</v>
      </c>
      <c r="I109" t="s">
        <v>44</v>
      </c>
      <c r="J109" s="10">
        <f>Table335[[#This Row],[Unit Price]]*Table335[[#This Row],[Quantity]]</f>
        <v>1.5579056746230031</v>
      </c>
      <c r="K109" s="10" t="s">
        <v>4</v>
      </c>
      <c r="L109" t="s">
        <v>68</v>
      </c>
      <c r="M109" t="s">
        <v>72</v>
      </c>
    </row>
    <row r="110" spans="1:13" x14ac:dyDescent="0.3">
      <c r="A110" s="17" t="s">
        <v>39</v>
      </c>
      <c r="B110" s="17" t="s">
        <v>77</v>
      </c>
      <c r="C110" s="17" t="s">
        <v>77</v>
      </c>
      <c r="D110" s="18">
        <v>44713</v>
      </c>
      <c r="E110" s="18">
        <v>44743</v>
      </c>
      <c r="F110" s="17" t="s">
        <v>15</v>
      </c>
      <c r="G110" s="10">
        <v>1.3543566032055601</v>
      </c>
      <c r="H110" s="10">
        <v>3.5105900000000001E-3</v>
      </c>
      <c r="I110" t="s">
        <v>44</v>
      </c>
      <c r="J110" s="10">
        <f>Table335[[#This Row],[Unit Price]]*Table335[[#This Row],[Quantity]]</f>
        <v>4.754590747647407E-3</v>
      </c>
      <c r="K110" s="10" t="s">
        <v>4</v>
      </c>
      <c r="L110" t="s">
        <v>62</v>
      </c>
      <c r="M110" t="s">
        <v>72</v>
      </c>
    </row>
    <row r="111" spans="1:13" x14ac:dyDescent="0.3">
      <c r="A111" s="17" t="s">
        <v>58</v>
      </c>
      <c r="B111" s="17" t="s">
        <v>59</v>
      </c>
      <c r="C111" s="17" t="s">
        <v>87</v>
      </c>
      <c r="D111" s="18">
        <v>44713</v>
      </c>
      <c r="E111" s="18">
        <v>44743</v>
      </c>
      <c r="F111" s="17" t="s">
        <v>15</v>
      </c>
      <c r="G111" s="10">
        <v>0.28429858777932004</v>
      </c>
      <c r="H111" s="10">
        <v>120</v>
      </c>
      <c r="I111" t="s">
        <v>25</v>
      </c>
      <c r="J111" s="10">
        <f>Table335[[#This Row],[Unit Price]]*Table335[[#This Row],[Quantity]]</f>
        <v>34.115830533518405</v>
      </c>
      <c r="K111" s="10" t="s">
        <v>4</v>
      </c>
      <c r="L111" t="s">
        <v>54</v>
      </c>
      <c r="M111" t="s">
        <v>72</v>
      </c>
    </row>
    <row r="112" spans="1:13" x14ac:dyDescent="0.3">
      <c r="A112" s="17" t="s">
        <v>39</v>
      </c>
      <c r="B112" s="17" t="s">
        <v>77</v>
      </c>
      <c r="C112" s="17" t="s">
        <v>77</v>
      </c>
      <c r="D112" s="18">
        <v>44713</v>
      </c>
      <c r="E112" s="18">
        <v>44743</v>
      </c>
      <c r="F112" s="17" t="s">
        <v>15</v>
      </c>
      <c r="G112" s="10">
        <v>1.3543563612901202</v>
      </c>
      <c r="H112" s="10">
        <v>6.0632970000000001E-2</v>
      </c>
      <c r="I112" t="s">
        <v>44</v>
      </c>
      <c r="J112" s="10">
        <f>Table335[[#This Row],[Unit Price]]*Table335[[#This Row],[Quantity]]</f>
        <v>8.2118648623413018E-2</v>
      </c>
      <c r="K112" s="10" t="s">
        <v>4</v>
      </c>
      <c r="L112" t="s">
        <v>20</v>
      </c>
      <c r="M112" t="s">
        <v>72</v>
      </c>
    </row>
    <row r="113" spans="1:13" x14ac:dyDescent="0.3">
      <c r="A113" s="17" t="s">
        <v>39</v>
      </c>
      <c r="B113" s="17" t="s">
        <v>39</v>
      </c>
      <c r="C113" s="17" t="s">
        <v>39</v>
      </c>
      <c r="D113" s="18">
        <v>44713</v>
      </c>
      <c r="E113" s="18">
        <v>44743</v>
      </c>
      <c r="F113" s="17" t="s">
        <v>15</v>
      </c>
      <c r="G113" s="10">
        <v>0</v>
      </c>
      <c r="H113" s="10">
        <v>4.7948599999999997E-3</v>
      </c>
      <c r="I113" t="s">
        <v>44</v>
      </c>
      <c r="J113" s="10">
        <f>Table335[[#This Row],[Unit Price]]*Table335[[#This Row],[Quantity]]</f>
        <v>0</v>
      </c>
      <c r="K113" s="10" t="s">
        <v>4</v>
      </c>
      <c r="L113" t="s">
        <v>20</v>
      </c>
      <c r="M113" t="s">
        <v>72</v>
      </c>
    </row>
    <row r="114" spans="1:13" x14ac:dyDescent="0.3">
      <c r="A114" s="17" t="s">
        <v>1</v>
      </c>
      <c r="B114" s="17" t="s">
        <v>37</v>
      </c>
      <c r="C114" s="17" t="s">
        <v>37</v>
      </c>
      <c r="D114" s="18">
        <v>44713</v>
      </c>
      <c r="E114" s="18">
        <v>44743</v>
      </c>
      <c r="F114" s="17" t="s">
        <v>15</v>
      </c>
      <c r="G114" s="10">
        <v>3.9355845876480007E-2</v>
      </c>
      <c r="H114" s="10">
        <v>515.58209999999997</v>
      </c>
      <c r="I114" t="s">
        <v>45</v>
      </c>
      <c r="J114" s="10">
        <f>Table335[[#This Row],[Unit Price]]*Table335[[#This Row],[Quantity]]</f>
        <v>20.291169664271901</v>
      </c>
      <c r="K114" s="10" t="s">
        <v>4</v>
      </c>
      <c r="L114" t="s">
        <v>46</v>
      </c>
      <c r="M114" t="s">
        <v>72</v>
      </c>
    </row>
    <row r="115" spans="1:13" x14ac:dyDescent="0.3">
      <c r="A115" s="17" t="s">
        <v>39</v>
      </c>
      <c r="B115" s="17" t="s">
        <v>77</v>
      </c>
      <c r="C115" s="17" t="s">
        <v>77</v>
      </c>
      <c r="D115" s="18">
        <v>44713</v>
      </c>
      <c r="E115" s="18">
        <v>44743</v>
      </c>
      <c r="F115" s="17" t="s">
        <v>15</v>
      </c>
      <c r="G115" s="10">
        <v>1.3543567241632799</v>
      </c>
      <c r="H115" s="10">
        <v>1.3196370000000001E-2</v>
      </c>
      <c r="I115" t="s">
        <v>44</v>
      </c>
      <c r="J115" s="10">
        <f>Table335[[#This Row],[Unit Price]]*Table335[[#This Row],[Quantity]]</f>
        <v>1.7872592444046584E-2</v>
      </c>
      <c r="K115" s="10" t="s">
        <v>4</v>
      </c>
      <c r="L115" t="s">
        <v>66</v>
      </c>
      <c r="M115" t="s">
        <v>72</v>
      </c>
    </row>
    <row r="116" spans="1:13" x14ac:dyDescent="0.3">
      <c r="A116" s="17" t="s">
        <v>39</v>
      </c>
      <c r="B116" s="17" t="s">
        <v>77</v>
      </c>
      <c r="C116" s="17" t="s">
        <v>77</v>
      </c>
      <c r="D116" s="18">
        <v>44713</v>
      </c>
      <c r="E116" s="18">
        <v>44743</v>
      </c>
      <c r="F116" s="17" t="s">
        <v>15</v>
      </c>
      <c r="G116" s="10">
        <v>0</v>
      </c>
      <c r="H116" s="10">
        <v>9.6680000000000003E-5</v>
      </c>
      <c r="I116" t="s">
        <v>44</v>
      </c>
      <c r="J116" s="10">
        <f>Table335[[#This Row],[Unit Price]]*Table335[[#This Row],[Quantity]]</f>
        <v>0</v>
      </c>
      <c r="K116" s="10" t="s">
        <v>4</v>
      </c>
      <c r="L116" t="s">
        <v>20</v>
      </c>
      <c r="M116" t="s">
        <v>72</v>
      </c>
    </row>
    <row r="117" spans="1:13" x14ac:dyDescent="0.3">
      <c r="A117" s="21" t="s">
        <v>39</v>
      </c>
      <c r="B117" s="21" t="s">
        <v>39</v>
      </c>
      <c r="C117" s="21" t="s">
        <v>39</v>
      </c>
      <c r="D117" s="18">
        <v>44713</v>
      </c>
      <c r="E117" s="18">
        <v>44743</v>
      </c>
      <c r="F117" s="17" t="s">
        <v>15</v>
      </c>
      <c r="G117" s="22">
        <v>0</v>
      </c>
      <c r="H117" s="22">
        <v>3.3114E-4</v>
      </c>
      <c r="I117" s="21" t="s">
        <v>44</v>
      </c>
      <c r="J117" s="10">
        <f>Table335[[#This Row],[Unit Price]]*Table335[[#This Row],[Quantity]]</f>
        <v>0</v>
      </c>
      <c r="K117" s="16"/>
      <c r="L117" s="21" t="s">
        <v>20</v>
      </c>
      <c r="M117" s="21" t="s">
        <v>72</v>
      </c>
    </row>
    <row r="118" spans="1:13" x14ac:dyDescent="0.3">
      <c r="A118" s="21" t="s">
        <v>51</v>
      </c>
      <c r="B118" s="21" t="s">
        <v>51</v>
      </c>
      <c r="C118" s="21" t="s">
        <v>51</v>
      </c>
      <c r="D118" s="18">
        <v>44713</v>
      </c>
      <c r="E118" s="18">
        <v>44743</v>
      </c>
      <c r="F118" s="17" t="s">
        <v>15</v>
      </c>
      <c r="G118" s="22">
        <v>0</v>
      </c>
      <c r="H118" s="22">
        <v>12</v>
      </c>
      <c r="I118" s="21" t="s">
        <v>52</v>
      </c>
      <c r="J118" s="10">
        <f>Table335[[#This Row],[Unit Price]]*Table335[[#This Row],[Quantity]]</f>
        <v>0</v>
      </c>
      <c r="K118" s="16"/>
      <c r="L118" s="21" t="s">
        <v>53</v>
      </c>
      <c r="M118" s="21" t="s">
        <v>90</v>
      </c>
    </row>
    <row r="119" spans="1:13" x14ac:dyDescent="0.3">
      <c r="A119" s="21" t="s">
        <v>1</v>
      </c>
      <c r="B119" s="21" t="s">
        <v>38</v>
      </c>
      <c r="C119" s="21" t="s">
        <v>38</v>
      </c>
      <c r="D119" s="18">
        <v>44713</v>
      </c>
      <c r="E119" s="18">
        <v>44743</v>
      </c>
      <c r="F119" s="17" t="s">
        <v>15</v>
      </c>
      <c r="G119" s="22">
        <v>0</v>
      </c>
      <c r="H119" s="22">
        <v>8.9999999999999998E-4</v>
      </c>
      <c r="I119" s="21" t="s">
        <v>45</v>
      </c>
      <c r="J119" s="10">
        <f>Table335[[#This Row],[Unit Price]]*Table335[[#This Row],[Quantity]]</f>
        <v>0</v>
      </c>
      <c r="K119" s="16"/>
      <c r="L119" s="21" t="s">
        <v>20</v>
      </c>
      <c r="M119" s="21" t="s">
        <v>72</v>
      </c>
    </row>
    <row r="120" spans="1:13" x14ac:dyDescent="0.3">
      <c r="A120" s="21" t="s">
        <v>39</v>
      </c>
      <c r="B120" s="21" t="s">
        <v>77</v>
      </c>
      <c r="C120" s="21" t="s">
        <v>77</v>
      </c>
      <c r="D120" s="18">
        <v>44713</v>
      </c>
      <c r="E120" s="18">
        <v>44743</v>
      </c>
      <c r="F120" s="17" t="s">
        <v>15</v>
      </c>
      <c r="G120" s="22">
        <v>1.35435678929436</v>
      </c>
      <c r="H120" s="22">
        <v>2.3687399999999998E-3</v>
      </c>
      <c r="I120" s="21" t="s">
        <v>44</v>
      </c>
      <c r="J120" s="10">
        <f>Table335[[#This Row],[Unit Price]]*Table335[[#This Row],[Quantity]]</f>
        <v>3.2081191010731218E-3</v>
      </c>
      <c r="K120" s="16"/>
      <c r="L120" s="21" t="s">
        <v>20</v>
      </c>
      <c r="M120" s="21" t="s">
        <v>72</v>
      </c>
    </row>
    <row r="121" spans="1:13" x14ac:dyDescent="0.3">
      <c r="A121" s="21" t="s">
        <v>51</v>
      </c>
      <c r="B121" s="21" t="s">
        <v>51</v>
      </c>
      <c r="C121" s="21" t="s">
        <v>51</v>
      </c>
      <c r="D121" s="18">
        <v>44713</v>
      </c>
      <c r="E121" s="18">
        <v>44743</v>
      </c>
      <c r="F121" s="21" t="s">
        <v>15</v>
      </c>
      <c r="G121" s="22">
        <v>0</v>
      </c>
      <c r="H121" s="22">
        <v>3</v>
      </c>
      <c r="I121" s="21" t="s">
        <v>52</v>
      </c>
      <c r="J121" s="10">
        <f>Table335[[#This Row],[Unit Price]]*Table335[[#This Row],[Quantity]]</f>
        <v>0</v>
      </c>
      <c r="K121" s="16" t="s">
        <v>4</v>
      </c>
      <c r="L121" s="21" t="s">
        <v>53</v>
      </c>
      <c r="M121" s="21" t="s">
        <v>88</v>
      </c>
    </row>
    <row r="122" spans="1:13" x14ac:dyDescent="0.3">
      <c r="A122" s="21" t="s">
        <v>48</v>
      </c>
      <c r="B122" s="21" t="s">
        <v>84</v>
      </c>
      <c r="C122" s="21" t="s">
        <v>85</v>
      </c>
      <c r="D122" s="18">
        <v>44713</v>
      </c>
      <c r="E122" s="18">
        <v>44743</v>
      </c>
      <c r="F122" s="21" t="s">
        <v>15</v>
      </c>
      <c r="G122" s="22">
        <v>191.38751049529139</v>
      </c>
      <c r="H122" s="22">
        <v>4.1666670000000003E-2</v>
      </c>
      <c r="I122" s="21" t="s">
        <v>50</v>
      </c>
      <c r="J122" s="10">
        <f>Table335[[#This Row],[Unit Price]]*Table335[[#This Row],[Quantity]]</f>
        <v>7.9744802419288439</v>
      </c>
      <c r="K122" s="16" t="s">
        <v>4</v>
      </c>
      <c r="L122" s="21" t="s">
        <v>60</v>
      </c>
      <c r="M122" s="21" t="s">
        <v>80</v>
      </c>
    </row>
    <row r="123" spans="1:13" x14ac:dyDescent="0.3">
      <c r="A123" s="21" t="s">
        <v>39</v>
      </c>
      <c r="B123" s="21" t="s">
        <v>39</v>
      </c>
      <c r="C123" s="21" t="s">
        <v>39</v>
      </c>
      <c r="D123" s="18">
        <v>44713</v>
      </c>
      <c r="E123" s="18">
        <v>44743</v>
      </c>
      <c r="F123" s="21" t="s">
        <v>15</v>
      </c>
      <c r="G123" s="22">
        <v>0</v>
      </c>
      <c r="H123" s="22">
        <v>5.7000000000000005E-7</v>
      </c>
      <c r="I123" s="21" t="s">
        <v>44</v>
      </c>
      <c r="J123" s="10">
        <f>Table335[[#This Row],[Unit Price]]*Table335[[#This Row],[Quantity]]</f>
        <v>0</v>
      </c>
      <c r="K123" s="16" t="s">
        <v>4</v>
      </c>
      <c r="L123" s="21" t="s">
        <v>46</v>
      </c>
      <c r="M123" s="21" t="s">
        <v>72</v>
      </c>
    </row>
    <row r="124" spans="1:13" x14ac:dyDescent="0.3">
      <c r="A124" s="21" t="s">
        <v>1</v>
      </c>
      <c r="B124" s="21" t="s">
        <v>63</v>
      </c>
      <c r="C124" s="21" t="s">
        <v>63</v>
      </c>
      <c r="D124" s="18">
        <v>44713</v>
      </c>
      <c r="E124" s="18">
        <v>44743</v>
      </c>
      <c r="F124" s="21" t="s">
        <v>15</v>
      </c>
      <c r="G124" s="22">
        <v>0</v>
      </c>
      <c r="H124" s="22">
        <v>1E-4</v>
      </c>
      <c r="I124" s="21" t="s">
        <v>45</v>
      </c>
      <c r="J124" s="10">
        <f>Table335[[#This Row],[Unit Price]]*Table335[[#This Row],[Quantity]]</f>
        <v>0</v>
      </c>
      <c r="K124" s="16" t="s">
        <v>4</v>
      </c>
      <c r="L124" s="21" t="s">
        <v>27</v>
      </c>
      <c r="M124" s="21" t="s">
        <v>72</v>
      </c>
    </row>
    <row r="125" spans="1:13" x14ac:dyDescent="0.3">
      <c r="A125" s="21" t="s">
        <v>48</v>
      </c>
      <c r="B125" s="21" t="s">
        <v>84</v>
      </c>
      <c r="C125" s="21" t="s">
        <v>85</v>
      </c>
      <c r="D125" s="18">
        <v>44713</v>
      </c>
      <c r="E125" s="18">
        <v>44743</v>
      </c>
      <c r="F125" s="21" t="s">
        <v>15</v>
      </c>
      <c r="G125" s="22">
        <v>38.269161813044406</v>
      </c>
      <c r="H125" s="22">
        <v>1.66666666</v>
      </c>
      <c r="I125" s="21" t="s">
        <v>50</v>
      </c>
      <c r="J125" s="10">
        <f>Table335[[#This Row],[Unit Price]]*Table335[[#This Row],[Quantity]]</f>
        <v>63.781936099946265</v>
      </c>
      <c r="K125" s="16"/>
      <c r="L125" s="21" t="s">
        <v>49</v>
      </c>
      <c r="M125" s="21" t="s">
        <v>72</v>
      </c>
    </row>
    <row r="126" spans="1:13" x14ac:dyDescent="0.3">
      <c r="A126" s="21" t="s">
        <v>39</v>
      </c>
      <c r="B126" s="21" t="s">
        <v>77</v>
      </c>
      <c r="C126" s="21" t="s">
        <v>77</v>
      </c>
      <c r="D126" s="18">
        <v>44713</v>
      </c>
      <c r="E126" s="18">
        <v>44743</v>
      </c>
      <c r="F126" s="21" t="s">
        <v>15</v>
      </c>
      <c r="G126" s="22">
        <v>1.3542992785507202</v>
      </c>
      <c r="H126" s="22">
        <v>1.19E-5</v>
      </c>
      <c r="I126" s="21" t="s">
        <v>44</v>
      </c>
      <c r="J126" s="10">
        <f>Table335[[#This Row],[Unit Price]]*Table335[[#This Row],[Quantity]]</f>
        <v>1.6116161414753569E-5</v>
      </c>
      <c r="K126" s="16"/>
      <c r="L126" s="21" t="s">
        <v>46</v>
      </c>
      <c r="M126" s="21" t="s">
        <v>72</v>
      </c>
    </row>
    <row r="127" spans="1:13" x14ac:dyDescent="0.3">
      <c r="A127" s="21" t="s">
        <v>39</v>
      </c>
      <c r="B127" s="21" t="s">
        <v>77</v>
      </c>
      <c r="C127" s="21" t="s">
        <v>77</v>
      </c>
      <c r="D127" s="18">
        <v>44713</v>
      </c>
      <c r="E127" s="18">
        <v>44743</v>
      </c>
      <c r="F127" s="21" t="s">
        <v>15</v>
      </c>
      <c r="G127" s="22">
        <v>0</v>
      </c>
      <c r="H127" s="22">
        <v>1.1999999999999999E-6</v>
      </c>
      <c r="I127" s="21" t="s">
        <v>44</v>
      </c>
      <c r="J127" s="10">
        <f>Table335[[#This Row],[Unit Price]]*Table335[[#This Row],[Quantity]]</f>
        <v>0</v>
      </c>
      <c r="K127" s="16"/>
      <c r="L127" s="21" t="s">
        <v>46</v>
      </c>
      <c r="M127" s="21" t="s">
        <v>72</v>
      </c>
    </row>
    <row r="128" spans="1:13" x14ac:dyDescent="0.3">
      <c r="A128" s="21" t="s">
        <v>64</v>
      </c>
      <c r="B128" s="21" t="s">
        <v>65</v>
      </c>
      <c r="C128" s="21"/>
      <c r="D128" s="18">
        <v>44713</v>
      </c>
      <c r="E128" s="18">
        <v>44742</v>
      </c>
      <c r="F128" s="21" t="s">
        <v>15</v>
      </c>
      <c r="G128" s="22">
        <v>1290.0929999999998</v>
      </c>
      <c r="H128" s="22">
        <v>1</v>
      </c>
      <c r="I128" s="21" t="s">
        <v>42</v>
      </c>
      <c r="J128" s="10">
        <v>1323.7475999999999</v>
      </c>
      <c r="K128" s="16" t="s">
        <v>4</v>
      </c>
      <c r="L128" s="21" t="s">
        <v>19</v>
      </c>
      <c r="M128" s="21" t="s">
        <v>22</v>
      </c>
    </row>
    <row r="129" spans="1:13" x14ac:dyDescent="0.3">
      <c r="A129" s="21" t="s">
        <v>29</v>
      </c>
      <c r="B129" s="21" t="s">
        <v>24</v>
      </c>
      <c r="C129" s="21" t="s">
        <v>3</v>
      </c>
      <c r="D129" s="18">
        <v>44713</v>
      </c>
      <c r="E129" s="18">
        <v>44742</v>
      </c>
      <c r="F129" s="21" t="s">
        <v>15</v>
      </c>
      <c r="G129" s="22">
        <v>1000</v>
      </c>
      <c r="H129" s="22">
        <v>1</v>
      </c>
      <c r="I129" s="21" t="s">
        <v>44</v>
      </c>
      <c r="J129" s="10">
        <f>Table335[[#This Row],[Unit Price]]*Table335[[#This Row],[Quantity]]</f>
        <v>1000</v>
      </c>
      <c r="K129" s="16" t="s">
        <v>4</v>
      </c>
      <c r="L129" s="21" t="s">
        <v>20</v>
      </c>
      <c r="M129" s="21" t="s">
        <v>23</v>
      </c>
    </row>
    <row r="130" spans="1:13" x14ac:dyDescent="0.3">
      <c r="A130" s="21" t="s">
        <v>28</v>
      </c>
      <c r="B130" s="21" t="s">
        <v>24</v>
      </c>
      <c r="C130" s="21" t="s">
        <v>3</v>
      </c>
      <c r="D130" s="18">
        <v>44713</v>
      </c>
      <c r="E130" s="18">
        <v>44742</v>
      </c>
      <c r="F130" s="21" t="s">
        <v>15</v>
      </c>
      <c r="G130" s="22">
        <v>2000</v>
      </c>
      <c r="H130" s="22">
        <v>1</v>
      </c>
      <c r="I130" s="21" t="s">
        <v>2</v>
      </c>
      <c r="J130" s="10">
        <f>Table335[[#This Row],[Unit Price]]*Table335[[#This Row],[Quantity]]</f>
        <v>2000</v>
      </c>
      <c r="K130" s="16" t="s">
        <v>4</v>
      </c>
      <c r="L130" s="21" t="s">
        <v>20</v>
      </c>
      <c r="M130" s="21" t="s">
        <v>23</v>
      </c>
    </row>
    <row r="131" spans="1:13" x14ac:dyDescent="0.3">
      <c r="A131" s="21" t="s">
        <v>30</v>
      </c>
      <c r="B131" s="21" t="s">
        <v>24</v>
      </c>
      <c r="C131" s="21" t="s">
        <v>3</v>
      </c>
      <c r="D131" s="18">
        <v>44713</v>
      </c>
      <c r="E131" s="18">
        <v>44742</v>
      </c>
      <c r="F131" s="21" t="s">
        <v>15</v>
      </c>
      <c r="G131" s="22">
        <v>2000</v>
      </c>
      <c r="H131" s="22">
        <v>1</v>
      </c>
      <c r="I131" s="21" t="s">
        <v>2</v>
      </c>
      <c r="J131" s="10">
        <f>Table335[[#This Row],[Unit Price]]*Table335[[#This Row],[Quantity]]</f>
        <v>2000</v>
      </c>
      <c r="K131" s="16" t="s">
        <v>4</v>
      </c>
      <c r="L131" s="21" t="s">
        <v>26</v>
      </c>
      <c r="M131" s="21" t="s">
        <v>23</v>
      </c>
    </row>
    <row r="132" spans="1:13" x14ac:dyDescent="0.3">
      <c r="A132" s="17"/>
      <c r="B132" s="17"/>
      <c r="D132" s="20"/>
      <c r="E132" s="20"/>
      <c r="F132" s="17"/>
      <c r="G132" s="16"/>
      <c r="H132" s="16"/>
      <c r="I132" s="19"/>
      <c r="J132" s="16">
        <f>SUM(J12:J131)</f>
        <v>86791.196625504221</v>
      </c>
      <c r="K132" s="16"/>
      <c r="L132" s="19"/>
      <c r="M132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4C80-B6A6-4777-B708-2F2D540BFC35}">
  <dimension ref="A1:U56"/>
  <sheetViews>
    <sheetView zoomScale="87" zoomScaleNormal="87" workbookViewId="0">
      <selection activeCell="B3" sqref="B3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9" customWidth="1"/>
    <col min="5" max="5" width="15.44140625" style="9" bestFit="1" customWidth="1"/>
    <col min="7" max="8" width="8.88671875" style="10"/>
    <col min="10" max="10" width="9.6640625" style="10" bestFit="1" customWidth="1"/>
    <col min="11" max="11" width="8.88671875" style="10"/>
    <col min="12" max="12" width="45.33203125" bestFit="1" customWidth="1"/>
    <col min="13" max="13" width="9.88671875" bestFit="1" customWidth="1"/>
  </cols>
  <sheetData>
    <row r="1" spans="1:21" x14ac:dyDescent="0.3">
      <c r="A1" s="1" t="s">
        <v>10</v>
      </c>
      <c r="B1" s="2" t="s">
        <v>12</v>
      </c>
    </row>
    <row r="2" spans="1:21" x14ac:dyDescent="0.3">
      <c r="A2" s="3" t="s">
        <v>31</v>
      </c>
      <c r="B2" s="11" t="s">
        <v>89</v>
      </c>
    </row>
    <row r="3" spans="1:21" x14ac:dyDescent="0.3">
      <c r="A3" s="4" t="s">
        <v>11</v>
      </c>
      <c r="B3" s="5">
        <f>J56</f>
        <v>24627.171369133295</v>
      </c>
      <c r="C3" s="10"/>
    </row>
    <row r="4" spans="1:21" ht="15" thickBot="1" x14ac:dyDescent="0.35">
      <c r="A4" s="7" t="s">
        <v>13</v>
      </c>
      <c r="B4" s="6">
        <f>B3*1.18</f>
        <v>29060.062215577287</v>
      </c>
      <c r="C4" s="10"/>
    </row>
    <row r="11" spans="1:21" s="8" customFormat="1" x14ac:dyDescent="0.3">
      <c r="A11" s="12" t="s">
        <v>36</v>
      </c>
      <c r="B11" s="12" t="s">
        <v>5</v>
      </c>
      <c r="C11" s="12" t="s">
        <v>6</v>
      </c>
      <c r="D11" s="13" t="s">
        <v>32</v>
      </c>
      <c r="E11" s="13" t="s">
        <v>33</v>
      </c>
      <c r="F11" s="12" t="s">
        <v>14</v>
      </c>
      <c r="G11" s="15" t="s">
        <v>34</v>
      </c>
      <c r="H11" s="15" t="s">
        <v>7</v>
      </c>
      <c r="I11" s="12" t="s">
        <v>8</v>
      </c>
      <c r="J11" s="15" t="s">
        <v>35</v>
      </c>
      <c r="K11" s="15" t="s">
        <v>9</v>
      </c>
      <c r="L11" s="14" t="s">
        <v>17</v>
      </c>
      <c r="M11" s="14" t="s">
        <v>18</v>
      </c>
      <c r="N11"/>
      <c r="O11"/>
      <c r="P11"/>
      <c r="Q11"/>
      <c r="R11"/>
      <c r="S11"/>
      <c r="T11"/>
      <c r="U11"/>
    </row>
    <row r="12" spans="1:21" s="8" customFormat="1" x14ac:dyDescent="0.3">
      <c r="A12" s="17" t="s">
        <v>1</v>
      </c>
      <c r="B12" s="17" t="s">
        <v>37</v>
      </c>
      <c r="C12" s="17" t="s">
        <v>37</v>
      </c>
      <c r="D12" s="18">
        <v>44713</v>
      </c>
      <c r="E12" s="18">
        <v>44743</v>
      </c>
      <c r="F12" s="17" t="s">
        <v>15</v>
      </c>
      <c r="G12" s="10">
        <v>895.00416278350099</v>
      </c>
      <c r="H12" s="10">
        <v>1.0000800000000001</v>
      </c>
      <c r="I12" t="s">
        <v>42</v>
      </c>
      <c r="J12" s="10">
        <f>Table33523[[#This Row],[Unit Price]]*Table33523[[#This Row],[Quantity]]</f>
        <v>895.07576311652372</v>
      </c>
      <c r="K12" s="10" t="s">
        <v>4</v>
      </c>
      <c r="L12" t="s">
        <v>62</v>
      </c>
      <c r="M12" t="s">
        <v>72</v>
      </c>
      <c r="N12"/>
      <c r="O12"/>
      <c r="P12"/>
      <c r="Q12"/>
      <c r="R12"/>
      <c r="S12"/>
      <c r="T12"/>
      <c r="U12"/>
    </row>
    <row r="13" spans="1:21" s="8" customFormat="1" x14ac:dyDescent="0.3">
      <c r="A13" s="17" t="s">
        <v>1</v>
      </c>
      <c r="B13" s="17" t="s">
        <v>71</v>
      </c>
      <c r="C13" s="17" t="s">
        <v>71</v>
      </c>
      <c r="D13" s="18">
        <v>44713</v>
      </c>
      <c r="E13" s="18">
        <v>44743</v>
      </c>
      <c r="F13" s="17" t="s">
        <v>15</v>
      </c>
      <c r="G13" s="10">
        <v>3.2079272752386001</v>
      </c>
      <c r="H13" s="10">
        <v>0.28789999999999999</v>
      </c>
      <c r="I13" t="s">
        <v>45</v>
      </c>
      <c r="J13" s="10">
        <f>Table33523[[#This Row],[Unit Price]]*Table33523[[#This Row],[Quantity]]</f>
        <v>0.92356226254119289</v>
      </c>
      <c r="K13" s="10" t="s">
        <v>4</v>
      </c>
      <c r="L13" t="s">
        <v>27</v>
      </c>
      <c r="M13" t="s">
        <v>72</v>
      </c>
      <c r="N13"/>
    </row>
    <row r="14" spans="1:21" s="8" customFormat="1" x14ac:dyDescent="0.3">
      <c r="A14" s="17" t="s">
        <v>39</v>
      </c>
      <c r="B14" s="17" t="s">
        <v>77</v>
      </c>
      <c r="C14" s="17" t="s">
        <v>77</v>
      </c>
      <c r="D14" s="18">
        <v>44713</v>
      </c>
      <c r="E14" s="18">
        <v>44743</v>
      </c>
      <c r="F14" s="17" t="s">
        <v>15</v>
      </c>
      <c r="G14" s="10">
        <v>0</v>
      </c>
      <c r="H14" s="10">
        <v>1.06861E-3</v>
      </c>
      <c r="I14" t="s">
        <v>44</v>
      </c>
      <c r="J14" s="10">
        <f>Table33523[[#This Row],[Unit Price]]*Table33523[[#This Row],[Quantity]]</f>
        <v>0</v>
      </c>
      <c r="K14" s="10" t="s">
        <v>4</v>
      </c>
      <c r="L14" t="s">
        <v>68</v>
      </c>
      <c r="M14" t="s">
        <v>72</v>
      </c>
      <c r="N14"/>
    </row>
    <row r="15" spans="1:21" s="8" customFormat="1" x14ac:dyDescent="0.3">
      <c r="A15" s="17" t="s">
        <v>39</v>
      </c>
      <c r="B15" s="17" t="s">
        <v>77</v>
      </c>
      <c r="C15" s="17" t="s">
        <v>77</v>
      </c>
      <c r="D15" s="18">
        <v>44713</v>
      </c>
      <c r="E15" s="18">
        <v>44743</v>
      </c>
      <c r="F15" s="17" t="s">
        <v>15</v>
      </c>
      <c r="G15" s="10">
        <v>1.35435613798356</v>
      </c>
      <c r="H15" s="10">
        <v>1.4189999999999999E-3</v>
      </c>
      <c r="I15" t="s">
        <v>44</v>
      </c>
      <c r="J15" s="10">
        <f>Table33523[[#This Row],[Unit Price]]*Table33523[[#This Row],[Quantity]]</f>
        <v>1.9218313597986715E-3</v>
      </c>
      <c r="K15" s="10" t="s">
        <v>4</v>
      </c>
      <c r="L15" t="s">
        <v>27</v>
      </c>
      <c r="M15" t="s">
        <v>72</v>
      </c>
      <c r="N15"/>
    </row>
    <row r="16" spans="1:21" s="8" customFormat="1" x14ac:dyDescent="0.3">
      <c r="A16" s="17" t="s">
        <v>39</v>
      </c>
      <c r="B16" s="17" t="s">
        <v>39</v>
      </c>
      <c r="C16" s="17" t="s">
        <v>39</v>
      </c>
      <c r="D16" s="18">
        <v>44713</v>
      </c>
      <c r="E16" s="18">
        <v>44743</v>
      </c>
      <c r="F16" s="17" t="s">
        <v>15</v>
      </c>
      <c r="G16" s="10">
        <v>0</v>
      </c>
      <c r="H16" s="10">
        <v>2.7448199999999998E-3</v>
      </c>
      <c r="I16" t="s">
        <v>44</v>
      </c>
      <c r="J16" s="10">
        <f>Table33523[[#This Row],[Unit Price]]*Table33523[[#This Row],[Quantity]]</f>
        <v>0</v>
      </c>
      <c r="K16" s="10" t="s">
        <v>4</v>
      </c>
      <c r="L16" t="s">
        <v>66</v>
      </c>
      <c r="M16" t="s">
        <v>72</v>
      </c>
      <c r="N16"/>
    </row>
    <row r="17" spans="1:21" s="8" customFormat="1" x14ac:dyDescent="0.3">
      <c r="A17" s="17" t="s">
        <v>1</v>
      </c>
      <c r="B17" s="17" t="s">
        <v>38</v>
      </c>
      <c r="C17" s="17" t="s">
        <v>38</v>
      </c>
      <c r="D17" s="18">
        <v>44713</v>
      </c>
      <c r="E17" s="18">
        <v>44743</v>
      </c>
      <c r="F17" s="17" t="s">
        <v>15</v>
      </c>
      <c r="G17" s="10">
        <v>2.0603696109360001E-2</v>
      </c>
      <c r="H17" s="10">
        <v>0.44090000000000001</v>
      </c>
      <c r="I17" t="s">
        <v>45</v>
      </c>
      <c r="J17" s="10">
        <f>Table33523[[#This Row],[Unit Price]]*Table33523[[#This Row],[Quantity]]</f>
        <v>9.0841696146168258E-3</v>
      </c>
      <c r="K17" s="10" t="s">
        <v>4</v>
      </c>
      <c r="L17" t="s">
        <v>27</v>
      </c>
      <c r="M17" t="s">
        <v>72</v>
      </c>
    </row>
    <row r="18" spans="1:21" s="8" customFormat="1" x14ac:dyDescent="0.3">
      <c r="A18" s="17" t="s">
        <v>1</v>
      </c>
      <c r="B18" s="17" t="s">
        <v>71</v>
      </c>
      <c r="C18" s="17" t="s">
        <v>71</v>
      </c>
      <c r="D18" s="18">
        <v>44713</v>
      </c>
      <c r="E18" s="18">
        <v>44743</v>
      </c>
      <c r="F18" s="17" t="s">
        <v>15</v>
      </c>
      <c r="G18" s="10">
        <v>0</v>
      </c>
      <c r="H18" s="10">
        <v>0.107018</v>
      </c>
      <c r="I18" t="s">
        <v>43</v>
      </c>
      <c r="J18" s="10">
        <f>Table33523[[#This Row],[Unit Price]]*Table33523[[#This Row],[Quantity]]</f>
        <v>0</v>
      </c>
      <c r="K18" s="10" t="s">
        <v>4</v>
      </c>
      <c r="L18" t="s">
        <v>60</v>
      </c>
      <c r="M18" t="s">
        <v>80</v>
      </c>
    </row>
    <row r="19" spans="1:21" s="8" customFormat="1" x14ac:dyDescent="0.3">
      <c r="A19" s="17" t="s">
        <v>1</v>
      </c>
      <c r="B19" s="17" t="s">
        <v>38</v>
      </c>
      <c r="C19" s="17" t="s">
        <v>38</v>
      </c>
      <c r="D19" s="18">
        <v>44713</v>
      </c>
      <c r="E19" s="18">
        <v>44743</v>
      </c>
      <c r="F19" s="17" t="s">
        <v>15</v>
      </c>
      <c r="G19" s="10">
        <v>3.5589031920748804</v>
      </c>
      <c r="H19" s="10">
        <v>3.5999999999999999E-3</v>
      </c>
      <c r="I19" t="s">
        <v>43</v>
      </c>
      <c r="J19" s="10">
        <f>Table33523[[#This Row],[Unit Price]]*Table33523[[#This Row],[Quantity]]</f>
        <v>1.281205149146957E-2</v>
      </c>
      <c r="K19" s="10" t="s">
        <v>4</v>
      </c>
      <c r="L19" t="s">
        <v>60</v>
      </c>
      <c r="M19" t="s">
        <v>80</v>
      </c>
    </row>
    <row r="20" spans="1:21" s="8" customFormat="1" x14ac:dyDescent="0.3">
      <c r="A20" s="17" t="s">
        <v>39</v>
      </c>
      <c r="B20" s="17" t="s">
        <v>39</v>
      </c>
      <c r="C20" s="17" t="s">
        <v>39</v>
      </c>
      <c r="D20" s="18">
        <v>44713</v>
      </c>
      <c r="E20" s="18">
        <v>44743</v>
      </c>
      <c r="F20" s="17" t="s">
        <v>15</v>
      </c>
      <c r="G20" s="10">
        <v>0</v>
      </c>
      <c r="H20" s="10">
        <v>0.18852732999999999</v>
      </c>
      <c r="I20" t="s">
        <v>44</v>
      </c>
      <c r="J20" s="10">
        <f>Table33523[[#This Row],[Unit Price]]*Table33523[[#This Row],[Quantity]]</f>
        <v>0</v>
      </c>
      <c r="K20" s="10" t="s">
        <v>4</v>
      </c>
      <c r="L20" t="s">
        <v>68</v>
      </c>
      <c r="M20" t="s">
        <v>72</v>
      </c>
    </row>
    <row r="21" spans="1:21" x14ac:dyDescent="0.3">
      <c r="A21" s="17" t="s">
        <v>1</v>
      </c>
      <c r="B21" s="17" t="s">
        <v>38</v>
      </c>
      <c r="C21" s="17" t="s">
        <v>38</v>
      </c>
      <c r="D21" s="18">
        <v>44713</v>
      </c>
      <c r="E21" s="18">
        <v>44743</v>
      </c>
      <c r="F21" s="17" t="s">
        <v>15</v>
      </c>
      <c r="G21" s="10">
        <v>2.0603696109360001E-2</v>
      </c>
      <c r="H21" s="10">
        <v>0.43919999999999998</v>
      </c>
      <c r="I21" t="s">
        <v>45</v>
      </c>
      <c r="J21" s="10">
        <f>Table33523[[#This Row],[Unit Price]]*Table33523[[#This Row],[Quantity]]</f>
        <v>9.0491433312309116E-3</v>
      </c>
      <c r="K21" s="10" t="s">
        <v>4</v>
      </c>
      <c r="L21" t="s">
        <v>27</v>
      </c>
      <c r="M21" t="s">
        <v>72</v>
      </c>
      <c r="N21" s="8"/>
      <c r="O21" s="8"/>
      <c r="P21" s="8"/>
      <c r="Q21" s="8"/>
      <c r="R21" s="8"/>
      <c r="S21" s="8"/>
      <c r="T21" s="8"/>
      <c r="U21" s="8"/>
    </row>
    <row r="22" spans="1:21" x14ac:dyDescent="0.3">
      <c r="A22" s="17" t="s">
        <v>1</v>
      </c>
      <c r="B22" s="17" t="s">
        <v>37</v>
      </c>
      <c r="C22" s="17" t="s">
        <v>37</v>
      </c>
      <c r="D22" s="18">
        <v>44713</v>
      </c>
      <c r="E22" s="18">
        <v>44743</v>
      </c>
      <c r="F22" s="17" t="s">
        <v>15</v>
      </c>
      <c r="G22" s="10">
        <v>3.9355845876480007E-2</v>
      </c>
      <c r="H22" s="10">
        <v>1077.8768</v>
      </c>
      <c r="I22" t="s">
        <v>45</v>
      </c>
      <c r="J22" s="10">
        <f>Table33523[[#This Row],[Unit Price]]*Table33523[[#This Row],[Quantity]]</f>
        <v>42.420753214633464</v>
      </c>
      <c r="K22" s="10" t="s">
        <v>4</v>
      </c>
      <c r="L22" t="s">
        <v>62</v>
      </c>
      <c r="M22" t="s">
        <v>72</v>
      </c>
      <c r="N22" s="8"/>
      <c r="O22" s="8"/>
      <c r="P22" s="8"/>
      <c r="Q22" s="8"/>
      <c r="R22" s="8"/>
      <c r="S22" s="8"/>
      <c r="T22" s="8"/>
      <c r="U22" s="8"/>
    </row>
    <row r="23" spans="1:21" x14ac:dyDescent="0.3">
      <c r="A23" s="17" t="s">
        <v>58</v>
      </c>
      <c r="B23" s="17" t="s">
        <v>59</v>
      </c>
      <c r="C23" s="17" t="s">
        <v>87</v>
      </c>
      <c r="D23" s="18">
        <v>44713</v>
      </c>
      <c r="E23" s="18">
        <v>44743</v>
      </c>
      <c r="F23" s="17" t="s">
        <v>15</v>
      </c>
      <c r="G23" s="10">
        <v>0.28429858777932004</v>
      </c>
      <c r="H23" s="10">
        <v>600</v>
      </c>
      <c r="I23" t="s">
        <v>25</v>
      </c>
      <c r="J23" s="10">
        <f>Table33523[[#This Row],[Unit Price]]*Table33523[[#This Row],[Quantity]]</f>
        <v>170.57915266759204</v>
      </c>
      <c r="K23" s="10" t="s">
        <v>4</v>
      </c>
      <c r="L23" t="s">
        <v>54</v>
      </c>
      <c r="M23" t="s">
        <v>72</v>
      </c>
      <c r="N23" s="8"/>
      <c r="O23" s="8"/>
      <c r="P23" s="8"/>
      <c r="Q23" s="8"/>
      <c r="R23" s="8"/>
      <c r="S23" s="8"/>
      <c r="T23" s="8"/>
      <c r="U23" s="8"/>
    </row>
    <row r="24" spans="1:21" x14ac:dyDescent="0.3">
      <c r="A24" s="17" t="s">
        <v>1</v>
      </c>
      <c r="B24" s="17" t="s">
        <v>38</v>
      </c>
      <c r="C24" s="17" t="s">
        <v>38</v>
      </c>
      <c r="D24" s="18">
        <v>44713</v>
      </c>
      <c r="E24" s="18">
        <v>44743</v>
      </c>
      <c r="F24" s="17" t="s">
        <v>15</v>
      </c>
      <c r="G24" s="10">
        <v>3.5589031920748804</v>
      </c>
      <c r="H24" s="10">
        <v>5.0400000000000002E-3</v>
      </c>
      <c r="I24" t="s">
        <v>43</v>
      </c>
      <c r="J24" s="10">
        <f>Table33523[[#This Row],[Unit Price]]*Table33523[[#This Row],[Quantity]]</f>
        <v>1.7936872088057398E-2</v>
      </c>
      <c r="K24" s="10" t="s">
        <v>4</v>
      </c>
      <c r="L24" t="s">
        <v>27</v>
      </c>
      <c r="M24" t="s">
        <v>72</v>
      </c>
      <c r="N24" s="8"/>
    </row>
    <row r="25" spans="1:21" x14ac:dyDescent="0.3">
      <c r="A25" s="17" t="s">
        <v>48</v>
      </c>
      <c r="B25" s="17" t="s">
        <v>84</v>
      </c>
      <c r="C25" s="17" t="s">
        <v>85</v>
      </c>
      <c r="D25" s="18">
        <v>44713</v>
      </c>
      <c r="E25" s="18">
        <v>44743</v>
      </c>
      <c r="F25" s="17" t="s">
        <v>15</v>
      </c>
      <c r="G25" s="10">
        <v>191.38752583831297</v>
      </c>
      <c r="H25" s="10">
        <v>22.083333329999999</v>
      </c>
      <c r="I25" t="s">
        <v>50</v>
      </c>
      <c r="J25" s="10">
        <f>Table33523[[#This Row],[Unit Price]]*Table33523[[#This Row],[Quantity]]</f>
        <v>4226.4745282914528</v>
      </c>
      <c r="K25" s="10" t="s">
        <v>4</v>
      </c>
      <c r="L25" t="s">
        <v>60</v>
      </c>
      <c r="M25" t="s">
        <v>80</v>
      </c>
      <c r="N25" s="8"/>
    </row>
    <row r="26" spans="1:21" x14ac:dyDescent="0.3">
      <c r="A26" s="17" t="s">
        <v>1</v>
      </c>
      <c r="B26" s="17" t="s">
        <v>63</v>
      </c>
      <c r="C26" s="17" t="s">
        <v>63</v>
      </c>
      <c r="D26" s="18">
        <v>44713</v>
      </c>
      <c r="E26" s="18">
        <v>44743</v>
      </c>
      <c r="F26" s="17" t="s">
        <v>15</v>
      </c>
      <c r="G26" s="10">
        <v>4.6516930988672405</v>
      </c>
      <c r="H26" s="10">
        <v>4.9996799999999997</v>
      </c>
      <c r="I26" t="s">
        <v>43</v>
      </c>
      <c r="J26" s="10">
        <f>Table33523[[#This Row],[Unit Price]]*Table33523[[#This Row],[Quantity]]</f>
        <v>23.256976952544562</v>
      </c>
      <c r="K26" s="10" t="s">
        <v>4</v>
      </c>
      <c r="L26" t="s">
        <v>27</v>
      </c>
      <c r="M26" t="s">
        <v>72</v>
      </c>
    </row>
    <row r="27" spans="1:21" x14ac:dyDescent="0.3">
      <c r="A27" s="17" t="s">
        <v>1</v>
      </c>
      <c r="B27" s="17" t="s">
        <v>38</v>
      </c>
      <c r="C27" s="17" t="s">
        <v>38</v>
      </c>
      <c r="D27" s="18">
        <v>44713</v>
      </c>
      <c r="E27" s="18">
        <v>44743</v>
      </c>
      <c r="F27" s="17" t="s">
        <v>15</v>
      </c>
      <c r="G27" s="10">
        <v>3.5589031920748804</v>
      </c>
      <c r="H27" s="10">
        <v>0.52200000000000002</v>
      </c>
      <c r="I27" t="s">
        <v>43</v>
      </c>
      <c r="J27" s="10">
        <f>Table33523[[#This Row],[Unit Price]]*Table33523[[#This Row],[Quantity]]</f>
        <v>1.8577474662630877</v>
      </c>
      <c r="K27" s="10" t="s">
        <v>4</v>
      </c>
      <c r="L27" t="s">
        <v>27</v>
      </c>
      <c r="M27" t="s">
        <v>72</v>
      </c>
    </row>
    <row r="28" spans="1:21" x14ac:dyDescent="0.3">
      <c r="A28" s="17" t="s">
        <v>61</v>
      </c>
      <c r="B28" s="17" t="s">
        <v>78</v>
      </c>
      <c r="C28" s="17" t="s">
        <v>79</v>
      </c>
      <c r="D28" s="18">
        <v>44713</v>
      </c>
      <c r="E28" s="18">
        <v>44743</v>
      </c>
      <c r="F28" s="17" t="s">
        <v>15</v>
      </c>
      <c r="G28" s="10">
        <v>1185.4734900531666</v>
      </c>
      <c r="H28" s="10">
        <v>0.96774179999999999</v>
      </c>
      <c r="I28" t="s">
        <v>42</v>
      </c>
      <c r="J28" s="10">
        <f>Table33523[[#This Row],[Unit Price]]*Table33523[[#This Row],[Quantity]]</f>
        <v>1147.2322491163336</v>
      </c>
      <c r="K28" s="10" t="s">
        <v>4</v>
      </c>
      <c r="L28" t="s">
        <v>60</v>
      </c>
      <c r="M28" t="s">
        <v>80</v>
      </c>
    </row>
    <row r="29" spans="1:21" x14ac:dyDescent="0.3">
      <c r="A29" s="17" t="s">
        <v>1</v>
      </c>
      <c r="B29" s="17" t="s">
        <v>71</v>
      </c>
      <c r="C29" s="17" t="s">
        <v>71</v>
      </c>
      <c r="D29" s="18">
        <v>44713</v>
      </c>
      <c r="E29" s="18">
        <v>44743</v>
      </c>
      <c r="F29" s="17" t="s">
        <v>15</v>
      </c>
      <c r="G29" s="10">
        <v>0</v>
      </c>
      <c r="H29" s="10">
        <v>0.1593</v>
      </c>
      <c r="I29" t="s">
        <v>45</v>
      </c>
      <c r="J29" s="10">
        <f>Table33523[[#This Row],[Unit Price]]*Table33523[[#This Row],[Quantity]]</f>
        <v>0</v>
      </c>
      <c r="K29" s="10" t="s">
        <v>4</v>
      </c>
      <c r="L29" t="s">
        <v>60</v>
      </c>
      <c r="M29" t="s">
        <v>80</v>
      </c>
    </row>
    <row r="30" spans="1:21" x14ac:dyDescent="0.3">
      <c r="A30" s="17" t="s">
        <v>39</v>
      </c>
      <c r="B30" s="17" t="s">
        <v>39</v>
      </c>
      <c r="C30" s="17" t="s">
        <v>39</v>
      </c>
      <c r="D30" s="18">
        <v>44713</v>
      </c>
      <c r="E30" s="18">
        <v>44743</v>
      </c>
      <c r="F30" s="17" t="s">
        <v>15</v>
      </c>
      <c r="G30" s="10">
        <v>0</v>
      </c>
      <c r="H30" s="10">
        <v>2.9164000000000002E-4</v>
      </c>
      <c r="I30" t="s">
        <v>44</v>
      </c>
      <c r="J30" s="10">
        <f>Table33523[[#This Row],[Unit Price]]*Table33523[[#This Row],[Quantity]]</f>
        <v>0</v>
      </c>
      <c r="K30" s="10" t="s">
        <v>4</v>
      </c>
      <c r="L30" t="s">
        <v>62</v>
      </c>
      <c r="M30" t="s">
        <v>72</v>
      </c>
    </row>
    <row r="31" spans="1:21" x14ac:dyDescent="0.3">
      <c r="A31" s="17" t="s">
        <v>1</v>
      </c>
      <c r="B31" s="17" t="s">
        <v>37</v>
      </c>
      <c r="C31" s="17" t="s">
        <v>37</v>
      </c>
      <c r="D31" s="18">
        <v>44713</v>
      </c>
      <c r="E31" s="18">
        <v>44743</v>
      </c>
      <c r="F31" s="17" t="s">
        <v>15</v>
      </c>
      <c r="G31" s="10">
        <v>465.49411370715745</v>
      </c>
      <c r="H31" s="10">
        <v>1.0000800000000001</v>
      </c>
      <c r="I31" t="s">
        <v>42</v>
      </c>
      <c r="J31" s="10">
        <f>Table33523[[#This Row],[Unit Price]]*Table33523[[#This Row],[Quantity]]</f>
        <v>465.53135323625406</v>
      </c>
      <c r="K31" s="10" t="s">
        <v>4</v>
      </c>
      <c r="L31" t="s">
        <v>46</v>
      </c>
      <c r="M31" t="s">
        <v>72</v>
      </c>
    </row>
    <row r="32" spans="1:21" x14ac:dyDescent="0.3">
      <c r="A32" s="17" t="s">
        <v>39</v>
      </c>
      <c r="B32" s="17" t="s">
        <v>77</v>
      </c>
      <c r="C32" s="17" t="s">
        <v>77</v>
      </c>
      <c r="D32" s="18">
        <v>44713</v>
      </c>
      <c r="E32" s="18">
        <v>44743</v>
      </c>
      <c r="F32" s="17" t="s">
        <v>15</v>
      </c>
      <c r="G32" s="10">
        <v>0</v>
      </c>
      <c r="H32" s="10">
        <v>3.9999999999999998E-7</v>
      </c>
      <c r="I32" t="s">
        <v>44</v>
      </c>
      <c r="J32" s="10">
        <f>Table33523[[#This Row],[Unit Price]]*Table33523[[#This Row],[Quantity]]</f>
        <v>0</v>
      </c>
      <c r="K32" s="10" t="s">
        <v>4</v>
      </c>
      <c r="L32" t="s">
        <v>62</v>
      </c>
      <c r="M32" t="s">
        <v>72</v>
      </c>
    </row>
    <row r="33" spans="1:13" x14ac:dyDescent="0.3">
      <c r="A33" s="17" t="s">
        <v>0</v>
      </c>
      <c r="B33" s="17" t="s">
        <v>73</v>
      </c>
      <c r="C33" s="17" t="s">
        <v>74</v>
      </c>
      <c r="D33" s="18">
        <v>44713</v>
      </c>
      <c r="E33" s="18">
        <v>44743</v>
      </c>
      <c r="F33" s="17" t="s">
        <v>15</v>
      </c>
      <c r="G33" s="10">
        <v>4.55493963273228</v>
      </c>
      <c r="H33" s="10">
        <v>719.85013700000002</v>
      </c>
      <c r="I33" t="s">
        <v>25</v>
      </c>
      <c r="J33" s="10">
        <f>Table33523[[#This Row],[Unit Price]]*Table33523[[#This Row],[Quantity]]</f>
        <v>3278.8739186490616</v>
      </c>
      <c r="K33" s="10" t="s">
        <v>4</v>
      </c>
      <c r="L33" t="s">
        <v>46</v>
      </c>
      <c r="M33" t="s">
        <v>72</v>
      </c>
    </row>
    <row r="34" spans="1:13" x14ac:dyDescent="0.3">
      <c r="A34" s="17" t="s">
        <v>1</v>
      </c>
      <c r="B34" s="17" t="s">
        <v>38</v>
      </c>
      <c r="C34" s="17" t="s">
        <v>38</v>
      </c>
      <c r="D34" s="18">
        <v>44713</v>
      </c>
      <c r="E34" s="18">
        <v>44743</v>
      </c>
      <c r="F34" s="17" t="s">
        <v>15</v>
      </c>
      <c r="G34" s="10">
        <v>2.0603696109360001E-2</v>
      </c>
      <c r="H34" s="10">
        <v>0.43859999999999999</v>
      </c>
      <c r="I34" t="s">
        <v>45</v>
      </c>
      <c r="J34" s="10">
        <f>Table33523[[#This Row],[Unit Price]]*Table33523[[#This Row],[Quantity]]</f>
        <v>9.0367811135652967E-3</v>
      </c>
      <c r="K34" s="10" t="s">
        <v>4</v>
      </c>
      <c r="L34" t="s">
        <v>60</v>
      </c>
      <c r="M34" t="s">
        <v>80</v>
      </c>
    </row>
    <row r="35" spans="1:13" x14ac:dyDescent="0.3">
      <c r="A35" s="17" t="s">
        <v>1</v>
      </c>
      <c r="B35" s="17" t="s">
        <v>71</v>
      </c>
      <c r="C35" s="17" t="s">
        <v>71</v>
      </c>
      <c r="D35" s="18">
        <v>44713</v>
      </c>
      <c r="E35" s="18">
        <v>44743</v>
      </c>
      <c r="F35" s="17" t="s">
        <v>15</v>
      </c>
      <c r="G35" s="10">
        <v>4.3180468969242005</v>
      </c>
      <c r="H35" s="10">
        <v>17.452400000000001</v>
      </c>
      <c r="I35" t="s">
        <v>45</v>
      </c>
      <c r="J35" s="10">
        <f>Table33523[[#This Row],[Unit Price]]*Table33523[[#This Row],[Quantity]]</f>
        <v>75.360281663879917</v>
      </c>
      <c r="K35" s="10" t="s">
        <v>4</v>
      </c>
      <c r="L35" t="s">
        <v>27</v>
      </c>
      <c r="M35" t="s">
        <v>72</v>
      </c>
    </row>
    <row r="36" spans="1:13" x14ac:dyDescent="0.3">
      <c r="A36" s="17" t="s">
        <v>1</v>
      </c>
      <c r="B36" s="17" t="s">
        <v>71</v>
      </c>
      <c r="C36" s="17" t="s">
        <v>71</v>
      </c>
      <c r="D36" s="18">
        <v>44713</v>
      </c>
      <c r="E36" s="18">
        <v>44743</v>
      </c>
      <c r="F36" s="17" t="s">
        <v>15</v>
      </c>
      <c r="G36" s="10">
        <v>0</v>
      </c>
      <c r="H36" s="10">
        <v>0.47675400000000001</v>
      </c>
      <c r="I36" t="s">
        <v>43</v>
      </c>
      <c r="J36" s="10">
        <f>Table33523[[#This Row],[Unit Price]]*Table33523[[#This Row],[Quantity]]</f>
        <v>0</v>
      </c>
      <c r="K36" s="10" t="s">
        <v>4</v>
      </c>
      <c r="L36" t="s">
        <v>27</v>
      </c>
      <c r="M36" t="s">
        <v>72</v>
      </c>
    </row>
    <row r="37" spans="1:13" x14ac:dyDescent="0.3">
      <c r="A37" s="17" t="s">
        <v>48</v>
      </c>
      <c r="B37" s="17" t="s">
        <v>84</v>
      </c>
      <c r="C37" s="17" t="s">
        <v>85</v>
      </c>
      <c r="D37" s="18">
        <v>44713</v>
      </c>
      <c r="E37" s="18">
        <v>44743</v>
      </c>
      <c r="F37" s="17" t="s">
        <v>15</v>
      </c>
      <c r="G37" s="10">
        <v>38.162483645025723</v>
      </c>
      <c r="H37" s="10">
        <v>7.875</v>
      </c>
      <c r="I37" t="s">
        <v>50</v>
      </c>
      <c r="J37" s="10">
        <f>Table33523[[#This Row],[Unit Price]]*Table33523[[#This Row],[Quantity]]</f>
        <v>300.5295587045776</v>
      </c>
      <c r="K37" s="10" t="s">
        <v>4</v>
      </c>
      <c r="L37" t="s">
        <v>60</v>
      </c>
      <c r="M37" t="s">
        <v>80</v>
      </c>
    </row>
    <row r="38" spans="1:13" x14ac:dyDescent="0.3">
      <c r="A38" s="17" t="s">
        <v>1</v>
      </c>
      <c r="B38" s="17" t="s">
        <v>71</v>
      </c>
      <c r="C38" s="17" t="s">
        <v>71</v>
      </c>
      <c r="D38" s="18">
        <v>44713</v>
      </c>
      <c r="E38" s="18">
        <v>44743</v>
      </c>
      <c r="F38" s="17" t="s">
        <v>15</v>
      </c>
      <c r="G38" s="10">
        <v>0</v>
      </c>
      <c r="H38" s="10">
        <v>3.0000000000000001E-3</v>
      </c>
      <c r="I38" t="s">
        <v>45</v>
      </c>
      <c r="J38" s="10">
        <f>Table33523[[#This Row],[Unit Price]]*Table33523[[#This Row],[Quantity]]</f>
        <v>0</v>
      </c>
      <c r="K38" s="10" t="s">
        <v>4</v>
      </c>
      <c r="L38" t="s">
        <v>27</v>
      </c>
      <c r="M38" t="s">
        <v>72</v>
      </c>
    </row>
    <row r="39" spans="1:13" x14ac:dyDescent="0.3">
      <c r="A39" s="17" t="s">
        <v>1</v>
      </c>
      <c r="B39" s="17" t="s">
        <v>40</v>
      </c>
      <c r="C39" s="17" t="s">
        <v>40</v>
      </c>
      <c r="D39" s="18">
        <v>44713</v>
      </c>
      <c r="E39" s="18">
        <v>44743</v>
      </c>
      <c r="F39" s="17" t="s">
        <v>15</v>
      </c>
      <c r="G39" s="10">
        <v>2.4063282294599999E-2</v>
      </c>
      <c r="H39" s="10">
        <v>1.26E-2</v>
      </c>
      <c r="I39" t="s">
        <v>45</v>
      </c>
      <c r="J39" s="10">
        <f>Table33523[[#This Row],[Unit Price]]*Table33523[[#This Row],[Quantity]]</f>
        <v>3.0319735691196001E-4</v>
      </c>
      <c r="K39" s="10" t="s">
        <v>4</v>
      </c>
      <c r="L39" t="s">
        <v>27</v>
      </c>
      <c r="M39" t="s">
        <v>72</v>
      </c>
    </row>
    <row r="40" spans="1:13" x14ac:dyDescent="0.3">
      <c r="A40" s="17" t="s">
        <v>1</v>
      </c>
      <c r="B40" s="17" t="s">
        <v>71</v>
      </c>
      <c r="C40" s="17" t="s">
        <v>71</v>
      </c>
      <c r="D40" s="18">
        <v>44713</v>
      </c>
      <c r="E40" s="18">
        <v>44743</v>
      </c>
      <c r="F40" s="17" t="s">
        <v>15</v>
      </c>
      <c r="G40" s="10">
        <v>0</v>
      </c>
      <c r="H40" s="10">
        <v>1.44E-2</v>
      </c>
      <c r="I40" t="s">
        <v>45</v>
      </c>
      <c r="J40" s="10">
        <f>Table33523[[#This Row],[Unit Price]]*Table33523[[#This Row],[Quantity]]</f>
        <v>0</v>
      </c>
      <c r="K40" s="10" t="s">
        <v>4</v>
      </c>
      <c r="L40" t="s">
        <v>60</v>
      </c>
      <c r="M40" t="s">
        <v>80</v>
      </c>
    </row>
    <row r="41" spans="1:13" x14ac:dyDescent="0.3">
      <c r="A41" s="17" t="s">
        <v>1</v>
      </c>
      <c r="B41" s="17" t="s">
        <v>71</v>
      </c>
      <c r="C41" s="17" t="s">
        <v>71</v>
      </c>
      <c r="D41" s="18">
        <v>44713</v>
      </c>
      <c r="E41" s="18">
        <v>44743</v>
      </c>
      <c r="F41" s="17" t="s">
        <v>15</v>
      </c>
      <c r="G41" s="10">
        <v>0</v>
      </c>
      <c r="H41" s="10">
        <v>1.55E-2</v>
      </c>
      <c r="I41" t="s">
        <v>45</v>
      </c>
      <c r="J41" s="10">
        <f>Table33523[[#This Row],[Unit Price]]*Table33523[[#This Row],[Quantity]]</f>
        <v>0</v>
      </c>
      <c r="K41" s="10" t="s">
        <v>4</v>
      </c>
      <c r="L41" t="s">
        <v>27</v>
      </c>
      <c r="M41" t="s">
        <v>72</v>
      </c>
    </row>
    <row r="42" spans="1:13" x14ac:dyDescent="0.3">
      <c r="A42" s="17" t="s">
        <v>39</v>
      </c>
      <c r="B42" s="17" t="s">
        <v>77</v>
      </c>
      <c r="C42" s="17" t="s">
        <v>77</v>
      </c>
      <c r="D42" s="18">
        <v>44713</v>
      </c>
      <c r="E42" s="18">
        <v>44743</v>
      </c>
      <c r="F42" s="17" t="s">
        <v>15</v>
      </c>
      <c r="G42" s="10">
        <v>0</v>
      </c>
      <c r="H42" s="10">
        <v>9.5724999999999998E-4</v>
      </c>
      <c r="I42" t="s">
        <v>44</v>
      </c>
      <c r="J42" s="10">
        <f>Table33523[[#This Row],[Unit Price]]*Table33523[[#This Row],[Quantity]]</f>
        <v>0</v>
      </c>
      <c r="K42" s="10" t="s">
        <v>4</v>
      </c>
      <c r="L42" t="s">
        <v>66</v>
      </c>
      <c r="M42" t="s">
        <v>72</v>
      </c>
    </row>
    <row r="43" spans="1:13" x14ac:dyDescent="0.3">
      <c r="A43" s="17" t="s">
        <v>1</v>
      </c>
      <c r="B43" s="17" t="s">
        <v>71</v>
      </c>
      <c r="C43" s="17" t="s">
        <v>71</v>
      </c>
      <c r="D43" s="18">
        <v>44713</v>
      </c>
      <c r="E43" s="18">
        <v>44743</v>
      </c>
      <c r="F43" s="17" t="s">
        <v>15</v>
      </c>
      <c r="G43" s="10">
        <v>0</v>
      </c>
      <c r="H43" s="10">
        <v>4.2700000000000002E-2</v>
      </c>
      <c r="I43" t="s">
        <v>45</v>
      </c>
      <c r="J43" s="10">
        <f>Table33523[[#This Row],[Unit Price]]*Table33523[[#This Row],[Quantity]]</f>
        <v>0</v>
      </c>
      <c r="K43" s="10" t="s">
        <v>4</v>
      </c>
      <c r="L43" t="s">
        <v>60</v>
      </c>
      <c r="M43" t="s">
        <v>80</v>
      </c>
    </row>
    <row r="44" spans="1:13" x14ac:dyDescent="0.3">
      <c r="A44" s="17" t="s">
        <v>0</v>
      </c>
      <c r="B44" s="17" t="s">
        <v>82</v>
      </c>
      <c r="C44" s="17" t="s">
        <v>83</v>
      </c>
      <c r="D44" s="18">
        <v>44713</v>
      </c>
      <c r="E44" s="18">
        <v>44743</v>
      </c>
      <c r="F44" s="17" t="s">
        <v>15</v>
      </c>
      <c r="G44" s="10">
        <v>22.61850433398816</v>
      </c>
      <c r="H44" s="10">
        <v>527.66678000000002</v>
      </c>
      <c r="I44" t="s">
        <v>25</v>
      </c>
      <c r="J44" s="10">
        <f>Table33523[[#This Row],[Unit Price]]*Table33523[[#This Row],[Quantity]]</f>
        <v>11935.033350331578</v>
      </c>
      <c r="K44" s="10" t="s">
        <v>4</v>
      </c>
      <c r="L44" t="s">
        <v>62</v>
      </c>
      <c r="M44" t="s">
        <v>72</v>
      </c>
    </row>
    <row r="45" spans="1:13" x14ac:dyDescent="0.3">
      <c r="A45" s="17" t="s">
        <v>39</v>
      </c>
      <c r="B45" s="17" t="s">
        <v>77</v>
      </c>
      <c r="C45" s="17" t="s">
        <v>77</v>
      </c>
      <c r="D45" s="18">
        <v>44713</v>
      </c>
      <c r="E45" s="18">
        <v>44743</v>
      </c>
      <c r="F45" s="17" t="s">
        <v>15</v>
      </c>
      <c r="G45" s="10">
        <v>1.3543563798989999</v>
      </c>
      <c r="H45" s="10">
        <v>1.15029227</v>
      </c>
      <c r="I45" t="s">
        <v>44</v>
      </c>
      <c r="J45" s="10">
        <f>Table33523[[#This Row],[Unit Price]]*Table33523[[#This Row],[Quantity]]</f>
        <v>1.5579056746230031</v>
      </c>
      <c r="K45" s="10" t="s">
        <v>4</v>
      </c>
      <c r="L45" t="s">
        <v>68</v>
      </c>
      <c r="M45" t="s">
        <v>72</v>
      </c>
    </row>
    <row r="46" spans="1:13" x14ac:dyDescent="0.3">
      <c r="A46" s="17" t="s">
        <v>39</v>
      </c>
      <c r="B46" s="17" t="s">
        <v>77</v>
      </c>
      <c r="C46" s="17" t="s">
        <v>77</v>
      </c>
      <c r="D46" s="18">
        <v>44713</v>
      </c>
      <c r="E46" s="18">
        <v>44743</v>
      </c>
      <c r="F46" s="17" t="s">
        <v>15</v>
      </c>
      <c r="G46" s="10">
        <v>1.3543566032055601</v>
      </c>
      <c r="H46" s="10">
        <v>3.5105900000000001E-3</v>
      </c>
      <c r="I46" t="s">
        <v>44</v>
      </c>
      <c r="J46" s="10">
        <f>Table33523[[#This Row],[Unit Price]]*Table33523[[#This Row],[Quantity]]</f>
        <v>4.754590747647407E-3</v>
      </c>
      <c r="K46" s="10" t="s">
        <v>4</v>
      </c>
      <c r="L46" t="s">
        <v>62</v>
      </c>
      <c r="M46" t="s">
        <v>72</v>
      </c>
    </row>
    <row r="47" spans="1:13" x14ac:dyDescent="0.3">
      <c r="A47" s="17" t="s">
        <v>58</v>
      </c>
      <c r="B47" s="17" t="s">
        <v>59</v>
      </c>
      <c r="C47" s="17" t="s">
        <v>87</v>
      </c>
      <c r="D47" s="18">
        <v>44713</v>
      </c>
      <c r="E47" s="18">
        <v>44743</v>
      </c>
      <c r="F47" s="17" t="s">
        <v>15</v>
      </c>
      <c r="G47" s="10">
        <v>0.28429858777932004</v>
      </c>
      <c r="H47" s="10">
        <v>120</v>
      </c>
      <c r="I47" t="s">
        <v>25</v>
      </c>
      <c r="J47" s="10">
        <f>Table33523[[#This Row],[Unit Price]]*Table33523[[#This Row],[Quantity]]</f>
        <v>34.115830533518405</v>
      </c>
      <c r="K47" s="10" t="s">
        <v>4</v>
      </c>
      <c r="L47" t="s">
        <v>54</v>
      </c>
      <c r="M47" t="s">
        <v>72</v>
      </c>
    </row>
    <row r="48" spans="1:13" x14ac:dyDescent="0.3">
      <c r="A48" s="17" t="s">
        <v>1</v>
      </c>
      <c r="B48" s="17" t="s">
        <v>37</v>
      </c>
      <c r="C48" s="17" t="s">
        <v>37</v>
      </c>
      <c r="D48" s="18">
        <v>44713</v>
      </c>
      <c r="E48" s="18">
        <v>44743</v>
      </c>
      <c r="F48" s="17" t="s">
        <v>15</v>
      </c>
      <c r="G48" s="10">
        <v>3.9355845876480007E-2</v>
      </c>
      <c r="H48" s="10">
        <v>515.58209999999997</v>
      </c>
      <c r="I48" t="s">
        <v>45</v>
      </c>
      <c r="J48" s="10">
        <f>Table33523[[#This Row],[Unit Price]]*Table33523[[#This Row],[Quantity]]</f>
        <v>20.291169664271901</v>
      </c>
      <c r="K48" s="10" t="s">
        <v>4</v>
      </c>
      <c r="L48" t="s">
        <v>46</v>
      </c>
      <c r="M48" t="s">
        <v>72</v>
      </c>
    </row>
    <row r="49" spans="1:13" x14ac:dyDescent="0.3">
      <c r="A49" s="17" t="s">
        <v>39</v>
      </c>
      <c r="B49" s="17" t="s">
        <v>77</v>
      </c>
      <c r="C49" s="17" t="s">
        <v>77</v>
      </c>
      <c r="D49" s="18">
        <v>44713</v>
      </c>
      <c r="E49" s="18">
        <v>44743</v>
      </c>
      <c r="F49" s="17" t="s">
        <v>15</v>
      </c>
      <c r="G49" s="10">
        <v>1.3543567241632799</v>
      </c>
      <c r="H49" s="10">
        <v>1.3196370000000001E-2</v>
      </c>
      <c r="I49" t="s">
        <v>44</v>
      </c>
      <c r="J49" s="10">
        <f>Table33523[[#This Row],[Unit Price]]*Table33523[[#This Row],[Quantity]]</f>
        <v>1.7872592444046584E-2</v>
      </c>
      <c r="K49" s="10" t="s">
        <v>4</v>
      </c>
      <c r="L49" t="s">
        <v>66</v>
      </c>
      <c r="M49" t="s">
        <v>72</v>
      </c>
    </row>
    <row r="50" spans="1:13" x14ac:dyDescent="0.3">
      <c r="A50" s="21" t="s">
        <v>48</v>
      </c>
      <c r="B50" s="21" t="s">
        <v>84</v>
      </c>
      <c r="C50" s="21" t="s">
        <v>85</v>
      </c>
      <c r="D50" s="18">
        <v>44713</v>
      </c>
      <c r="E50" s="18">
        <v>44743</v>
      </c>
      <c r="F50" s="21" t="s">
        <v>15</v>
      </c>
      <c r="G50" s="22">
        <v>191.38751049529139</v>
      </c>
      <c r="H50" s="22">
        <v>4.1666670000000003E-2</v>
      </c>
      <c r="I50" s="21" t="s">
        <v>50</v>
      </c>
      <c r="J50" s="10">
        <f>Table33523[[#This Row],[Unit Price]]*Table33523[[#This Row],[Quantity]]</f>
        <v>7.9744802419288439</v>
      </c>
      <c r="K50" s="16" t="s">
        <v>4</v>
      </c>
      <c r="L50" s="21" t="s">
        <v>60</v>
      </c>
      <c r="M50" s="21" t="s">
        <v>80</v>
      </c>
    </row>
    <row r="51" spans="1:13" x14ac:dyDescent="0.3">
      <c r="A51" s="21" t="s">
        <v>39</v>
      </c>
      <c r="B51" s="21" t="s">
        <v>39</v>
      </c>
      <c r="C51" s="21" t="s">
        <v>39</v>
      </c>
      <c r="D51" s="18">
        <v>44713</v>
      </c>
      <c r="E51" s="18">
        <v>44743</v>
      </c>
      <c r="F51" s="21" t="s">
        <v>15</v>
      </c>
      <c r="G51" s="22">
        <v>0</v>
      </c>
      <c r="H51" s="22">
        <v>5.7000000000000005E-7</v>
      </c>
      <c r="I51" s="21" t="s">
        <v>44</v>
      </c>
      <c r="J51" s="10">
        <f>Table33523[[#This Row],[Unit Price]]*Table33523[[#This Row],[Quantity]]</f>
        <v>0</v>
      </c>
      <c r="K51" s="16" t="s">
        <v>4</v>
      </c>
      <c r="L51" s="21" t="s">
        <v>46</v>
      </c>
      <c r="M51" s="21" t="s">
        <v>72</v>
      </c>
    </row>
    <row r="52" spans="1:13" x14ac:dyDescent="0.3">
      <c r="A52" s="21" t="s">
        <v>1</v>
      </c>
      <c r="B52" s="21" t="s">
        <v>63</v>
      </c>
      <c r="C52" s="21" t="s">
        <v>63</v>
      </c>
      <c r="D52" s="18">
        <v>44713</v>
      </c>
      <c r="E52" s="18">
        <v>44743</v>
      </c>
      <c r="F52" s="21" t="s">
        <v>15</v>
      </c>
      <c r="G52" s="22">
        <v>0</v>
      </c>
      <c r="H52" s="22">
        <v>1E-4</v>
      </c>
      <c r="I52" s="21" t="s">
        <v>45</v>
      </c>
      <c r="J52" s="10">
        <f>Table33523[[#This Row],[Unit Price]]*Table33523[[#This Row],[Quantity]]</f>
        <v>0</v>
      </c>
      <c r="K52" s="16" t="s">
        <v>4</v>
      </c>
      <c r="L52" s="21" t="s">
        <v>27</v>
      </c>
      <c r="M52" s="21" t="s">
        <v>72</v>
      </c>
    </row>
    <row r="53" spans="1:13" x14ac:dyDescent="0.3">
      <c r="A53" s="21" t="s">
        <v>39</v>
      </c>
      <c r="B53" s="21" t="s">
        <v>77</v>
      </c>
      <c r="C53" s="21" t="s">
        <v>77</v>
      </c>
      <c r="D53" s="18">
        <v>44713</v>
      </c>
      <c r="E53" s="18">
        <v>44743</v>
      </c>
      <c r="F53" s="21" t="s">
        <v>15</v>
      </c>
      <c r="G53" s="22">
        <v>1.3542992785507202</v>
      </c>
      <c r="H53" s="22">
        <v>1.19E-5</v>
      </c>
      <c r="I53" s="21" t="s">
        <v>44</v>
      </c>
      <c r="J53" s="10">
        <f>Table33523[[#This Row],[Unit Price]]*Table33523[[#This Row],[Quantity]]</f>
        <v>1.6116161414753569E-5</v>
      </c>
      <c r="K53" s="16"/>
      <c r="L53" s="21" t="s">
        <v>46</v>
      </c>
      <c r="M53" s="21" t="s">
        <v>72</v>
      </c>
    </row>
    <row r="54" spans="1:13" x14ac:dyDescent="0.3">
      <c r="A54" s="21" t="s">
        <v>39</v>
      </c>
      <c r="B54" s="21" t="s">
        <v>77</v>
      </c>
      <c r="C54" s="21" t="s">
        <v>77</v>
      </c>
      <c r="D54" s="18">
        <v>44713</v>
      </c>
      <c r="E54" s="18">
        <v>44743</v>
      </c>
      <c r="F54" s="21" t="s">
        <v>15</v>
      </c>
      <c r="G54" s="22">
        <v>0</v>
      </c>
      <c r="H54" s="22">
        <v>1.1999999999999999E-6</v>
      </c>
      <c r="I54" s="21" t="s">
        <v>44</v>
      </c>
      <c r="J54" s="10">
        <f>Table33523[[#This Row],[Unit Price]]*Table33523[[#This Row],[Quantity]]</f>
        <v>0</v>
      </c>
      <c r="K54" s="16"/>
      <c r="L54" s="21" t="s">
        <v>46</v>
      </c>
      <c r="M54" s="21" t="s">
        <v>72</v>
      </c>
    </row>
    <row r="55" spans="1:13" x14ac:dyDescent="0.3">
      <c r="A55" s="21" t="s">
        <v>30</v>
      </c>
      <c r="B55" s="21" t="s">
        <v>24</v>
      </c>
      <c r="C55" s="21" t="s">
        <v>3</v>
      </c>
      <c r="D55" s="18">
        <v>44713</v>
      </c>
      <c r="E55" s="18">
        <v>44742</v>
      </c>
      <c r="F55" s="21" t="s">
        <v>15</v>
      </c>
      <c r="G55" s="22">
        <v>2000</v>
      </c>
      <c r="H55" s="22">
        <v>1</v>
      </c>
      <c r="I55" s="21" t="s">
        <v>2</v>
      </c>
      <c r="J55" s="10">
        <f>Table33523[[#This Row],[Unit Price]]*Table33523[[#This Row],[Quantity]]</f>
        <v>2000</v>
      </c>
      <c r="K55" s="16" t="s">
        <v>4</v>
      </c>
      <c r="L55" s="21" t="s">
        <v>26</v>
      </c>
      <c r="M55" s="21" t="s">
        <v>23</v>
      </c>
    </row>
    <row r="56" spans="1:13" x14ac:dyDescent="0.3">
      <c r="A56" s="17"/>
      <c r="B56" s="17"/>
      <c r="D56" s="20"/>
      <c r="E56" s="20"/>
      <c r="F56" s="17"/>
      <c r="G56" s="16"/>
      <c r="H56" s="16"/>
      <c r="I56" s="19"/>
      <c r="J56" s="16">
        <f>SUM(J12:J55)</f>
        <v>24627.171369133295</v>
      </c>
      <c r="K56" s="16"/>
      <c r="L56" s="19"/>
      <c r="M56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F49B-1E14-40B3-89A4-1AE7C4E26B1C}">
  <dimension ref="A1:U88"/>
  <sheetViews>
    <sheetView zoomScale="87" zoomScaleNormal="87" workbookViewId="0">
      <selection activeCell="B3" sqref="B3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9" customWidth="1"/>
    <col min="5" max="5" width="15.44140625" style="9" bestFit="1" customWidth="1"/>
    <col min="7" max="8" width="8.88671875" style="10"/>
    <col min="10" max="10" width="9.6640625" style="10" bestFit="1" customWidth="1"/>
    <col min="11" max="11" width="8.88671875" style="10"/>
    <col min="12" max="12" width="45.33203125" bestFit="1" customWidth="1"/>
    <col min="13" max="13" width="9.88671875" bestFit="1" customWidth="1"/>
  </cols>
  <sheetData>
    <row r="1" spans="1:21" x14ac:dyDescent="0.3">
      <c r="A1" s="1" t="s">
        <v>10</v>
      </c>
      <c r="B1" s="2" t="s">
        <v>12</v>
      </c>
    </row>
    <row r="2" spans="1:21" x14ac:dyDescent="0.3">
      <c r="A2" s="3" t="s">
        <v>31</v>
      </c>
      <c r="B2" s="11" t="s">
        <v>89</v>
      </c>
    </row>
    <row r="3" spans="1:21" x14ac:dyDescent="0.3">
      <c r="A3" s="4" t="s">
        <v>11</v>
      </c>
      <c r="B3" s="5">
        <f>J88</f>
        <v>62164.025256370951</v>
      </c>
      <c r="C3" s="10"/>
    </row>
    <row r="4" spans="1:21" ht="15" thickBot="1" x14ac:dyDescent="0.35">
      <c r="A4" s="7" t="s">
        <v>13</v>
      </c>
      <c r="B4" s="6">
        <f>B3*1.18</f>
        <v>73353.549802517722</v>
      </c>
      <c r="C4" s="10"/>
    </row>
    <row r="11" spans="1:21" s="8" customFormat="1" x14ac:dyDescent="0.3">
      <c r="A11" s="12" t="s">
        <v>36</v>
      </c>
      <c r="B11" s="12" t="s">
        <v>5</v>
      </c>
      <c r="C11" s="12" t="s">
        <v>6</v>
      </c>
      <c r="D11" s="13" t="s">
        <v>32</v>
      </c>
      <c r="E11" s="13" t="s">
        <v>33</v>
      </c>
      <c r="F11" s="12" t="s">
        <v>14</v>
      </c>
      <c r="G11" s="15" t="s">
        <v>34</v>
      </c>
      <c r="H11" s="15" t="s">
        <v>7</v>
      </c>
      <c r="I11" s="12" t="s">
        <v>8</v>
      </c>
      <c r="J11" s="15" t="s">
        <v>35</v>
      </c>
      <c r="K11" s="15" t="s">
        <v>9</v>
      </c>
      <c r="L11" s="14" t="s">
        <v>17</v>
      </c>
      <c r="M11" s="14" t="s">
        <v>18</v>
      </c>
      <c r="N11"/>
      <c r="O11"/>
      <c r="P11"/>
      <c r="Q11"/>
      <c r="R11"/>
      <c r="S11"/>
      <c r="T11"/>
      <c r="U11"/>
    </row>
    <row r="12" spans="1:21" s="8" customFormat="1" x14ac:dyDescent="0.3">
      <c r="A12" s="17" t="s">
        <v>48</v>
      </c>
      <c r="B12" s="17" t="s">
        <v>75</v>
      </c>
      <c r="C12" s="17" t="s">
        <v>76</v>
      </c>
      <c r="D12" s="18">
        <v>44713</v>
      </c>
      <c r="E12" s="18">
        <v>44743</v>
      </c>
      <c r="F12" s="17" t="s">
        <v>15</v>
      </c>
      <c r="G12" s="10">
        <v>4.5133401421075199</v>
      </c>
      <c r="H12" s="10">
        <v>1.60120014</v>
      </c>
      <c r="I12" t="s">
        <v>43</v>
      </c>
      <c r="J12" s="10">
        <f>Table3352[[#This Row],[Unit Price]]*Table3352[[#This Row],[Quantity]]</f>
        <v>7.2267608674101806</v>
      </c>
      <c r="K12" s="10" t="s">
        <v>4</v>
      </c>
      <c r="L12" t="s">
        <v>20</v>
      </c>
      <c r="M12" t="s">
        <v>72</v>
      </c>
      <c r="N12"/>
      <c r="O12"/>
      <c r="P12"/>
      <c r="Q12"/>
      <c r="R12"/>
      <c r="S12"/>
      <c r="T12"/>
      <c r="U12"/>
    </row>
    <row r="13" spans="1:21" s="8" customFormat="1" x14ac:dyDescent="0.3">
      <c r="A13" s="17" t="s">
        <v>1</v>
      </c>
      <c r="B13" s="17" t="s">
        <v>40</v>
      </c>
      <c r="C13" s="17" t="s">
        <v>40</v>
      </c>
      <c r="D13" s="18">
        <v>44713</v>
      </c>
      <c r="E13" s="18">
        <v>44743</v>
      </c>
      <c r="F13" s="17" t="s">
        <v>15</v>
      </c>
      <c r="G13" s="10">
        <v>1.86242046918132</v>
      </c>
      <c r="H13" s="10">
        <v>0.81020999999999999</v>
      </c>
      <c r="I13" t="s">
        <v>43</v>
      </c>
      <c r="J13" s="10">
        <f>Table3352[[#This Row],[Unit Price]]*Table3352[[#This Row],[Quantity]]</f>
        <v>1.5089516883353973</v>
      </c>
      <c r="K13" s="10" t="s">
        <v>4</v>
      </c>
      <c r="L13" t="s">
        <v>20</v>
      </c>
      <c r="M13" t="s">
        <v>72</v>
      </c>
      <c r="N13"/>
      <c r="O13"/>
      <c r="P13"/>
      <c r="Q13"/>
      <c r="R13"/>
      <c r="S13"/>
      <c r="T13"/>
      <c r="U13"/>
    </row>
    <row r="14" spans="1:21" s="8" customFormat="1" x14ac:dyDescent="0.3">
      <c r="A14" s="17" t="s">
        <v>69</v>
      </c>
      <c r="B14" s="17" t="s">
        <v>69</v>
      </c>
      <c r="C14" s="17" t="s">
        <v>69</v>
      </c>
      <c r="D14" s="18">
        <v>44713</v>
      </c>
      <c r="E14" s="18">
        <v>44743</v>
      </c>
      <c r="F14" s="17" t="s">
        <v>15</v>
      </c>
      <c r="G14" s="10">
        <v>0</v>
      </c>
      <c r="H14" s="10">
        <v>0.1686117</v>
      </c>
      <c r="I14" t="s">
        <v>44</v>
      </c>
      <c r="J14" s="10">
        <f>Table3352[[#This Row],[Unit Price]]*Table3352[[#This Row],[Quantity]]</f>
        <v>0</v>
      </c>
      <c r="K14" s="10" t="s">
        <v>4</v>
      </c>
      <c r="L14" t="s">
        <v>70</v>
      </c>
      <c r="M14" t="s">
        <v>72</v>
      </c>
      <c r="N14"/>
      <c r="O14"/>
      <c r="P14"/>
      <c r="Q14"/>
      <c r="R14"/>
      <c r="S14"/>
      <c r="T14"/>
      <c r="U14"/>
    </row>
    <row r="15" spans="1:21" s="8" customFormat="1" x14ac:dyDescent="0.3">
      <c r="A15" s="17" t="s">
        <v>1</v>
      </c>
      <c r="B15" s="17" t="s">
        <v>38</v>
      </c>
      <c r="C15" s="17" t="s">
        <v>38</v>
      </c>
      <c r="D15" s="18">
        <v>44713</v>
      </c>
      <c r="E15" s="18">
        <v>44743</v>
      </c>
      <c r="F15" s="17" t="s">
        <v>15</v>
      </c>
      <c r="G15" s="10">
        <v>3.5589032013793203</v>
      </c>
      <c r="H15" s="10">
        <v>3.98E-3</v>
      </c>
      <c r="I15" t="s">
        <v>43</v>
      </c>
      <c r="J15" s="10">
        <f>Table3352[[#This Row],[Unit Price]]*Table3352[[#This Row],[Quantity]]</f>
        <v>1.4164434741489694E-2</v>
      </c>
      <c r="K15" s="10" t="s">
        <v>4</v>
      </c>
      <c r="L15" t="s">
        <v>49</v>
      </c>
      <c r="M15" t="s">
        <v>72</v>
      </c>
      <c r="N15"/>
      <c r="O15"/>
      <c r="P15"/>
      <c r="Q15"/>
      <c r="R15"/>
      <c r="S15"/>
      <c r="T15"/>
      <c r="U15"/>
    </row>
    <row r="16" spans="1:21" s="8" customFormat="1" x14ac:dyDescent="0.3">
      <c r="A16" s="17" t="s">
        <v>57</v>
      </c>
      <c r="B16" s="17" t="s">
        <v>57</v>
      </c>
      <c r="C16" s="17" t="s">
        <v>57</v>
      </c>
      <c r="D16" s="18">
        <v>44713</v>
      </c>
      <c r="E16" s="18">
        <v>44743</v>
      </c>
      <c r="F16" s="17" t="s">
        <v>15</v>
      </c>
      <c r="G16" s="10">
        <v>70.847163240231964</v>
      </c>
      <c r="H16" s="10">
        <v>8.1950608799999998</v>
      </c>
      <c r="I16" t="s">
        <v>44</v>
      </c>
      <c r="J16" s="10">
        <f>Table3352[[#This Row],[Unit Price]]*Table3352[[#This Row],[Quantity]]</f>
        <v>580.59681592899904</v>
      </c>
      <c r="K16" s="10" t="s">
        <v>4</v>
      </c>
      <c r="L16" t="s">
        <v>19</v>
      </c>
      <c r="M16" t="s">
        <v>81</v>
      </c>
      <c r="N16"/>
      <c r="O16"/>
      <c r="P16"/>
      <c r="Q16"/>
      <c r="R16"/>
      <c r="S16"/>
      <c r="T16"/>
      <c r="U16"/>
    </row>
    <row r="17" spans="1:21" s="8" customFormat="1" x14ac:dyDescent="0.3">
      <c r="A17" s="17" t="s">
        <v>1</v>
      </c>
      <c r="B17" s="17" t="s">
        <v>38</v>
      </c>
      <c r="C17" s="17" t="s">
        <v>38</v>
      </c>
      <c r="D17" s="18">
        <v>44713</v>
      </c>
      <c r="E17" s="18">
        <v>44743</v>
      </c>
      <c r="F17" s="17" t="s">
        <v>15</v>
      </c>
      <c r="G17" s="10">
        <v>0</v>
      </c>
      <c r="H17" s="10">
        <v>3.78E-2</v>
      </c>
      <c r="I17" t="s">
        <v>45</v>
      </c>
      <c r="J17" s="10">
        <f>Table3352[[#This Row],[Unit Price]]*Table3352[[#This Row],[Quantity]]</f>
        <v>0</v>
      </c>
      <c r="K17" s="10" t="s">
        <v>4</v>
      </c>
      <c r="L17" t="s">
        <v>20</v>
      </c>
      <c r="M17" t="s">
        <v>72</v>
      </c>
      <c r="N17"/>
    </row>
    <row r="18" spans="1:21" s="8" customFormat="1" x14ac:dyDescent="0.3">
      <c r="A18" s="17" t="s">
        <v>1</v>
      </c>
      <c r="B18" s="17" t="s">
        <v>41</v>
      </c>
      <c r="C18" s="17" t="s">
        <v>41</v>
      </c>
      <c r="D18" s="18">
        <v>44713</v>
      </c>
      <c r="E18" s="18">
        <v>44743</v>
      </c>
      <c r="F18" s="17" t="s">
        <v>15</v>
      </c>
      <c r="G18" s="10">
        <v>0</v>
      </c>
      <c r="H18" s="10">
        <v>6.4520000000000003E-3</v>
      </c>
      <c r="I18" t="s">
        <v>43</v>
      </c>
      <c r="J18" s="10">
        <f>Table3352[[#This Row],[Unit Price]]*Table3352[[#This Row],[Quantity]]</f>
        <v>0</v>
      </c>
      <c r="K18" s="10" t="s">
        <v>4</v>
      </c>
      <c r="L18" t="s">
        <v>19</v>
      </c>
      <c r="M18" t="s">
        <v>72</v>
      </c>
      <c r="N18"/>
    </row>
    <row r="19" spans="1:21" s="8" customFormat="1" x14ac:dyDescent="0.3">
      <c r="A19" s="17" t="s">
        <v>1</v>
      </c>
      <c r="B19" s="17" t="s">
        <v>37</v>
      </c>
      <c r="C19" s="17" t="s">
        <v>37</v>
      </c>
      <c r="D19" s="18">
        <v>44713</v>
      </c>
      <c r="E19" s="18">
        <v>44743</v>
      </c>
      <c r="F19" s="17" t="s">
        <v>15</v>
      </c>
      <c r="G19" s="10">
        <v>3.9355845876480007E-2</v>
      </c>
      <c r="H19" s="10">
        <v>1572.0092999999999</v>
      </c>
      <c r="I19" t="s">
        <v>45</v>
      </c>
      <c r="J19" s="10">
        <f>Table3352[[#This Row],[Unit Price]]*Table3352[[#This Row],[Quantity]]</f>
        <v>61.86775572719322</v>
      </c>
      <c r="K19" s="10" t="s">
        <v>4</v>
      </c>
      <c r="L19" t="s">
        <v>20</v>
      </c>
      <c r="M19" t="s">
        <v>72</v>
      </c>
      <c r="N19"/>
    </row>
    <row r="20" spans="1:21" s="8" customFormat="1" x14ac:dyDescent="0.3">
      <c r="A20" s="17" t="s">
        <v>1</v>
      </c>
      <c r="B20" s="17" t="s">
        <v>40</v>
      </c>
      <c r="C20" s="17" t="s">
        <v>40</v>
      </c>
      <c r="D20" s="18">
        <v>44713</v>
      </c>
      <c r="E20" s="18">
        <v>44743</v>
      </c>
      <c r="F20" s="17" t="s">
        <v>15</v>
      </c>
      <c r="G20" s="10">
        <v>0</v>
      </c>
      <c r="H20" s="10">
        <v>0.24840000000000001</v>
      </c>
      <c r="I20" t="s">
        <v>45</v>
      </c>
      <c r="J20" s="10">
        <f>Table3352[[#This Row],[Unit Price]]*Table3352[[#This Row],[Quantity]]</f>
        <v>0</v>
      </c>
      <c r="K20" s="10" t="s">
        <v>4</v>
      </c>
      <c r="L20" t="s">
        <v>19</v>
      </c>
      <c r="M20" t="s">
        <v>72</v>
      </c>
      <c r="N20"/>
    </row>
    <row r="21" spans="1:21" s="8" customFormat="1" x14ac:dyDescent="0.3">
      <c r="A21" s="17" t="s">
        <v>1</v>
      </c>
      <c r="B21" s="17" t="s">
        <v>37</v>
      </c>
      <c r="C21" s="17" t="s">
        <v>37</v>
      </c>
      <c r="D21" s="18">
        <v>44713</v>
      </c>
      <c r="E21" s="18">
        <v>44743</v>
      </c>
      <c r="F21" s="17" t="s">
        <v>15</v>
      </c>
      <c r="G21" s="10">
        <v>3.9355845876480007E-2</v>
      </c>
      <c r="H21" s="10">
        <v>1208.2251000000001</v>
      </c>
      <c r="I21" t="s">
        <v>45</v>
      </c>
      <c r="J21" s="10">
        <f>Table3352[[#This Row],[Unit Price]]*Table3352[[#This Row],[Quantity]]</f>
        <v>47.550720819694646</v>
      </c>
      <c r="K21" s="10" t="s">
        <v>4</v>
      </c>
      <c r="L21" t="s">
        <v>20</v>
      </c>
      <c r="M21" t="s">
        <v>72</v>
      </c>
      <c r="N21"/>
    </row>
    <row r="22" spans="1:21" s="8" customFormat="1" x14ac:dyDescent="0.3">
      <c r="A22" s="17" t="s">
        <v>1</v>
      </c>
      <c r="B22" s="17" t="s">
        <v>40</v>
      </c>
      <c r="C22" s="17" t="s">
        <v>40</v>
      </c>
      <c r="D22" s="18">
        <v>44713</v>
      </c>
      <c r="E22" s="18">
        <v>44743</v>
      </c>
      <c r="F22" s="17" t="s">
        <v>15</v>
      </c>
      <c r="G22" s="10">
        <v>2.4063319512359998E-2</v>
      </c>
      <c r="H22" s="10">
        <v>77.080200000000005</v>
      </c>
      <c r="I22" t="s">
        <v>45</v>
      </c>
      <c r="J22" s="10">
        <f>Table3352[[#This Row],[Unit Price]]*Table3352[[#This Row],[Quantity]]</f>
        <v>1.8548054806766112</v>
      </c>
      <c r="K22" s="10" t="s">
        <v>4</v>
      </c>
      <c r="L22" t="s">
        <v>20</v>
      </c>
      <c r="M22" t="s">
        <v>72</v>
      </c>
    </row>
    <row r="23" spans="1:21" s="8" customFormat="1" x14ac:dyDescent="0.3">
      <c r="A23" s="17" t="s">
        <v>1</v>
      </c>
      <c r="B23" s="17" t="s">
        <v>38</v>
      </c>
      <c r="C23" s="17" t="s">
        <v>38</v>
      </c>
      <c r="D23" s="18">
        <v>44713</v>
      </c>
      <c r="E23" s="18">
        <v>44743</v>
      </c>
      <c r="F23" s="17" t="s">
        <v>15</v>
      </c>
      <c r="G23" s="10">
        <v>3.5589031920748804</v>
      </c>
      <c r="H23" s="10">
        <v>169.386886</v>
      </c>
      <c r="I23" t="s">
        <v>43</v>
      </c>
      <c r="J23" s="10">
        <f>Table3352[[#This Row],[Unit Price]]*Table3352[[#This Row],[Quantity]]</f>
        <v>602.8315292810239</v>
      </c>
      <c r="K23" s="10" t="s">
        <v>4</v>
      </c>
      <c r="L23" t="s">
        <v>19</v>
      </c>
      <c r="M23" t="s">
        <v>72</v>
      </c>
    </row>
    <row r="24" spans="1:21" s="8" customFormat="1" x14ac:dyDescent="0.3">
      <c r="A24" s="17" t="s">
        <v>69</v>
      </c>
      <c r="B24" s="17" t="s">
        <v>69</v>
      </c>
      <c r="C24" s="17" t="s">
        <v>69</v>
      </c>
      <c r="D24" s="18">
        <v>44713</v>
      </c>
      <c r="E24" s="18">
        <v>44743</v>
      </c>
      <c r="F24" s="17" t="s">
        <v>15</v>
      </c>
      <c r="G24" s="10">
        <v>0</v>
      </c>
      <c r="H24" s="10">
        <v>0.12620911000000001</v>
      </c>
      <c r="I24" t="s">
        <v>44</v>
      </c>
      <c r="J24" s="10">
        <f>Table3352[[#This Row],[Unit Price]]*Table3352[[#This Row],[Quantity]]</f>
        <v>0</v>
      </c>
      <c r="K24" s="10" t="s">
        <v>4</v>
      </c>
      <c r="L24" t="s">
        <v>70</v>
      </c>
      <c r="M24" t="s">
        <v>72</v>
      </c>
    </row>
    <row r="25" spans="1:21" s="8" customFormat="1" x14ac:dyDescent="0.3">
      <c r="A25" s="17" t="s">
        <v>16</v>
      </c>
      <c r="B25" s="17" t="s">
        <v>16</v>
      </c>
      <c r="C25" s="17" t="s">
        <v>16</v>
      </c>
      <c r="D25" s="18">
        <v>44713</v>
      </c>
      <c r="E25" s="18">
        <v>44743</v>
      </c>
      <c r="F25" s="17" t="s">
        <v>15</v>
      </c>
      <c r="G25" s="10">
        <v>1.76686460543208</v>
      </c>
      <c r="H25" s="10">
        <v>171.67372811999999</v>
      </c>
      <c r="I25" t="s">
        <v>43</v>
      </c>
      <c r="J25" s="10">
        <f>Table3352[[#This Row],[Unit Price]]*Table3352[[#This Row],[Quantity]]</f>
        <v>303.32423389779797</v>
      </c>
      <c r="K25" s="10" t="s">
        <v>4</v>
      </c>
      <c r="L25" t="s">
        <v>21</v>
      </c>
      <c r="M25" t="s">
        <v>72</v>
      </c>
    </row>
    <row r="26" spans="1:21" s="8" customFormat="1" x14ac:dyDescent="0.3">
      <c r="A26" s="17" t="s">
        <v>1</v>
      </c>
      <c r="B26" s="17" t="s">
        <v>38</v>
      </c>
      <c r="C26" s="17" t="s">
        <v>38</v>
      </c>
      <c r="D26" s="18">
        <v>44713</v>
      </c>
      <c r="E26" s="18">
        <v>44743</v>
      </c>
      <c r="F26" s="17" t="s">
        <v>15</v>
      </c>
      <c r="G26" s="10">
        <v>2.0603696109360001E-2</v>
      </c>
      <c r="H26" s="10">
        <v>87.598500000000001</v>
      </c>
      <c r="I26" t="s">
        <v>45</v>
      </c>
      <c r="J26" s="10">
        <f>Table3352[[#This Row],[Unit Price]]*Table3352[[#This Row],[Quantity]]</f>
        <v>1.8048528736357721</v>
      </c>
      <c r="K26" s="10" t="s">
        <v>4</v>
      </c>
      <c r="L26" t="s">
        <v>20</v>
      </c>
      <c r="M26" t="s">
        <v>72</v>
      </c>
    </row>
    <row r="27" spans="1:21" s="8" customFormat="1" x14ac:dyDescent="0.3">
      <c r="A27" s="17" t="s">
        <v>1</v>
      </c>
      <c r="B27" s="17" t="s">
        <v>37</v>
      </c>
      <c r="C27" s="17" t="s">
        <v>37</v>
      </c>
      <c r="D27" s="18">
        <v>44713</v>
      </c>
      <c r="E27" s="18">
        <v>44743</v>
      </c>
      <c r="F27" s="17" t="s">
        <v>15</v>
      </c>
      <c r="G27" s="10">
        <v>4.29782717644476</v>
      </c>
      <c r="H27" s="10">
        <v>2.1628590000000001</v>
      </c>
      <c r="I27" t="s">
        <v>43</v>
      </c>
      <c r="J27" s="10">
        <f>Table3352[[#This Row],[Unit Price]]*Table3352[[#This Row],[Quantity]]</f>
        <v>9.2955941890181375</v>
      </c>
      <c r="K27" s="10" t="s">
        <v>4</v>
      </c>
      <c r="L27" t="s">
        <v>20</v>
      </c>
      <c r="M27" t="s">
        <v>72</v>
      </c>
    </row>
    <row r="28" spans="1:21" s="8" customFormat="1" x14ac:dyDescent="0.3">
      <c r="A28" s="17" t="s">
        <v>0</v>
      </c>
      <c r="B28" s="17" t="s">
        <v>82</v>
      </c>
      <c r="C28" s="17" t="s">
        <v>83</v>
      </c>
      <c r="D28" s="18">
        <v>44713</v>
      </c>
      <c r="E28" s="18">
        <v>44743</v>
      </c>
      <c r="F28" s="17" t="s">
        <v>15</v>
      </c>
      <c r="G28" s="10">
        <v>22.61850433398816</v>
      </c>
      <c r="H28" s="10">
        <v>720</v>
      </c>
      <c r="I28" t="s">
        <v>25</v>
      </c>
      <c r="J28" s="10">
        <f>Table3352[[#This Row],[Unit Price]]*Table3352[[#This Row],[Quantity]]</f>
        <v>16285.323120471476</v>
      </c>
      <c r="K28" s="10" t="s">
        <v>4</v>
      </c>
      <c r="L28" t="s">
        <v>20</v>
      </c>
      <c r="M28" t="s">
        <v>72</v>
      </c>
    </row>
    <row r="29" spans="1:21" s="8" customFormat="1" x14ac:dyDescent="0.3">
      <c r="A29" s="17" t="s">
        <v>51</v>
      </c>
      <c r="B29" s="17" t="s">
        <v>51</v>
      </c>
      <c r="C29" s="17" t="s">
        <v>51</v>
      </c>
      <c r="D29" s="18">
        <v>44713</v>
      </c>
      <c r="E29" s="18">
        <v>44743</v>
      </c>
      <c r="F29" s="17" t="s">
        <v>15</v>
      </c>
      <c r="G29" s="10">
        <v>0</v>
      </c>
      <c r="H29" s="10">
        <v>0.96639772000000002</v>
      </c>
      <c r="I29" t="s">
        <v>42</v>
      </c>
      <c r="J29" s="10">
        <f>Table3352[[#This Row],[Unit Price]]*Table3352[[#This Row],[Quantity]]</f>
        <v>0</v>
      </c>
      <c r="K29" s="10" t="s">
        <v>4</v>
      </c>
      <c r="L29" t="s">
        <v>67</v>
      </c>
      <c r="M29" t="s">
        <v>86</v>
      </c>
    </row>
    <row r="30" spans="1:21" x14ac:dyDescent="0.3">
      <c r="A30" s="17" t="s">
        <v>51</v>
      </c>
      <c r="B30" s="17" t="s">
        <v>51</v>
      </c>
      <c r="C30" s="17" t="s">
        <v>51</v>
      </c>
      <c r="D30" s="18">
        <v>44713</v>
      </c>
      <c r="E30" s="18">
        <v>44743</v>
      </c>
      <c r="F30" s="17" t="s">
        <v>15</v>
      </c>
      <c r="G30" s="10">
        <v>118.56098464818001</v>
      </c>
      <c r="H30" s="10">
        <v>0.95329295000000003</v>
      </c>
      <c r="I30" t="s">
        <v>42</v>
      </c>
      <c r="J30" s="10">
        <f>Table3352[[#This Row],[Unit Price]]*Table3352[[#This Row],[Quantity]]</f>
        <v>113.02335081016824</v>
      </c>
      <c r="K30" s="10" t="s">
        <v>4</v>
      </c>
      <c r="L30" t="s">
        <v>20</v>
      </c>
      <c r="M30" t="s">
        <v>81</v>
      </c>
      <c r="N30" s="8"/>
      <c r="O30" s="8"/>
      <c r="P30" s="8"/>
      <c r="Q30" s="8"/>
      <c r="R30" s="8"/>
      <c r="S30" s="8"/>
      <c r="T30" s="8"/>
      <c r="U30" s="8"/>
    </row>
    <row r="31" spans="1:21" x14ac:dyDescent="0.3">
      <c r="A31" s="17" t="s">
        <v>1</v>
      </c>
      <c r="B31" s="17" t="s">
        <v>40</v>
      </c>
      <c r="C31" s="17" t="s">
        <v>40</v>
      </c>
      <c r="D31" s="18">
        <v>44713</v>
      </c>
      <c r="E31" s="18">
        <v>44743</v>
      </c>
      <c r="F31" s="17" t="s">
        <v>15</v>
      </c>
      <c r="G31" s="10">
        <v>2.4063328816800001E-2</v>
      </c>
      <c r="H31" s="10">
        <v>4.07E-2</v>
      </c>
      <c r="I31" t="s">
        <v>45</v>
      </c>
      <c r="J31" s="10">
        <f>Table3352[[#This Row],[Unit Price]]*Table3352[[#This Row],[Quantity]]</f>
        <v>9.7937748284376001E-4</v>
      </c>
      <c r="K31" s="10" t="s">
        <v>4</v>
      </c>
      <c r="L31" t="s">
        <v>49</v>
      </c>
      <c r="M31" t="s">
        <v>72</v>
      </c>
      <c r="N31" s="8"/>
      <c r="O31" s="8"/>
      <c r="P31" s="8"/>
      <c r="Q31" s="8"/>
      <c r="R31" s="8"/>
      <c r="S31" s="8"/>
      <c r="T31" s="8"/>
      <c r="U31" s="8"/>
    </row>
    <row r="32" spans="1:21" x14ac:dyDescent="0.3">
      <c r="A32" s="17" t="s">
        <v>1</v>
      </c>
      <c r="B32" s="17" t="s">
        <v>40</v>
      </c>
      <c r="C32" s="17" t="s">
        <v>40</v>
      </c>
      <c r="D32" s="18">
        <v>44713</v>
      </c>
      <c r="E32" s="18">
        <v>44743</v>
      </c>
      <c r="F32" s="17" t="s">
        <v>15</v>
      </c>
      <c r="G32" s="10">
        <v>2.4063319512359998E-2</v>
      </c>
      <c r="H32" s="10">
        <v>77.372900000000001</v>
      </c>
      <c r="I32" t="s">
        <v>45</v>
      </c>
      <c r="J32" s="10">
        <f>Table3352[[#This Row],[Unit Price]]*Table3352[[#This Row],[Quantity]]</f>
        <v>1.8618488142978789</v>
      </c>
      <c r="K32" s="10" t="s">
        <v>4</v>
      </c>
      <c r="L32" t="s">
        <v>19</v>
      </c>
      <c r="M32" t="s">
        <v>72</v>
      </c>
      <c r="N32" s="8"/>
      <c r="O32" s="8"/>
      <c r="P32" s="8"/>
      <c r="Q32" s="8"/>
      <c r="R32" s="8"/>
      <c r="S32" s="8"/>
      <c r="T32" s="8"/>
      <c r="U32" s="8"/>
    </row>
    <row r="33" spans="1:21" x14ac:dyDescent="0.3">
      <c r="A33" s="17" t="s">
        <v>51</v>
      </c>
      <c r="B33" s="17" t="s">
        <v>51</v>
      </c>
      <c r="C33" s="17" t="s">
        <v>51</v>
      </c>
      <c r="D33" s="18">
        <v>44713</v>
      </c>
      <c r="E33" s="18">
        <v>44743</v>
      </c>
      <c r="F33" s="17" t="s">
        <v>15</v>
      </c>
      <c r="G33" s="10">
        <v>118.56098679750565</v>
      </c>
      <c r="H33" s="10">
        <v>0.95418899000000001</v>
      </c>
      <c r="I33" t="s">
        <v>42</v>
      </c>
      <c r="J33" s="10">
        <f>Table3352[[#This Row],[Unit Price]]*Table3352[[#This Row],[Quantity]]</f>
        <v>113.12958824571525</v>
      </c>
      <c r="K33" s="10" t="s">
        <v>4</v>
      </c>
      <c r="L33" t="s">
        <v>20</v>
      </c>
      <c r="M33" t="s">
        <v>81</v>
      </c>
      <c r="N33" s="8"/>
      <c r="O33" s="8"/>
      <c r="P33" s="8"/>
      <c r="Q33" s="8"/>
      <c r="R33" s="8"/>
      <c r="S33" s="8"/>
      <c r="T33" s="8"/>
      <c r="U33" s="8"/>
    </row>
    <row r="34" spans="1:21" x14ac:dyDescent="0.3">
      <c r="A34" s="17" t="s">
        <v>1</v>
      </c>
      <c r="B34" s="17" t="s">
        <v>38</v>
      </c>
      <c r="C34" s="17" t="s">
        <v>38</v>
      </c>
      <c r="D34" s="18">
        <v>44713</v>
      </c>
      <c r="E34" s="18">
        <v>44743</v>
      </c>
      <c r="F34" s="17" t="s">
        <v>15</v>
      </c>
      <c r="G34" s="10">
        <v>2.0603696109360001E-2</v>
      </c>
      <c r="H34" s="10">
        <v>0.43740000000000001</v>
      </c>
      <c r="I34" t="s">
        <v>45</v>
      </c>
      <c r="J34" s="10">
        <f>Table3352[[#This Row],[Unit Price]]*Table3352[[#This Row],[Quantity]]</f>
        <v>9.0120566782340653E-3</v>
      </c>
      <c r="K34" s="10" t="s">
        <v>4</v>
      </c>
      <c r="L34" t="s">
        <v>20</v>
      </c>
      <c r="M34" t="s">
        <v>72</v>
      </c>
      <c r="N34" s="8"/>
      <c r="O34" s="8"/>
      <c r="P34" s="8"/>
      <c r="Q34" s="8"/>
      <c r="R34" s="8"/>
      <c r="S34" s="8"/>
      <c r="T34" s="8"/>
      <c r="U34" s="8"/>
    </row>
    <row r="35" spans="1:21" x14ac:dyDescent="0.3">
      <c r="A35" s="17" t="s">
        <v>1</v>
      </c>
      <c r="B35" s="17" t="s">
        <v>40</v>
      </c>
      <c r="C35" s="17" t="s">
        <v>40</v>
      </c>
      <c r="D35" s="18">
        <v>44713</v>
      </c>
      <c r="E35" s="18">
        <v>44743</v>
      </c>
      <c r="F35" s="17" t="s">
        <v>15</v>
      </c>
      <c r="G35" s="10">
        <v>0</v>
      </c>
      <c r="H35" s="10">
        <v>0.99560000000000004</v>
      </c>
      <c r="I35" t="s">
        <v>45</v>
      </c>
      <c r="J35" s="10">
        <f>Table3352[[#This Row],[Unit Price]]*Table3352[[#This Row],[Quantity]]</f>
        <v>0</v>
      </c>
      <c r="K35" s="10" t="s">
        <v>4</v>
      </c>
      <c r="L35" t="s">
        <v>20</v>
      </c>
      <c r="M35" t="s">
        <v>72</v>
      </c>
      <c r="N35" s="8"/>
      <c r="O35" s="8"/>
      <c r="P35" s="8"/>
      <c r="Q35" s="8"/>
      <c r="R35" s="8"/>
      <c r="S35" s="8"/>
      <c r="T35" s="8"/>
      <c r="U35" s="8"/>
    </row>
    <row r="36" spans="1:21" x14ac:dyDescent="0.3">
      <c r="A36" s="17" t="s">
        <v>1</v>
      </c>
      <c r="B36" s="17" t="s">
        <v>40</v>
      </c>
      <c r="C36" s="17" t="s">
        <v>40</v>
      </c>
      <c r="D36" s="18">
        <v>44713</v>
      </c>
      <c r="E36" s="18">
        <v>44743</v>
      </c>
      <c r="F36" s="17" t="s">
        <v>15</v>
      </c>
      <c r="G36" s="10">
        <v>2.4063328816800001E-2</v>
      </c>
      <c r="H36" s="10">
        <v>1.2500000000000001E-2</v>
      </c>
      <c r="I36" t="s">
        <v>45</v>
      </c>
      <c r="J36" s="10">
        <f>Table3352[[#This Row],[Unit Price]]*Table3352[[#This Row],[Quantity]]</f>
        <v>3.0079161021000006E-4</v>
      </c>
      <c r="K36" s="10" t="s">
        <v>4</v>
      </c>
      <c r="L36" t="s">
        <v>20</v>
      </c>
      <c r="M36" t="s">
        <v>72</v>
      </c>
      <c r="N36" s="8"/>
    </row>
    <row r="37" spans="1:21" x14ac:dyDescent="0.3">
      <c r="A37" s="17" t="s">
        <v>48</v>
      </c>
      <c r="B37" s="17" t="s">
        <v>75</v>
      </c>
      <c r="C37" s="17" t="s">
        <v>76</v>
      </c>
      <c r="D37" s="18">
        <v>44713</v>
      </c>
      <c r="E37" s="18">
        <v>44743</v>
      </c>
      <c r="F37" s="17" t="s">
        <v>15</v>
      </c>
      <c r="G37" s="10">
        <v>4.5133431753549598</v>
      </c>
      <c r="H37" s="10">
        <v>4.6465439999999997E-2</v>
      </c>
      <c r="I37" t="s">
        <v>43</v>
      </c>
      <c r="J37" s="10">
        <f>Table3352[[#This Row],[Unit Price]]*Table3352[[#This Row],[Quantity]]</f>
        <v>0.20971447651386535</v>
      </c>
      <c r="K37" s="10" t="s">
        <v>4</v>
      </c>
      <c r="L37" t="s">
        <v>47</v>
      </c>
      <c r="M37" t="s">
        <v>72</v>
      </c>
      <c r="N37" s="8"/>
    </row>
    <row r="38" spans="1:21" x14ac:dyDescent="0.3">
      <c r="A38" s="17" t="s">
        <v>51</v>
      </c>
      <c r="B38" s="17" t="s">
        <v>51</v>
      </c>
      <c r="C38" s="17" t="s">
        <v>51</v>
      </c>
      <c r="D38" s="18">
        <v>44713</v>
      </c>
      <c r="E38" s="18">
        <v>44743</v>
      </c>
      <c r="F38" s="17" t="s">
        <v>15</v>
      </c>
      <c r="G38" s="10">
        <v>118.56098588567052</v>
      </c>
      <c r="H38" s="10">
        <v>0.95329293999999998</v>
      </c>
      <c r="I38" t="s">
        <v>42</v>
      </c>
      <c r="J38" s="10">
        <f>Table3352[[#This Row],[Unit Price]]*Table3352[[#This Row],[Quantity]]</f>
        <v>113.02335080424935</v>
      </c>
      <c r="K38" s="10" t="s">
        <v>4</v>
      </c>
      <c r="L38" t="s">
        <v>20</v>
      </c>
      <c r="M38" t="s">
        <v>81</v>
      </c>
      <c r="N38" s="8"/>
    </row>
    <row r="39" spans="1:21" x14ac:dyDescent="0.3">
      <c r="A39" s="17" t="s">
        <v>1</v>
      </c>
      <c r="B39" s="17" t="s">
        <v>37</v>
      </c>
      <c r="C39" s="17" t="s">
        <v>37</v>
      </c>
      <c r="D39" s="18">
        <v>44713</v>
      </c>
      <c r="E39" s="18">
        <v>44743</v>
      </c>
      <c r="F39" s="17" t="s">
        <v>15</v>
      </c>
      <c r="G39" s="10">
        <v>465.49411370715745</v>
      </c>
      <c r="H39" s="10">
        <v>1.0000800000000001</v>
      </c>
      <c r="I39" t="s">
        <v>42</v>
      </c>
      <c r="J39" s="10">
        <f>Table3352[[#This Row],[Unit Price]]*Table3352[[#This Row],[Quantity]]</f>
        <v>465.53135323625406</v>
      </c>
      <c r="K39" s="10" t="s">
        <v>4</v>
      </c>
      <c r="L39" t="s">
        <v>20</v>
      </c>
      <c r="M39" t="s">
        <v>72</v>
      </c>
      <c r="N39" s="8"/>
    </row>
    <row r="40" spans="1:21" x14ac:dyDescent="0.3">
      <c r="A40" s="17" t="s">
        <v>1</v>
      </c>
      <c r="B40" s="17" t="s">
        <v>40</v>
      </c>
      <c r="C40" s="17" t="s">
        <v>40</v>
      </c>
      <c r="D40" s="18">
        <v>44713</v>
      </c>
      <c r="E40" s="18">
        <v>44743</v>
      </c>
      <c r="F40" s="17" t="s">
        <v>15</v>
      </c>
      <c r="G40" s="10">
        <v>0</v>
      </c>
      <c r="H40" s="10">
        <v>1.21E-2</v>
      </c>
      <c r="I40" t="s">
        <v>45</v>
      </c>
      <c r="J40" s="10">
        <f>Table3352[[#This Row],[Unit Price]]*Table3352[[#This Row],[Quantity]]</f>
        <v>0</v>
      </c>
      <c r="K40" s="10" t="s">
        <v>4</v>
      </c>
      <c r="L40" t="s">
        <v>49</v>
      </c>
      <c r="M40" t="s">
        <v>72</v>
      </c>
      <c r="N40" s="8"/>
    </row>
    <row r="41" spans="1:21" x14ac:dyDescent="0.3">
      <c r="A41" s="17" t="s">
        <v>1</v>
      </c>
      <c r="B41" s="17" t="s">
        <v>38</v>
      </c>
      <c r="C41" s="17" t="s">
        <v>38</v>
      </c>
      <c r="D41" s="18">
        <v>44713</v>
      </c>
      <c r="E41" s="18">
        <v>44743</v>
      </c>
      <c r="F41" s="17" t="s">
        <v>15</v>
      </c>
      <c r="G41" s="10">
        <v>2.0603696109360001E-2</v>
      </c>
      <c r="H41" s="10">
        <v>0.43859999999999999</v>
      </c>
      <c r="I41" t="s">
        <v>45</v>
      </c>
      <c r="J41" s="10">
        <f>Table3352[[#This Row],[Unit Price]]*Table3352[[#This Row],[Quantity]]</f>
        <v>9.0367811135652967E-3</v>
      </c>
      <c r="K41" s="10" t="s">
        <v>4</v>
      </c>
      <c r="L41" t="s">
        <v>19</v>
      </c>
      <c r="M41" t="s">
        <v>72</v>
      </c>
      <c r="N41" s="8"/>
    </row>
    <row r="42" spans="1:21" x14ac:dyDescent="0.3">
      <c r="A42" s="17" t="s">
        <v>51</v>
      </c>
      <c r="B42" s="17" t="s">
        <v>51</v>
      </c>
      <c r="C42" s="17" t="s">
        <v>51</v>
      </c>
      <c r="D42" s="18">
        <v>44713</v>
      </c>
      <c r="E42" s="18">
        <v>44743</v>
      </c>
      <c r="F42" s="17" t="s">
        <v>15</v>
      </c>
      <c r="G42" s="10">
        <v>118.56098784890736</v>
      </c>
      <c r="H42" s="10">
        <v>0.95385295999999997</v>
      </c>
      <c r="I42" t="s">
        <v>42</v>
      </c>
      <c r="J42" s="10">
        <f>Table3352[[#This Row],[Unit Price]]*Table3352[[#This Row],[Quantity]]</f>
        <v>113.08974920020431</v>
      </c>
      <c r="K42" s="10" t="s">
        <v>4</v>
      </c>
      <c r="L42" t="s">
        <v>20</v>
      </c>
      <c r="M42" t="s">
        <v>81</v>
      </c>
      <c r="N42" s="8"/>
    </row>
    <row r="43" spans="1:21" x14ac:dyDescent="0.3">
      <c r="A43" s="17" t="s">
        <v>39</v>
      </c>
      <c r="B43" s="17" t="s">
        <v>39</v>
      </c>
      <c r="C43" s="17" t="s">
        <v>39</v>
      </c>
      <c r="D43" s="18">
        <v>44713</v>
      </c>
      <c r="E43" s="18">
        <v>44743</v>
      </c>
      <c r="F43" s="17" t="s">
        <v>15</v>
      </c>
      <c r="G43" s="10">
        <v>0</v>
      </c>
      <c r="H43" s="10">
        <v>4.50534E-3</v>
      </c>
      <c r="I43" t="s">
        <v>44</v>
      </c>
      <c r="J43" s="10">
        <f>Table3352[[#This Row],[Unit Price]]*Table3352[[#This Row],[Quantity]]</f>
        <v>0</v>
      </c>
      <c r="K43" s="10" t="s">
        <v>4</v>
      </c>
      <c r="L43" t="s">
        <v>19</v>
      </c>
      <c r="M43" t="s">
        <v>72</v>
      </c>
      <c r="N43" s="8"/>
    </row>
    <row r="44" spans="1:21" x14ac:dyDescent="0.3">
      <c r="A44" s="17" t="s">
        <v>39</v>
      </c>
      <c r="B44" s="17" t="s">
        <v>77</v>
      </c>
      <c r="C44" s="17" t="s">
        <v>77</v>
      </c>
      <c r="D44" s="18">
        <v>44713</v>
      </c>
      <c r="E44" s="18">
        <v>44743</v>
      </c>
      <c r="F44" s="17" t="s">
        <v>15</v>
      </c>
      <c r="G44" s="10">
        <v>1.3543563985078799</v>
      </c>
      <c r="H44" s="10">
        <v>0.68790165999999997</v>
      </c>
      <c r="I44" t="s">
        <v>44</v>
      </c>
      <c r="J44" s="10">
        <f>Table3352[[#This Row],[Unit Price]]*Table3352[[#This Row],[Quantity]]</f>
        <v>0.93166401476519212</v>
      </c>
      <c r="K44" s="10" t="s">
        <v>4</v>
      </c>
      <c r="L44" t="s">
        <v>19</v>
      </c>
      <c r="M44" t="s">
        <v>72</v>
      </c>
    </row>
    <row r="45" spans="1:21" x14ac:dyDescent="0.3">
      <c r="A45" s="17" t="s">
        <v>1</v>
      </c>
      <c r="B45" s="17" t="s">
        <v>38</v>
      </c>
      <c r="C45" s="17" t="s">
        <v>38</v>
      </c>
      <c r="D45" s="18">
        <v>44713</v>
      </c>
      <c r="E45" s="18">
        <v>44743</v>
      </c>
      <c r="F45" s="17" t="s">
        <v>15</v>
      </c>
      <c r="G45" s="10">
        <v>3.5589031920748804</v>
      </c>
      <c r="H45" s="10">
        <v>2131.3619549999999</v>
      </c>
      <c r="I45" t="s">
        <v>43</v>
      </c>
      <c r="J45" s="10">
        <f>Table3352[[#This Row],[Unit Price]]*Table3352[[#This Row],[Quantity]]</f>
        <v>7585.3108651164566</v>
      </c>
      <c r="K45" s="10" t="s">
        <v>4</v>
      </c>
      <c r="L45" t="s">
        <v>20</v>
      </c>
      <c r="M45" t="s">
        <v>72</v>
      </c>
    </row>
    <row r="46" spans="1:21" x14ac:dyDescent="0.3">
      <c r="A46" s="17" t="s">
        <v>48</v>
      </c>
      <c r="B46" s="17" t="s">
        <v>84</v>
      </c>
      <c r="C46" s="17" t="s">
        <v>85</v>
      </c>
      <c r="D46" s="18">
        <v>44713</v>
      </c>
      <c r="E46" s="18">
        <v>44743</v>
      </c>
      <c r="F46" s="17" t="s">
        <v>15</v>
      </c>
      <c r="G46" s="10">
        <v>38.269161654868917</v>
      </c>
      <c r="H46" s="10">
        <v>598.33333333999997</v>
      </c>
      <c r="I46" t="s">
        <v>50</v>
      </c>
      <c r="J46" s="10">
        <f>Table3352[[#This Row],[Unit Price]]*Table3352[[#This Row],[Quantity]]</f>
        <v>22897.715057085028</v>
      </c>
      <c r="K46" s="10" t="s">
        <v>4</v>
      </c>
      <c r="L46" t="s">
        <v>49</v>
      </c>
      <c r="M46" t="s">
        <v>72</v>
      </c>
    </row>
    <row r="47" spans="1:21" x14ac:dyDescent="0.3">
      <c r="A47" s="17" t="s">
        <v>39</v>
      </c>
      <c r="B47" s="17" t="s">
        <v>77</v>
      </c>
      <c r="C47" s="17" t="s">
        <v>77</v>
      </c>
      <c r="D47" s="18">
        <v>44713</v>
      </c>
      <c r="E47" s="18">
        <v>44743</v>
      </c>
      <c r="F47" s="17" t="s">
        <v>15</v>
      </c>
      <c r="G47" s="10">
        <v>0</v>
      </c>
      <c r="H47" s="10">
        <v>8.6483000000000003E-4</v>
      </c>
      <c r="I47" t="s">
        <v>44</v>
      </c>
      <c r="J47" s="10">
        <f>Table3352[[#This Row],[Unit Price]]*Table3352[[#This Row],[Quantity]]</f>
        <v>0</v>
      </c>
      <c r="K47" s="10" t="s">
        <v>4</v>
      </c>
      <c r="L47" t="s">
        <v>19</v>
      </c>
      <c r="M47" t="s">
        <v>72</v>
      </c>
    </row>
    <row r="48" spans="1:21" x14ac:dyDescent="0.3">
      <c r="A48" s="17" t="s">
        <v>1</v>
      </c>
      <c r="B48" s="17" t="s">
        <v>40</v>
      </c>
      <c r="C48" s="17" t="s">
        <v>40</v>
      </c>
      <c r="D48" s="18">
        <v>44713</v>
      </c>
      <c r="E48" s="18">
        <v>44743</v>
      </c>
      <c r="F48" s="17" t="s">
        <v>15</v>
      </c>
      <c r="G48" s="10">
        <v>1.86242046918132</v>
      </c>
      <c r="H48" s="10">
        <v>0.58149200000000001</v>
      </c>
      <c r="I48" t="s">
        <v>43</v>
      </c>
      <c r="J48" s="10">
        <f>Table3352[[#This Row],[Unit Price]]*Table3352[[#This Row],[Quantity]]</f>
        <v>1.0829826034651842</v>
      </c>
      <c r="K48" s="10" t="s">
        <v>4</v>
      </c>
      <c r="L48" t="s">
        <v>19</v>
      </c>
      <c r="M48" t="s">
        <v>72</v>
      </c>
    </row>
    <row r="49" spans="1:13" x14ac:dyDescent="0.3">
      <c r="A49" s="17" t="s">
        <v>57</v>
      </c>
      <c r="B49" s="17" t="s">
        <v>57</v>
      </c>
      <c r="C49" s="17" t="s">
        <v>57</v>
      </c>
      <c r="D49" s="18">
        <v>44713</v>
      </c>
      <c r="E49" s="18">
        <v>44743</v>
      </c>
      <c r="F49" s="17" t="s">
        <v>15</v>
      </c>
      <c r="G49" s="10">
        <v>7.8831599373861607</v>
      </c>
      <c r="H49" s="10">
        <v>17.3497907</v>
      </c>
      <c r="I49" t="s">
        <v>43</v>
      </c>
      <c r="J49" s="10">
        <f>Table3352[[#This Row],[Unit Price]]*Table3352[[#This Row],[Quantity]]</f>
        <v>136.77117496827501</v>
      </c>
      <c r="K49" s="10" t="s">
        <v>4</v>
      </c>
      <c r="L49" t="s">
        <v>19</v>
      </c>
      <c r="M49" t="s">
        <v>81</v>
      </c>
    </row>
    <row r="50" spans="1:13" x14ac:dyDescent="0.3">
      <c r="A50" s="17" t="s">
        <v>1</v>
      </c>
      <c r="B50" s="17" t="s">
        <v>41</v>
      </c>
      <c r="C50" s="17" t="s">
        <v>41</v>
      </c>
      <c r="D50" s="18">
        <v>44713</v>
      </c>
      <c r="E50" s="18">
        <v>44743</v>
      </c>
      <c r="F50" s="17" t="s">
        <v>15</v>
      </c>
      <c r="G50" s="10">
        <v>0</v>
      </c>
      <c r="H50" s="10">
        <v>4.3192000000000004</v>
      </c>
      <c r="I50" t="s">
        <v>45</v>
      </c>
      <c r="J50" s="10">
        <f>Table3352[[#This Row],[Unit Price]]*Table3352[[#This Row],[Quantity]]</f>
        <v>0</v>
      </c>
      <c r="K50" s="10" t="s">
        <v>4</v>
      </c>
      <c r="L50" t="s">
        <v>20</v>
      </c>
      <c r="M50" t="s">
        <v>72</v>
      </c>
    </row>
    <row r="51" spans="1:13" x14ac:dyDescent="0.3">
      <c r="A51" s="17" t="s">
        <v>51</v>
      </c>
      <c r="B51" s="17" t="s">
        <v>51</v>
      </c>
      <c r="C51" s="17" t="s">
        <v>51</v>
      </c>
      <c r="D51" s="18">
        <v>44713</v>
      </c>
      <c r="E51" s="18">
        <v>44743</v>
      </c>
      <c r="F51" s="17" t="s">
        <v>15</v>
      </c>
      <c r="G51" s="10">
        <v>118.5609782746386</v>
      </c>
      <c r="H51" s="10">
        <v>0.94780465000000003</v>
      </c>
      <c r="I51" t="s">
        <v>42</v>
      </c>
      <c r="J51" s="10">
        <f>Table3352[[#This Row],[Unit Price]]*Table3352[[#This Row],[Quantity]]</f>
        <v>112.37264651725144</v>
      </c>
      <c r="K51" s="10" t="s">
        <v>4</v>
      </c>
      <c r="L51" t="s">
        <v>20</v>
      </c>
      <c r="M51" t="s">
        <v>81</v>
      </c>
    </row>
    <row r="52" spans="1:13" x14ac:dyDescent="0.3">
      <c r="A52" s="17" t="s">
        <v>55</v>
      </c>
      <c r="B52" s="17" t="s">
        <v>56</v>
      </c>
      <c r="C52" s="17" t="s">
        <v>56</v>
      </c>
      <c r="D52" s="18">
        <v>44713</v>
      </c>
      <c r="E52" s="18">
        <v>44743</v>
      </c>
      <c r="F52" s="17" t="s">
        <v>15</v>
      </c>
      <c r="G52" s="10">
        <v>0</v>
      </c>
      <c r="H52" s="10">
        <v>0.96774179999999999</v>
      </c>
      <c r="I52" t="s">
        <v>42</v>
      </c>
      <c r="J52" s="10">
        <f>Table3352[[#This Row],[Unit Price]]*Table3352[[#This Row],[Quantity]]</f>
        <v>0</v>
      </c>
      <c r="K52" s="10" t="s">
        <v>4</v>
      </c>
      <c r="L52" t="s">
        <v>20</v>
      </c>
      <c r="M52" t="s">
        <v>81</v>
      </c>
    </row>
    <row r="53" spans="1:13" x14ac:dyDescent="0.3">
      <c r="A53" s="17" t="s">
        <v>1</v>
      </c>
      <c r="B53" s="17" t="s">
        <v>38</v>
      </c>
      <c r="C53" s="17" t="s">
        <v>38</v>
      </c>
      <c r="D53" s="18">
        <v>44713</v>
      </c>
      <c r="E53" s="18">
        <v>44743</v>
      </c>
      <c r="F53" s="17" t="s">
        <v>15</v>
      </c>
      <c r="G53" s="10">
        <v>2.0603696109360001E-2</v>
      </c>
      <c r="H53" s="10">
        <v>0.43909999999999999</v>
      </c>
      <c r="I53" t="s">
        <v>45</v>
      </c>
      <c r="J53" s="10">
        <f>Table3352[[#This Row],[Unit Price]]*Table3352[[#This Row],[Quantity]]</f>
        <v>9.047082961619976E-3</v>
      </c>
      <c r="K53" s="10" t="s">
        <v>4</v>
      </c>
      <c r="L53" t="s">
        <v>49</v>
      </c>
      <c r="M53" t="s">
        <v>72</v>
      </c>
    </row>
    <row r="54" spans="1:13" x14ac:dyDescent="0.3">
      <c r="A54" s="17" t="s">
        <v>1</v>
      </c>
      <c r="B54" s="17" t="s">
        <v>41</v>
      </c>
      <c r="C54" s="17" t="s">
        <v>41</v>
      </c>
      <c r="D54" s="18">
        <v>44713</v>
      </c>
      <c r="E54" s="18">
        <v>44743</v>
      </c>
      <c r="F54" s="17" t="s">
        <v>15</v>
      </c>
      <c r="G54" s="10">
        <v>0</v>
      </c>
      <c r="H54" s="10">
        <v>4.4023000000000003</v>
      </c>
      <c r="I54" t="s">
        <v>45</v>
      </c>
      <c r="J54" s="10">
        <f>Table3352[[#This Row],[Unit Price]]*Table3352[[#This Row],[Quantity]]</f>
        <v>0</v>
      </c>
      <c r="K54" s="10" t="s">
        <v>4</v>
      </c>
      <c r="L54" t="s">
        <v>19</v>
      </c>
      <c r="M54" t="s">
        <v>72</v>
      </c>
    </row>
    <row r="55" spans="1:13" x14ac:dyDescent="0.3">
      <c r="A55" s="17" t="s">
        <v>39</v>
      </c>
      <c r="B55" s="17" t="s">
        <v>77</v>
      </c>
      <c r="C55" s="17" t="s">
        <v>77</v>
      </c>
      <c r="D55" s="18">
        <v>44713</v>
      </c>
      <c r="E55" s="18">
        <v>44743</v>
      </c>
      <c r="F55" s="17" t="s">
        <v>15</v>
      </c>
      <c r="G55" s="10">
        <v>0</v>
      </c>
      <c r="H55" s="10">
        <v>9.4132000000000005E-4</v>
      </c>
      <c r="I55" t="s">
        <v>44</v>
      </c>
      <c r="J55" s="10">
        <f>Table3352[[#This Row],[Unit Price]]*Table3352[[#This Row],[Quantity]]</f>
        <v>0</v>
      </c>
      <c r="K55" s="10" t="s">
        <v>4</v>
      </c>
      <c r="L55" t="s">
        <v>19</v>
      </c>
      <c r="M55" t="s">
        <v>72</v>
      </c>
    </row>
    <row r="56" spans="1:13" x14ac:dyDescent="0.3">
      <c r="A56" s="17" t="s">
        <v>39</v>
      </c>
      <c r="B56" s="17" t="s">
        <v>77</v>
      </c>
      <c r="C56" s="17" t="s">
        <v>77</v>
      </c>
      <c r="D56" s="18">
        <v>44713</v>
      </c>
      <c r="E56" s="18">
        <v>44743</v>
      </c>
      <c r="F56" s="17" t="s">
        <v>15</v>
      </c>
      <c r="G56" s="10">
        <v>1.3543563612901202</v>
      </c>
      <c r="H56" s="10">
        <v>1.5079770800000001</v>
      </c>
      <c r="I56" t="s">
        <v>44</v>
      </c>
      <c r="J56" s="10">
        <f>Table3352[[#This Row],[Unit Price]]*Table3352[[#This Row],[Quantity]]</f>
        <v>2.0423383509777007</v>
      </c>
      <c r="K56" s="10" t="s">
        <v>4</v>
      </c>
      <c r="L56" t="s">
        <v>19</v>
      </c>
      <c r="M56" t="s">
        <v>72</v>
      </c>
    </row>
    <row r="57" spans="1:13" x14ac:dyDescent="0.3">
      <c r="A57" s="17" t="s">
        <v>0</v>
      </c>
      <c r="B57" s="17" t="s">
        <v>73</v>
      </c>
      <c r="C57" s="17" t="s">
        <v>74</v>
      </c>
      <c r="D57" s="18">
        <v>44713</v>
      </c>
      <c r="E57" s="18">
        <v>44743</v>
      </c>
      <c r="F57" s="17" t="s">
        <v>15</v>
      </c>
      <c r="G57" s="10">
        <v>8.4622475619982804</v>
      </c>
      <c r="H57" s="10">
        <v>719.96668599999998</v>
      </c>
      <c r="I57" t="s">
        <v>25</v>
      </c>
      <c r="J57" s="10">
        <f>Table3352[[#This Row],[Unit Price]]*Table3352[[#This Row],[Quantity]]</f>
        <v>6092.5363333234809</v>
      </c>
      <c r="K57" s="10" t="s">
        <v>4</v>
      </c>
      <c r="L57" t="s">
        <v>20</v>
      </c>
      <c r="M57" t="s">
        <v>72</v>
      </c>
    </row>
    <row r="58" spans="1:13" x14ac:dyDescent="0.3">
      <c r="A58" s="17" t="s">
        <v>1</v>
      </c>
      <c r="B58" s="17" t="s">
        <v>40</v>
      </c>
      <c r="C58" s="17" t="s">
        <v>40</v>
      </c>
      <c r="D58" s="18">
        <v>44713</v>
      </c>
      <c r="E58" s="18">
        <v>44743</v>
      </c>
      <c r="F58" s="17" t="s">
        <v>15</v>
      </c>
      <c r="G58" s="10">
        <v>0</v>
      </c>
      <c r="H58" s="10">
        <v>1.8604000000000001</v>
      </c>
      <c r="I58" t="s">
        <v>45</v>
      </c>
      <c r="J58" s="10">
        <f>Table3352[[#This Row],[Unit Price]]*Table3352[[#This Row],[Quantity]]</f>
        <v>0</v>
      </c>
      <c r="K58" s="10" t="s">
        <v>4</v>
      </c>
      <c r="L58" t="s">
        <v>19</v>
      </c>
      <c r="M58" t="s">
        <v>72</v>
      </c>
    </row>
    <row r="59" spans="1:13" x14ac:dyDescent="0.3">
      <c r="A59" s="17" t="s">
        <v>1</v>
      </c>
      <c r="B59" s="17" t="s">
        <v>40</v>
      </c>
      <c r="C59" s="17" t="s">
        <v>40</v>
      </c>
      <c r="D59" s="18">
        <v>44713</v>
      </c>
      <c r="E59" s="18">
        <v>44743</v>
      </c>
      <c r="F59" s="17" t="s">
        <v>15</v>
      </c>
      <c r="G59" s="10">
        <v>0</v>
      </c>
      <c r="H59" s="10">
        <v>3.8E-3</v>
      </c>
      <c r="I59" t="s">
        <v>45</v>
      </c>
      <c r="J59" s="10">
        <f>Table3352[[#This Row],[Unit Price]]*Table3352[[#This Row],[Quantity]]</f>
        <v>0</v>
      </c>
      <c r="K59" s="10" t="s">
        <v>4</v>
      </c>
      <c r="L59" t="s">
        <v>49</v>
      </c>
      <c r="M59" t="s">
        <v>72</v>
      </c>
    </row>
    <row r="60" spans="1:13" x14ac:dyDescent="0.3">
      <c r="A60" s="17" t="s">
        <v>1</v>
      </c>
      <c r="B60" s="17" t="s">
        <v>40</v>
      </c>
      <c r="C60" s="17" t="s">
        <v>40</v>
      </c>
      <c r="D60" s="18">
        <v>44713</v>
      </c>
      <c r="E60" s="18">
        <v>44743</v>
      </c>
      <c r="F60" s="17" t="s">
        <v>15</v>
      </c>
      <c r="G60" s="10">
        <v>0</v>
      </c>
      <c r="H60" s="10">
        <v>2.3235999999999999</v>
      </c>
      <c r="I60" t="s">
        <v>45</v>
      </c>
      <c r="J60" s="10">
        <f>Table3352[[#This Row],[Unit Price]]*Table3352[[#This Row],[Quantity]]</f>
        <v>0</v>
      </c>
      <c r="K60" s="10" t="s">
        <v>4</v>
      </c>
      <c r="L60" t="s">
        <v>19</v>
      </c>
      <c r="M60" t="s">
        <v>72</v>
      </c>
    </row>
    <row r="61" spans="1:13" x14ac:dyDescent="0.3">
      <c r="A61" s="17" t="s">
        <v>1</v>
      </c>
      <c r="B61" s="17" t="s">
        <v>40</v>
      </c>
      <c r="C61" s="17" t="s">
        <v>40</v>
      </c>
      <c r="D61" s="18">
        <v>44713</v>
      </c>
      <c r="E61" s="18">
        <v>44743</v>
      </c>
      <c r="F61" s="17" t="s">
        <v>15</v>
      </c>
      <c r="G61" s="10">
        <v>0</v>
      </c>
      <c r="H61" s="10">
        <v>1E-4</v>
      </c>
      <c r="I61" t="s">
        <v>45</v>
      </c>
      <c r="J61" s="10">
        <f>Table3352[[#This Row],[Unit Price]]*Table3352[[#This Row],[Quantity]]</f>
        <v>0</v>
      </c>
      <c r="K61" s="10" t="s">
        <v>4</v>
      </c>
      <c r="L61" t="s">
        <v>20</v>
      </c>
      <c r="M61" t="s">
        <v>72</v>
      </c>
    </row>
    <row r="62" spans="1:13" x14ac:dyDescent="0.3">
      <c r="A62" s="17" t="s">
        <v>1</v>
      </c>
      <c r="B62" s="17" t="s">
        <v>40</v>
      </c>
      <c r="C62" s="17" t="s">
        <v>40</v>
      </c>
      <c r="D62" s="18">
        <v>44713</v>
      </c>
      <c r="E62" s="18">
        <v>44743</v>
      </c>
      <c r="F62" s="17" t="s">
        <v>15</v>
      </c>
      <c r="G62" s="10">
        <v>1.86242046918132</v>
      </c>
      <c r="H62" s="10">
        <v>1.100646</v>
      </c>
      <c r="I62" t="s">
        <v>43</v>
      </c>
      <c r="J62" s="10">
        <f>Table3352[[#This Row],[Unit Price]]*Table3352[[#This Row],[Quantity]]</f>
        <v>2.049865639722543</v>
      </c>
      <c r="K62" s="10" t="s">
        <v>4</v>
      </c>
      <c r="L62" t="s">
        <v>49</v>
      </c>
      <c r="M62" t="s">
        <v>72</v>
      </c>
    </row>
    <row r="63" spans="1:13" x14ac:dyDescent="0.3">
      <c r="A63" s="17" t="s">
        <v>16</v>
      </c>
      <c r="B63" s="17" t="s">
        <v>16</v>
      </c>
      <c r="C63" s="17" t="s">
        <v>16</v>
      </c>
      <c r="D63" s="18">
        <v>44713</v>
      </c>
      <c r="E63" s="18">
        <v>44743</v>
      </c>
      <c r="F63" s="17" t="s">
        <v>15</v>
      </c>
      <c r="G63" s="10">
        <v>790.31152866248817</v>
      </c>
      <c r="H63" s="10">
        <v>0.96774179999999999</v>
      </c>
      <c r="I63" t="s">
        <v>42</v>
      </c>
      <c r="J63" s="10">
        <f>Table3352[[#This Row],[Unit Price]]*Table3352[[#This Row],[Quantity]]</f>
        <v>764.81750130858791</v>
      </c>
      <c r="K63" s="10" t="s">
        <v>4</v>
      </c>
      <c r="L63" t="s">
        <v>21</v>
      </c>
      <c r="M63" t="s">
        <v>72</v>
      </c>
    </row>
    <row r="64" spans="1:13" x14ac:dyDescent="0.3">
      <c r="A64" s="17" t="s">
        <v>1</v>
      </c>
      <c r="B64" s="17" t="s">
        <v>41</v>
      </c>
      <c r="C64" s="17" t="s">
        <v>41</v>
      </c>
      <c r="D64" s="18">
        <v>44713</v>
      </c>
      <c r="E64" s="18">
        <v>44743</v>
      </c>
      <c r="F64" s="17" t="s">
        <v>15</v>
      </c>
      <c r="G64" s="10">
        <v>0</v>
      </c>
      <c r="H64" s="10">
        <v>4.5670999999999999</v>
      </c>
      <c r="I64" t="s">
        <v>45</v>
      </c>
      <c r="J64" s="10">
        <f>Table3352[[#This Row],[Unit Price]]*Table3352[[#This Row],[Quantity]]</f>
        <v>0</v>
      </c>
      <c r="K64" s="10" t="s">
        <v>4</v>
      </c>
      <c r="L64" t="s">
        <v>19</v>
      </c>
      <c r="M64" t="s">
        <v>72</v>
      </c>
    </row>
    <row r="65" spans="1:13" x14ac:dyDescent="0.3">
      <c r="A65" s="17" t="s">
        <v>51</v>
      </c>
      <c r="B65" s="17" t="s">
        <v>51</v>
      </c>
      <c r="C65" s="17" t="s">
        <v>51</v>
      </c>
      <c r="D65" s="18">
        <v>44713</v>
      </c>
      <c r="E65" s="18">
        <v>44743</v>
      </c>
      <c r="F65" s="17" t="s">
        <v>15</v>
      </c>
      <c r="G65" s="10">
        <v>0</v>
      </c>
      <c r="H65" s="10">
        <v>0.96639772000000002</v>
      </c>
      <c r="I65" t="s">
        <v>42</v>
      </c>
      <c r="J65" s="10">
        <f>Table3352[[#This Row],[Unit Price]]*Table3352[[#This Row],[Quantity]]</f>
        <v>0</v>
      </c>
      <c r="K65" s="10" t="s">
        <v>4</v>
      </c>
      <c r="L65" t="s">
        <v>67</v>
      </c>
      <c r="M65" t="s">
        <v>86</v>
      </c>
    </row>
    <row r="66" spans="1:13" x14ac:dyDescent="0.3">
      <c r="A66" s="17" t="s">
        <v>51</v>
      </c>
      <c r="B66" s="17" t="s">
        <v>51</v>
      </c>
      <c r="C66" s="17" t="s">
        <v>51</v>
      </c>
      <c r="D66" s="18">
        <v>44713</v>
      </c>
      <c r="E66" s="18">
        <v>44743</v>
      </c>
      <c r="F66" s="17" t="s">
        <v>15</v>
      </c>
      <c r="G66" s="10">
        <v>118.56098194989241</v>
      </c>
      <c r="H66" s="10">
        <v>0.86805551999999997</v>
      </c>
      <c r="I66" t="s">
        <v>42</v>
      </c>
      <c r="J66" s="10">
        <f>Table3352[[#This Row],[Unit Price]]*Table3352[[#This Row],[Quantity]]</f>
        <v>102.91751483822446</v>
      </c>
      <c r="K66" s="10" t="s">
        <v>4</v>
      </c>
      <c r="L66" t="s">
        <v>19</v>
      </c>
      <c r="M66" t="s">
        <v>81</v>
      </c>
    </row>
    <row r="67" spans="1:13" x14ac:dyDescent="0.3">
      <c r="A67" s="17" t="s">
        <v>1</v>
      </c>
      <c r="B67" s="17" t="s">
        <v>41</v>
      </c>
      <c r="C67" s="17" t="s">
        <v>41</v>
      </c>
      <c r="D67" s="18">
        <v>44713</v>
      </c>
      <c r="E67" s="18">
        <v>44743</v>
      </c>
      <c r="F67" s="17" t="s">
        <v>15</v>
      </c>
      <c r="G67" s="10">
        <v>0</v>
      </c>
      <c r="H67" s="10">
        <v>4.3192000000000004</v>
      </c>
      <c r="I67" t="s">
        <v>45</v>
      </c>
      <c r="J67" s="10">
        <f>Table3352[[#This Row],[Unit Price]]*Table3352[[#This Row],[Quantity]]</f>
        <v>0</v>
      </c>
      <c r="K67" s="10" t="s">
        <v>4</v>
      </c>
      <c r="L67" t="s">
        <v>20</v>
      </c>
      <c r="M67" t="s">
        <v>72</v>
      </c>
    </row>
    <row r="68" spans="1:13" x14ac:dyDescent="0.3">
      <c r="A68" s="17" t="s">
        <v>51</v>
      </c>
      <c r="B68" s="17" t="s">
        <v>51</v>
      </c>
      <c r="C68" s="17" t="s">
        <v>51</v>
      </c>
      <c r="D68" s="18">
        <v>44713</v>
      </c>
      <c r="E68" s="18">
        <v>44743</v>
      </c>
      <c r="F68" s="17" t="s">
        <v>15</v>
      </c>
      <c r="G68" s="10">
        <v>118.56097806994092</v>
      </c>
      <c r="H68" s="10">
        <v>0.79760304000000004</v>
      </c>
      <c r="I68" t="s">
        <v>42</v>
      </c>
      <c r="J68" s="10">
        <f>Table3352[[#This Row],[Unit Price]]*Table3352[[#This Row],[Quantity]]</f>
        <v>94.564596533958209</v>
      </c>
      <c r="K68" s="10" t="s">
        <v>4</v>
      </c>
      <c r="L68" t="s">
        <v>19</v>
      </c>
      <c r="M68" t="s">
        <v>81</v>
      </c>
    </row>
    <row r="69" spans="1:13" x14ac:dyDescent="0.3">
      <c r="A69" s="17" t="s">
        <v>1</v>
      </c>
      <c r="B69" s="17" t="s">
        <v>40</v>
      </c>
      <c r="C69" s="17" t="s">
        <v>40</v>
      </c>
      <c r="D69" s="18">
        <v>44713</v>
      </c>
      <c r="E69" s="18">
        <v>44743</v>
      </c>
      <c r="F69" s="17" t="s">
        <v>15</v>
      </c>
      <c r="G69" s="10">
        <v>0</v>
      </c>
      <c r="H69" s="10">
        <v>2.4224999999999999</v>
      </c>
      <c r="I69" t="s">
        <v>45</v>
      </c>
      <c r="J69" s="10">
        <f>Table3352[[#This Row],[Unit Price]]*Table3352[[#This Row],[Quantity]]</f>
        <v>0</v>
      </c>
      <c r="K69" s="10" t="s">
        <v>4</v>
      </c>
      <c r="L69" t="s">
        <v>49</v>
      </c>
      <c r="M69" t="s">
        <v>72</v>
      </c>
    </row>
    <row r="70" spans="1:13" x14ac:dyDescent="0.3">
      <c r="A70" s="17" t="s">
        <v>51</v>
      </c>
      <c r="B70" s="17" t="s">
        <v>51</v>
      </c>
      <c r="C70" s="17" t="s">
        <v>51</v>
      </c>
      <c r="D70" s="18">
        <v>44713</v>
      </c>
      <c r="E70" s="18">
        <v>44743</v>
      </c>
      <c r="F70" s="17" t="s">
        <v>15</v>
      </c>
      <c r="G70" s="10">
        <v>118.56098464818001</v>
      </c>
      <c r="H70" s="10">
        <v>0.95329295000000003</v>
      </c>
      <c r="I70" t="s">
        <v>42</v>
      </c>
      <c r="J70" s="10">
        <f>Table3352[[#This Row],[Unit Price]]*Table3352[[#This Row],[Quantity]]</f>
        <v>113.02335081016824</v>
      </c>
      <c r="K70" s="10" t="s">
        <v>4</v>
      </c>
      <c r="L70" t="s">
        <v>19</v>
      </c>
      <c r="M70" t="s">
        <v>81</v>
      </c>
    </row>
    <row r="71" spans="1:13" x14ac:dyDescent="0.3">
      <c r="A71" s="17" t="s">
        <v>1</v>
      </c>
      <c r="B71" s="17" t="s">
        <v>38</v>
      </c>
      <c r="C71" s="17" t="s">
        <v>38</v>
      </c>
      <c r="D71" s="18">
        <v>44713</v>
      </c>
      <c r="E71" s="18">
        <v>44743</v>
      </c>
      <c r="F71" s="17" t="s">
        <v>15</v>
      </c>
      <c r="G71" s="10">
        <v>3.5589031920748804</v>
      </c>
      <c r="H71" s="10">
        <v>131.68748199999999</v>
      </c>
      <c r="I71" t="s">
        <v>43</v>
      </c>
      <c r="J71" s="10">
        <f>Table3352[[#This Row],[Unit Price]]*Table3352[[#This Row],[Quantity]]</f>
        <v>468.66300004610332</v>
      </c>
      <c r="K71" s="10" t="s">
        <v>4</v>
      </c>
      <c r="L71" t="s">
        <v>20</v>
      </c>
      <c r="M71" t="s">
        <v>72</v>
      </c>
    </row>
    <row r="72" spans="1:13" x14ac:dyDescent="0.3">
      <c r="A72" s="17" t="s">
        <v>51</v>
      </c>
      <c r="B72" s="17" t="s">
        <v>51</v>
      </c>
      <c r="C72" s="17" t="s">
        <v>51</v>
      </c>
      <c r="D72" s="18">
        <v>44713</v>
      </c>
      <c r="E72" s="18">
        <v>44743</v>
      </c>
      <c r="F72" s="17" t="s">
        <v>15</v>
      </c>
      <c r="G72" s="10">
        <v>118.56098570888616</v>
      </c>
      <c r="H72" s="10">
        <v>0.95295691999999999</v>
      </c>
      <c r="I72" t="s">
        <v>42</v>
      </c>
      <c r="J72" s="10">
        <f>Table3352[[#This Row],[Unit Price]]*Table3352[[#This Row],[Quantity]]</f>
        <v>112.98351177330417</v>
      </c>
      <c r="K72" s="10" t="s">
        <v>4</v>
      </c>
      <c r="L72" t="s">
        <v>20</v>
      </c>
      <c r="M72" t="s">
        <v>81</v>
      </c>
    </row>
    <row r="73" spans="1:13" x14ac:dyDescent="0.3">
      <c r="A73" s="17" t="s">
        <v>1</v>
      </c>
      <c r="B73" s="17" t="s">
        <v>37</v>
      </c>
      <c r="C73" s="17" t="s">
        <v>37</v>
      </c>
      <c r="D73" s="18">
        <v>44713</v>
      </c>
      <c r="E73" s="18">
        <v>44743</v>
      </c>
      <c r="F73" s="17" t="s">
        <v>15</v>
      </c>
      <c r="G73" s="10">
        <v>465.49411370715745</v>
      </c>
      <c r="H73" s="10">
        <v>1.0000800000000001</v>
      </c>
      <c r="I73" t="s">
        <v>42</v>
      </c>
      <c r="J73" s="10">
        <f>Table3352[[#This Row],[Unit Price]]*Table3352[[#This Row],[Quantity]]</f>
        <v>465.53135323625406</v>
      </c>
      <c r="K73" s="10" t="s">
        <v>4</v>
      </c>
      <c r="L73" t="s">
        <v>20</v>
      </c>
      <c r="M73" t="s">
        <v>72</v>
      </c>
    </row>
    <row r="74" spans="1:13" x14ac:dyDescent="0.3">
      <c r="A74" s="17" t="s">
        <v>51</v>
      </c>
      <c r="B74" s="17" t="s">
        <v>51</v>
      </c>
      <c r="C74" s="17" t="s">
        <v>51</v>
      </c>
      <c r="D74" s="18">
        <v>44713</v>
      </c>
      <c r="E74" s="18">
        <v>44743</v>
      </c>
      <c r="F74" s="17" t="s">
        <v>15</v>
      </c>
      <c r="G74" s="10">
        <v>0</v>
      </c>
      <c r="H74" s="10">
        <v>36</v>
      </c>
      <c r="I74" t="s">
        <v>52</v>
      </c>
      <c r="J74" s="10">
        <f>Table3352[[#This Row],[Unit Price]]*Table3352[[#This Row],[Quantity]]</f>
        <v>0</v>
      </c>
      <c r="K74" s="10" t="s">
        <v>4</v>
      </c>
      <c r="L74" t="s">
        <v>53</v>
      </c>
      <c r="M74" t="s">
        <v>81</v>
      </c>
    </row>
    <row r="75" spans="1:13" x14ac:dyDescent="0.3">
      <c r="A75" s="17" t="s">
        <v>39</v>
      </c>
      <c r="B75" s="17" t="s">
        <v>39</v>
      </c>
      <c r="C75" s="17" t="s">
        <v>39</v>
      </c>
      <c r="D75" s="18">
        <v>44713</v>
      </c>
      <c r="E75" s="18">
        <v>44743</v>
      </c>
      <c r="F75" s="17" t="s">
        <v>15</v>
      </c>
      <c r="G75" s="10">
        <v>0</v>
      </c>
      <c r="H75" s="10">
        <v>0.79412724999999995</v>
      </c>
      <c r="I75" t="s">
        <v>44</v>
      </c>
      <c r="J75" s="10">
        <f>Table3352[[#This Row],[Unit Price]]*Table3352[[#This Row],[Quantity]]</f>
        <v>0</v>
      </c>
      <c r="K75" s="10" t="s">
        <v>4</v>
      </c>
      <c r="L75" t="s">
        <v>19</v>
      </c>
      <c r="M75" t="s">
        <v>72</v>
      </c>
    </row>
    <row r="76" spans="1:13" x14ac:dyDescent="0.3">
      <c r="A76" s="17" t="s">
        <v>39</v>
      </c>
      <c r="B76" s="17" t="s">
        <v>77</v>
      </c>
      <c r="C76" s="17" t="s">
        <v>77</v>
      </c>
      <c r="D76" s="18">
        <v>44713</v>
      </c>
      <c r="E76" s="18">
        <v>44743</v>
      </c>
      <c r="F76" s="17" t="s">
        <v>15</v>
      </c>
      <c r="G76" s="10">
        <v>1.3543563612901202</v>
      </c>
      <c r="H76" s="10">
        <v>6.0632970000000001E-2</v>
      </c>
      <c r="I76" t="s">
        <v>44</v>
      </c>
      <c r="J76" s="10">
        <f>Table3352[[#This Row],[Unit Price]]*Table3352[[#This Row],[Quantity]]</f>
        <v>8.2118648623413018E-2</v>
      </c>
      <c r="K76" s="10" t="s">
        <v>4</v>
      </c>
      <c r="L76" t="s">
        <v>20</v>
      </c>
      <c r="M76" t="s">
        <v>72</v>
      </c>
    </row>
    <row r="77" spans="1:13" x14ac:dyDescent="0.3">
      <c r="A77" s="17" t="s">
        <v>39</v>
      </c>
      <c r="B77" s="17" t="s">
        <v>39</v>
      </c>
      <c r="C77" s="17" t="s">
        <v>39</v>
      </c>
      <c r="D77" s="18">
        <v>44713</v>
      </c>
      <c r="E77" s="18">
        <v>44743</v>
      </c>
      <c r="F77" s="17" t="s">
        <v>15</v>
      </c>
      <c r="G77" s="10">
        <v>0</v>
      </c>
      <c r="H77" s="10">
        <v>4.7948599999999997E-3</v>
      </c>
      <c r="I77" t="s">
        <v>44</v>
      </c>
      <c r="J77" s="10">
        <f>Table3352[[#This Row],[Unit Price]]*Table3352[[#This Row],[Quantity]]</f>
        <v>0</v>
      </c>
      <c r="K77" s="10" t="s">
        <v>4</v>
      </c>
      <c r="L77" t="s">
        <v>20</v>
      </c>
      <c r="M77" t="s">
        <v>72</v>
      </c>
    </row>
    <row r="78" spans="1:13" x14ac:dyDescent="0.3">
      <c r="A78" s="17" t="s">
        <v>39</v>
      </c>
      <c r="B78" s="17" t="s">
        <v>77</v>
      </c>
      <c r="C78" s="17" t="s">
        <v>77</v>
      </c>
      <c r="D78" s="18">
        <v>44713</v>
      </c>
      <c r="E78" s="18">
        <v>44743</v>
      </c>
      <c r="F78" s="17" t="s">
        <v>15</v>
      </c>
      <c r="G78" s="10">
        <v>0</v>
      </c>
      <c r="H78" s="10">
        <v>9.6680000000000003E-5</v>
      </c>
      <c r="I78" t="s">
        <v>44</v>
      </c>
      <c r="J78" s="10">
        <f>Table3352[[#This Row],[Unit Price]]*Table3352[[#This Row],[Quantity]]</f>
        <v>0</v>
      </c>
      <c r="K78" s="10" t="s">
        <v>4</v>
      </c>
      <c r="L78" t="s">
        <v>20</v>
      </c>
      <c r="M78" t="s">
        <v>72</v>
      </c>
    </row>
    <row r="79" spans="1:13" x14ac:dyDescent="0.3">
      <c r="A79" s="21" t="s">
        <v>39</v>
      </c>
      <c r="B79" s="21" t="s">
        <v>39</v>
      </c>
      <c r="C79" s="21" t="s">
        <v>39</v>
      </c>
      <c r="D79" s="18">
        <v>44713</v>
      </c>
      <c r="E79" s="18">
        <v>44743</v>
      </c>
      <c r="F79" s="17" t="s">
        <v>15</v>
      </c>
      <c r="G79" s="22">
        <v>0</v>
      </c>
      <c r="H79" s="22">
        <v>3.3114E-4</v>
      </c>
      <c r="I79" s="21" t="s">
        <v>44</v>
      </c>
      <c r="J79" s="10">
        <f>Table3352[[#This Row],[Unit Price]]*Table3352[[#This Row],[Quantity]]</f>
        <v>0</v>
      </c>
      <c r="K79" s="16"/>
      <c r="L79" s="21" t="s">
        <v>20</v>
      </c>
      <c r="M79" s="21" t="s">
        <v>72</v>
      </c>
    </row>
    <row r="80" spans="1:13" x14ac:dyDescent="0.3">
      <c r="A80" s="21" t="s">
        <v>51</v>
      </c>
      <c r="B80" s="21" t="s">
        <v>51</v>
      </c>
      <c r="C80" s="21" t="s">
        <v>51</v>
      </c>
      <c r="D80" s="18">
        <v>44713</v>
      </c>
      <c r="E80" s="18">
        <v>44743</v>
      </c>
      <c r="F80" s="17" t="s">
        <v>15</v>
      </c>
      <c r="G80" s="22">
        <v>0</v>
      </c>
      <c r="H80" s="22">
        <v>12</v>
      </c>
      <c r="I80" s="21" t="s">
        <v>52</v>
      </c>
      <c r="J80" s="10">
        <f>Table3352[[#This Row],[Unit Price]]*Table3352[[#This Row],[Quantity]]</f>
        <v>0</v>
      </c>
      <c r="K80" s="16"/>
      <c r="L80" s="21" t="s">
        <v>53</v>
      </c>
      <c r="M80" s="21" t="s">
        <v>90</v>
      </c>
    </row>
    <row r="81" spans="1:13" x14ac:dyDescent="0.3">
      <c r="A81" s="21" t="s">
        <v>1</v>
      </c>
      <c r="B81" s="21" t="s">
        <v>38</v>
      </c>
      <c r="C81" s="21" t="s">
        <v>38</v>
      </c>
      <c r="D81" s="18">
        <v>44713</v>
      </c>
      <c r="E81" s="18">
        <v>44743</v>
      </c>
      <c r="F81" s="17" t="s">
        <v>15</v>
      </c>
      <c r="G81" s="22">
        <v>0</v>
      </c>
      <c r="H81" s="22">
        <v>8.9999999999999998E-4</v>
      </c>
      <c r="I81" s="21" t="s">
        <v>45</v>
      </c>
      <c r="J81" s="10">
        <f>Table3352[[#This Row],[Unit Price]]*Table3352[[#This Row],[Quantity]]</f>
        <v>0</v>
      </c>
      <c r="K81" s="16"/>
      <c r="L81" s="21" t="s">
        <v>20</v>
      </c>
      <c r="M81" s="21" t="s">
        <v>72</v>
      </c>
    </row>
    <row r="82" spans="1:13" x14ac:dyDescent="0.3">
      <c r="A82" s="21" t="s">
        <v>39</v>
      </c>
      <c r="B82" s="21" t="s">
        <v>77</v>
      </c>
      <c r="C82" s="21" t="s">
        <v>77</v>
      </c>
      <c r="D82" s="18">
        <v>44713</v>
      </c>
      <c r="E82" s="18">
        <v>44743</v>
      </c>
      <c r="F82" s="17" t="s">
        <v>15</v>
      </c>
      <c r="G82" s="22">
        <v>1.35435678929436</v>
      </c>
      <c r="H82" s="22">
        <v>2.3687399999999998E-3</v>
      </c>
      <c r="I82" s="21" t="s">
        <v>44</v>
      </c>
      <c r="J82" s="10">
        <f>Table3352[[#This Row],[Unit Price]]*Table3352[[#This Row],[Quantity]]</f>
        <v>3.2081191010731218E-3</v>
      </c>
      <c r="K82" s="16"/>
      <c r="L82" s="21" t="s">
        <v>20</v>
      </c>
      <c r="M82" s="21" t="s">
        <v>72</v>
      </c>
    </row>
    <row r="83" spans="1:13" x14ac:dyDescent="0.3">
      <c r="A83" s="21" t="s">
        <v>51</v>
      </c>
      <c r="B83" s="21" t="s">
        <v>51</v>
      </c>
      <c r="C83" s="21" t="s">
        <v>51</v>
      </c>
      <c r="D83" s="18">
        <v>44713</v>
      </c>
      <c r="E83" s="18">
        <v>44743</v>
      </c>
      <c r="F83" s="21" t="s">
        <v>15</v>
      </c>
      <c r="G83" s="22">
        <v>0</v>
      </c>
      <c r="H83" s="22">
        <v>3</v>
      </c>
      <c r="I83" s="21" t="s">
        <v>52</v>
      </c>
      <c r="J83" s="10">
        <f>Table3352[[#This Row],[Unit Price]]*Table3352[[#This Row],[Quantity]]</f>
        <v>0</v>
      </c>
      <c r="K83" s="16" t="s">
        <v>4</v>
      </c>
      <c r="L83" s="21" t="s">
        <v>53</v>
      </c>
      <c r="M83" s="21" t="s">
        <v>88</v>
      </c>
    </row>
    <row r="84" spans="1:13" x14ac:dyDescent="0.3">
      <c r="A84" s="21" t="s">
        <v>48</v>
      </c>
      <c r="B84" s="21" t="s">
        <v>84</v>
      </c>
      <c r="C84" s="21" t="s">
        <v>85</v>
      </c>
      <c r="D84" s="18">
        <v>44713</v>
      </c>
      <c r="E84" s="18">
        <v>44743</v>
      </c>
      <c r="F84" s="21" t="s">
        <v>15</v>
      </c>
      <c r="G84" s="22">
        <v>38.269161813044406</v>
      </c>
      <c r="H84" s="22">
        <v>1.66666666</v>
      </c>
      <c r="I84" s="21" t="s">
        <v>50</v>
      </c>
      <c r="J84" s="10">
        <f>Table3352[[#This Row],[Unit Price]]*Table3352[[#This Row],[Quantity]]</f>
        <v>63.781936099946265</v>
      </c>
      <c r="K84" s="16"/>
      <c r="L84" s="21" t="s">
        <v>49</v>
      </c>
      <c r="M84" s="21" t="s">
        <v>72</v>
      </c>
    </row>
    <row r="85" spans="1:13" x14ac:dyDescent="0.3">
      <c r="A85" s="21" t="s">
        <v>64</v>
      </c>
      <c r="B85" s="21" t="s">
        <v>65</v>
      </c>
      <c r="C85" s="21"/>
      <c r="D85" s="18">
        <v>44713</v>
      </c>
      <c r="E85" s="18">
        <v>44742</v>
      </c>
      <c r="F85" s="21" t="s">
        <v>15</v>
      </c>
      <c r="G85" s="22">
        <v>1290.0929999999998</v>
      </c>
      <c r="H85" s="22">
        <v>1</v>
      </c>
      <c r="I85" s="21" t="s">
        <v>42</v>
      </c>
      <c r="J85" s="10">
        <v>1323.7475999999999</v>
      </c>
      <c r="K85" s="16" t="s">
        <v>4</v>
      </c>
      <c r="L85" s="21" t="s">
        <v>19</v>
      </c>
      <c r="M85" s="21" t="s">
        <v>22</v>
      </c>
    </row>
    <row r="86" spans="1:13" x14ac:dyDescent="0.3">
      <c r="A86" s="21" t="s">
        <v>29</v>
      </c>
      <c r="B86" s="21" t="s">
        <v>24</v>
      </c>
      <c r="C86" s="21" t="s">
        <v>3</v>
      </c>
      <c r="D86" s="18">
        <v>44713</v>
      </c>
      <c r="E86" s="18">
        <v>44742</v>
      </c>
      <c r="F86" s="21" t="s">
        <v>15</v>
      </c>
      <c r="G86" s="22">
        <v>1000</v>
      </c>
      <c r="H86" s="22">
        <v>1</v>
      </c>
      <c r="I86" s="21" t="s">
        <v>44</v>
      </c>
      <c r="J86" s="10">
        <f>Table3352[[#This Row],[Unit Price]]*Table3352[[#This Row],[Quantity]]</f>
        <v>1000</v>
      </c>
      <c r="K86" s="16" t="s">
        <v>4</v>
      </c>
      <c r="L86" s="21" t="s">
        <v>20</v>
      </c>
      <c r="M86" s="21" t="s">
        <v>23</v>
      </c>
    </row>
    <row r="87" spans="1:13" x14ac:dyDescent="0.3">
      <c r="A87" s="21" t="s">
        <v>28</v>
      </c>
      <c r="B87" s="21" t="s">
        <v>24</v>
      </c>
      <c r="C87" s="21" t="s">
        <v>3</v>
      </c>
      <c r="D87" s="18">
        <v>44713</v>
      </c>
      <c r="E87" s="18">
        <v>44742</v>
      </c>
      <c r="F87" s="21" t="s">
        <v>15</v>
      </c>
      <c r="G87" s="22">
        <v>2000</v>
      </c>
      <c r="H87" s="22">
        <v>1</v>
      </c>
      <c r="I87" s="21" t="s">
        <v>2</v>
      </c>
      <c r="J87" s="10">
        <f>Table3352[[#This Row],[Unit Price]]*Table3352[[#This Row],[Quantity]]</f>
        <v>2000</v>
      </c>
      <c r="K87" s="16" t="s">
        <v>4</v>
      </c>
      <c r="L87" s="21" t="s">
        <v>20</v>
      </c>
      <c r="M87" s="21" t="s">
        <v>23</v>
      </c>
    </row>
    <row r="88" spans="1:13" x14ac:dyDescent="0.3">
      <c r="A88" s="17"/>
      <c r="B88" s="17"/>
      <c r="D88" s="20"/>
      <c r="E88" s="20"/>
      <c r="F88" s="17"/>
      <c r="G88" s="16"/>
      <c r="H88" s="16"/>
      <c r="I88" s="19"/>
      <c r="J88" s="16">
        <f>SUM(J12:J87)</f>
        <v>62164.025256370951</v>
      </c>
      <c r="K88" s="16"/>
      <c r="L88" s="19"/>
      <c r="M88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2022</vt:lpstr>
      <vt:lpstr>PERSHING XAT JUL 2022</vt:lpstr>
      <vt:lpstr>PENSYS JUL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2022-07-28T04:19:10Z</dcterms:modified>
</cp:coreProperties>
</file>