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fourthdimension-my.sharepoint.com/personal/srinivasan_v_fourdtech_com/Documents/Marketing/Info 22-23/Quote/CSPL/SEP 22/"/>
    </mc:Choice>
  </mc:AlternateContent>
  <xr:revisionPtr revIDLastSave="65" documentId="8_{67DC928E-329D-453D-A6EC-689173887917}" xr6:coauthVersionLast="47" xr6:coauthVersionMax="47" xr10:uidLastSave="{200569BF-FD2B-4C93-AFA3-0E9071345EA0}"/>
  <bookViews>
    <workbookView xWindow="-108" yWindow="-108" windowWidth="23256" windowHeight="12576" xr2:uid="{00000000-000D-0000-FFFF-FFFF00000000}"/>
  </bookViews>
  <sheets>
    <sheet name="SEP 2022" sheetId="16" r:id="rId1"/>
    <sheet name="PERSHING XAT SEP 2022" sheetId="76" r:id="rId2"/>
    <sheet name="PENSYS SEP 2022" sheetId="75" r:id="rId3"/>
  </sheets>
  <definedNames>
    <definedName name="_xlnm._FilterDatabase" localSheetId="2" hidden="1">'PENSYS SEP 2022'!$A$1:$B$4</definedName>
    <definedName name="_xlnm._FilterDatabase" localSheetId="1" hidden="1">'PERSHING XAT SEP 2022'!$A$1:$B$4</definedName>
    <definedName name="_xlnm._FilterDatabase" localSheetId="0" hidden="1">'SEP 2022'!$A$1:$B$4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2" i="76" l="1"/>
  <c r="J51" i="76"/>
  <c r="J50" i="76"/>
  <c r="J49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91" i="75"/>
  <c r="J90" i="75"/>
  <c r="J89" i="75"/>
  <c r="J88" i="75"/>
  <c r="J87" i="75"/>
  <c r="J86" i="75"/>
  <c r="J85" i="75"/>
  <c r="J84" i="75"/>
  <c r="J83" i="75"/>
  <c r="J82" i="75"/>
  <c r="J81" i="75"/>
  <c r="J80" i="75"/>
  <c r="J79" i="75"/>
  <c r="J78" i="75"/>
  <c r="J77" i="75"/>
  <c r="J76" i="75"/>
  <c r="J75" i="75"/>
  <c r="J74" i="75"/>
  <c r="J73" i="75"/>
  <c r="J72" i="75"/>
  <c r="J71" i="75"/>
  <c r="J70" i="75"/>
  <c r="J69" i="75"/>
  <c r="J68" i="75"/>
  <c r="J67" i="75"/>
  <c r="J66" i="75"/>
  <c r="J65" i="75"/>
  <c r="J64" i="75"/>
  <c r="J63" i="75"/>
  <c r="J62" i="75"/>
  <c r="J61" i="75"/>
  <c r="J60" i="75"/>
  <c r="J59" i="75"/>
  <c r="J58" i="75"/>
  <c r="J57" i="75"/>
  <c r="J56" i="75"/>
  <c r="J55" i="75"/>
  <c r="J54" i="75"/>
  <c r="J53" i="75"/>
  <c r="J52" i="75"/>
  <c r="J51" i="75"/>
  <c r="J50" i="75"/>
  <c r="J49" i="75"/>
  <c r="J48" i="75"/>
  <c r="J47" i="75"/>
  <c r="J46" i="75"/>
  <c r="J45" i="75"/>
  <c r="J44" i="75"/>
  <c r="J43" i="75"/>
  <c r="J42" i="75"/>
  <c r="J41" i="75"/>
  <c r="J40" i="75"/>
  <c r="J39" i="75"/>
  <c r="J38" i="75"/>
  <c r="J37" i="75"/>
  <c r="J36" i="75"/>
  <c r="J35" i="75"/>
  <c r="J34" i="75"/>
  <c r="J33" i="75"/>
  <c r="J32" i="75"/>
  <c r="J31" i="75"/>
  <c r="J30" i="75"/>
  <c r="J29" i="75"/>
  <c r="J28" i="75"/>
  <c r="J27" i="75"/>
  <c r="J26" i="75"/>
  <c r="J25" i="75"/>
  <c r="J24" i="75"/>
  <c r="J23" i="75"/>
  <c r="J22" i="75"/>
  <c r="J21" i="75"/>
  <c r="J20" i="75"/>
  <c r="J19" i="75"/>
  <c r="J18" i="75"/>
  <c r="J17" i="75"/>
  <c r="J16" i="75"/>
  <c r="J15" i="75"/>
  <c r="J14" i="75"/>
  <c r="J13" i="75"/>
  <c r="J12" i="75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53" i="76" l="1"/>
  <c r="B3" i="76" s="1"/>
  <c r="B4" i="76" s="1"/>
  <c r="J92" i="75"/>
  <c r="B3" i="75" s="1"/>
  <c r="B4" i="75" l="1"/>
  <c r="J12" i="16"/>
  <c r="J133" i="16" l="1"/>
  <c r="B3" i="16" l="1"/>
  <c r="B4" i="16" l="1"/>
</calcChain>
</file>

<file path=xl/sharedStrings.xml><?xml version="1.0" encoding="utf-8"?>
<sst xmlns="http://schemas.openxmlformats.org/spreadsheetml/2006/main" count="1983" uniqueCount="93">
  <si>
    <t>Virtual Machines</t>
  </si>
  <si>
    <t>Storage</t>
  </si>
  <si>
    <t>Non-specific</t>
  </si>
  <si>
    <t>INR</t>
  </si>
  <si>
    <t>Category</t>
  </si>
  <si>
    <t>Subcategory</t>
  </si>
  <si>
    <t>Quantity</t>
  </si>
  <si>
    <t>Unit</t>
  </si>
  <si>
    <t>Currency</t>
  </si>
  <si>
    <t>Customer Name</t>
  </si>
  <si>
    <t>Total Amount</t>
  </si>
  <si>
    <t>Congruent solution Private Limited</t>
  </si>
  <si>
    <t>Net Amount (GST 18%)</t>
  </si>
  <si>
    <t>Publisher</t>
  </si>
  <si>
    <t>Microsoft</t>
  </si>
  <si>
    <t>Backup</t>
  </si>
  <si>
    <t>Resource Group Name</t>
  </si>
  <si>
    <t>Location</t>
  </si>
  <si>
    <t>rgcspl</t>
  </si>
  <si>
    <t>RGCSPL</t>
  </si>
  <si>
    <t>RGVault</t>
  </si>
  <si>
    <t>westus</t>
  </si>
  <si>
    <t>FourD</t>
  </si>
  <si>
    <t>Services</t>
  </si>
  <si>
    <t>1 Hour</t>
  </si>
  <si>
    <t>COREPRIMEXAT-LABS-COREPRIMEXATSQL-854446</t>
  </si>
  <si>
    <t>COREPrime-XAT</t>
  </si>
  <si>
    <t>Support for PENSYS VMs</t>
  </si>
  <si>
    <t>Support for PENSYS backup</t>
  </si>
  <si>
    <t>Support for PERSHING XAT VMs</t>
  </si>
  <si>
    <t>Billing Cycle</t>
  </si>
  <si>
    <t>Usage Start Date</t>
  </si>
  <si>
    <t>Usage End Date</t>
  </si>
  <si>
    <t>Unit Price</t>
  </si>
  <si>
    <t>Amount</t>
  </si>
  <si>
    <t>Meter Name</t>
  </si>
  <si>
    <t>Standard HDD Managed Disks</t>
  </si>
  <si>
    <t>Tables</t>
  </si>
  <si>
    <t>Bandwidth</t>
  </si>
  <si>
    <t>General Block Blob</t>
  </si>
  <si>
    <t>Standard Page Blob</t>
  </si>
  <si>
    <t>1/Month</t>
  </si>
  <si>
    <t>1 GB/Month</t>
  </si>
  <si>
    <t>1 GB</t>
  </si>
  <si>
    <t>10K</t>
  </si>
  <si>
    <t>COREPRIMEXAT-LABS-COREXATELASTIC-606093</t>
  </si>
  <si>
    <t>SQL Database</t>
  </si>
  <si>
    <t>PensysDB</t>
  </si>
  <si>
    <t>1/Day</t>
  </si>
  <si>
    <t>Azure Monitor</t>
  </si>
  <si>
    <t>1</t>
  </si>
  <si>
    <t>default-activitylogalerts</t>
  </si>
  <si>
    <t>COREPrimeXAT-Labs-COREPrimeXAT-335626</t>
  </si>
  <si>
    <t>Automation</t>
  </si>
  <si>
    <t>Configuration Management</t>
  </si>
  <si>
    <t>Log Analytics</t>
  </si>
  <si>
    <t>Virtual Network</t>
  </si>
  <si>
    <t>IP Addresses</t>
  </si>
  <si>
    <t>CorePrimeUAT_SQLDB</t>
  </si>
  <si>
    <t>Advanced Data Security</t>
  </si>
  <si>
    <t>COREPRIMEXAT-LABS-PRIMEXAT-641972</t>
  </si>
  <si>
    <t>Files</t>
  </si>
  <si>
    <t>SendGrid</t>
  </si>
  <si>
    <t>SendGrid - Bronze</t>
  </si>
  <si>
    <t>coreprimexat-labs-corexatelastic-606093</t>
  </si>
  <si>
    <t>pensysdb</t>
  </si>
  <si>
    <t>coreprimexat-labs-primexat-641972</t>
  </si>
  <si>
    <t>Network Watcher</t>
  </si>
  <si>
    <t>NetworkWatcherRG</t>
  </si>
  <si>
    <t>Blob Storage</t>
  </si>
  <si>
    <t>WESTUS</t>
  </si>
  <si>
    <t>Virtual Machines BS Series Windows</t>
  </si>
  <si>
    <t>BS Series Windows VM</t>
  </si>
  <si>
    <t>SQL Database - LTR Backup Storage</t>
  </si>
  <si>
    <t>SQL DB-LTR Backup Storage</t>
  </si>
  <si>
    <t>Bandwidth Inter-Region</t>
  </si>
  <si>
    <t>Microsoft Defender for SQL</t>
  </si>
  <si>
    <t>Microsoft Def for SQL</t>
  </si>
  <si>
    <t>EASTUS</t>
  </si>
  <si>
    <t>WESTUS2</t>
  </si>
  <si>
    <t>Virtual Machines Av2 Series Windows</t>
  </si>
  <si>
    <t>Av2 Series Windows VM</t>
  </si>
  <si>
    <t>SQL Database Single Standard</t>
  </si>
  <si>
    <t>SQL DB Single Std</t>
  </si>
  <si>
    <t>GLOBAL</t>
  </si>
  <si>
    <t>IP Address</t>
  </si>
  <si>
    <t>EASTUS2</t>
  </si>
  <si>
    <t>NORTHCENTRALUS</t>
  </si>
  <si>
    <t>01-08-2022 to 31-08-2022</t>
  </si>
  <si>
    <t>Std HDD</t>
  </si>
  <si>
    <t>Rtn Preference: MGN</t>
  </si>
  <si>
    <t>Rtn Pref: MGN</t>
  </si>
  <si>
    <t>Default-ActivityLogAlerts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</si>
</sst>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4" fillId="2" borderId="1" xfId="0" applyFont="1" applyFill="1" applyBorder="1"/>
    <xf numFmtId="0" fontId="4" fillId="2" borderId="2" xfId="0" applyFont="1" applyFill="1" applyBorder="1"/>
    <xf numFmtId="0" fontId="0" fillId="0" borderId="3" xfId="0" applyBorder="1"/>
    <xf numFmtId="0" fontId="4" fillId="2" borderId="3" xfId="0" applyFont="1" applyFill="1" applyBorder="1"/>
    <xf numFmtId="2" fontId="4" fillId="2" borderId="4" xfId="0" applyNumberFormat="1" applyFont="1" applyFill="1" applyBorder="1"/>
    <xf numFmtId="2" fontId="3" fillId="0" borderId="6" xfId="0" applyNumberFormat="1" applyFont="1" applyBorder="1"/>
    <xf numFmtId="0" fontId="2" fillId="0" borderId="5" xfId="0" applyFont="1" applyBorder="1"/>
    <xf numFmtId="14" fontId="0" fillId="0" borderId="0" xfId="0" applyNumberFormat="1"/>
    <xf numFmtId="2" fontId="0" fillId="0" borderId="0" xfId="0" applyNumberFormat="1"/>
    <xf numFmtId="0" fontId="2" fillId="0" borderId="4" xfId="0" applyFont="1" applyBorder="1" applyAlignment="1">
      <alignment horizontal="right"/>
    </xf>
    <xf numFmtId="0" fontId="5" fillId="3" borderId="0" xfId="0" applyFont="1" applyFill="1"/>
    <xf numFmtId="14" fontId="5" fillId="3" borderId="0" xfId="0" applyNumberFormat="1" applyFont="1" applyFill="1"/>
    <xf numFmtId="0" fontId="5" fillId="3" borderId="0" xfId="1" applyFont="1" applyFill="1"/>
    <xf numFmtId="2" fontId="5" fillId="3" borderId="0" xfId="0" applyNumberFormat="1" applyFont="1" applyFill="1"/>
    <xf numFmtId="2" fontId="2" fillId="0" borderId="0" xfId="0" applyNumberFormat="1" applyFont="1"/>
    <xf numFmtId="0" fontId="2" fillId="0" borderId="0" xfId="0" applyFont="1"/>
    <xf numFmtId="14" fontId="2" fillId="0" borderId="0" xfId="0" applyNumberFormat="1" applyFont="1"/>
    <xf numFmtId="0" fontId="0" fillId="0" borderId="0" xfId="0" applyFill="1"/>
    <xf numFmtId="2" fontId="0" fillId="0" borderId="0" xfId="0" applyNumberFormat="1" applyFont="1" applyFill="1"/>
    <xf numFmtId="2" fontId="2" fillId="0" borderId="0" xfId="0" applyNumberFormat="1" applyFont="1" applyFill="1"/>
    <xf numFmtId="0" fontId="0" fillId="0" borderId="0" xfId="0" applyNumberFormat="1"/>
  </cellXfs>
  <cellStyles count="2">
    <cellStyle name="Normal" xfId="0" builtinId="0"/>
    <cellStyle name="Normal 5" xfId="1" xr:uid="{A821AD01-3486-48F0-BFA8-C3FEB599F89C}"/>
  </cellStyles>
  <dxfs count="75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m/d/yyyy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dd/mm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rgb="FFFFFFFF"/>
        </patternFill>
      </fill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685800</xdr:colOff>
      <xdr:row>0</xdr:row>
      <xdr:rowOff>57150</xdr:rowOff>
    </xdr:from>
    <xdr:to>
      <xdr:col>7</xdr:col>
      <xdr:colOff>190500</xdr:colOff>
      <xdr:row>6</xdr:row>
      <xdr:rowOff>63825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82751B-F048-41F4-BB4E-A003D2E65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5375" y="57150"/>
          <a:ext cx="1752600" cy="115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685800</xdr:colOff>
      <xdr:row>0</xdr:row>
      <xdr:rowOff>57150</xdr:rowOff>
    </xdr:from>
    <xdr:to>
      <xdr:col>7</xdr:col>
      <xdr:colOff>190500</xdr:colOff>
      <xdr:row>6</xdr:row>
      <xdr:rowOff>63825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81B9ED-7244-477F-8674-0C48D26F2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9240" y="57150"/>
          <a:ext cx="1783080" cy="111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685800</xdr:colOff>
      <xdr:row>0</xdr:row>
      <xdr:rowOff>57150</xdr:rowOff>
    </xdr:from>
    <xdr:to>
      <xdr:col>7</xdr:col>
      <xdr:colOff>190500</xdr:colOff>
      <xdr:row>6</xdr:row>
      <xdr:rowOff>63825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1F866-5547-4F79-B795-0DE5CAA3B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9240" y="57150"/>
          <a:ext cx="1798320" cy="111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CB2400-8FE3-4B6E-96A9-C31C313FBEE4}" name="Table335" displayName="Table335" ref="A11:M133" totalsRowCount="1" headerRowDxfId="74" dataDxfId="73" totalsRowDxfId="72" headerRowCellStyle="Normal 5">
  <autoFilter ref="A11:M132" xr:uid="{1BCB2400-8FE3-4B6E-96A9-C31C313FBEE4}"/>
  <tableColumns count="13">
    <tableColumn id="1" xr3:uid="{96DE8365-300B-43A6-A3F0-0E7EDD2E536D}" name="Meter Name" dataDxfId="71"/>
    <tableColumn id="2" xr3:uid="{D36A1E5A-778D-472E-AAF1-DF327574D91B}" name="Category" dataDxfId="70"/>
    <tableColumn id="3" xr3:uid="{F98BCADE-787D-43DF-A36D-176482A0DD32}" name="Subcategory" dataDxfId="69"/>
    <tableColumn id="4" xr3:uid="{146A6423-CC16-4048-8866-162F501220B6}" name="Usage Start Date" dataDxfId="68" totalsRowDxfId="58"/>
    <tableColumn id="5" xr3:uid="{318E76CC-A9B1-4547-9A92-48C05C9607A9}" name="Usage End Date" dataDxfId="67" totalsRowDxfId="57"/>
    <tableColumn id="6" xr3:uid="{02E07CCB-E4A6-4FBE-B85F-8B039F0F61CC}" name="Publisher" dataDxfId="66"/>
    <tableColumn id="7" xr3:uid="{E524162F-DDF5-4584-BAFC-C0855B685202}" name="Unit Price" dataDxfId="65" totalsRowDxfId="56"/>
    <tableColumn id="8" xr3:uid="{F1865677-05F5-486C-9C33-B3BE79EDB4F2}" name="Quantity" dataDxfId="64" totalsRowDxfId="55"/>
    <tableColumn id="9" xr3:uid="{B6318724-C350-4893-93CF-F1EE0A034A04}" name="Unit" dataDxfId="63" totalsRowDxfId="54"/>
    <tableColumn id="10" xr3:uid="{88997CD1-1194-4831-8DB8-32836243C917}" name="Amount" totalsRowFunction="custom" dataDxfId="62" totalsRowDxfId="53">
      <calculatedColumnFormula>Table335[[#This Row],[Unit Price]]*Table335[[#This Row],[Quantity]]</calculatedColumnFormula>
      <totalsRowFormula>SUM(J12:J132)</totalsRowFormula>
    </tableColumn>
    <tableColumn id="15" xr3:uid="{B881FA17-BC9A-42CA-A364-3F8A5A6E58FF}" name="Currency" dataDxfId="61" totalsRowDxfId="52"/>
    <tableColumn id="11" xr3:uid="{BCCA5CF6-2FF7-4074-B2B7-2B6BA18F88BC}" name="Resource Group Name" dataDxfId="60" totalsRowDxfId="51"/>
    <tableColumn id="13" xr3:uid="{F00E2660-903F-474F-A411-52D934B4E7F4}" name="Location" dataDxfId="59" totalsRow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043900-072E-41B9-BD5A-D2B848498F91}" name="Table33523" displayName="Table33523" ref="A11:M53" totalsRowCount="1" headerRowDxfId="24" dataDxfId="23" totalsRowDxfId="22" headerRowCellStyle="Normal 5">
  <autoFilter ref="A11:M52" xr:uid="{1BCB2400-8FE3-4B6E-96A9-C31C313FBEE4}"/>
  <tableColumns count="13">
    <tableColumn id="1" xr3:uid="{059C6E25-D392-480E-996C-402347B47174}" name="Meter Name" dataDxfId="21"/>
    <tableColumn id="2" xr3:uid="{C6F57C55-3AA3-4399-B371-DC153049CB61}" name="Category" dataDxfId="20"/>
    <tableColumn id="3" xr3:uid="{66EA41EA-CFAE-4140-84FB-A2F005071D95}" name="Subcategory" dataDxfId="19"/>
    <tableColumn id="4" xr3:uid="{67EB5448-7FB0-4AA9-BC96-EBFC9BDF26BB}" name="Usage Start Date" dataDxfId="17" totalsRowDxfId="18"/>
    <tableColumn id="5" xr3:uid="{A2F05785-F515-442B-8A1F-1B8A3E2671B0}" name="Usage End Date" dataDxfId="15" totalsRowDxfId="16"/>
    <tableColumn id="6" xr3:uid="{DA947769-0C45-4FD8-B550-628DB8E53667}" name="Publisher" dataDxfId="14"/>
    <tableColumn id="7" xr3:uid="{EB7A82D2-E6EC-4187-8EDC-FC598B287C06}" name="Unit Price" dataDxfId="12" totalsRowDxfId="13"/>
    <tableColumn id="8" xr3:uid="{A770E395-1509-485F-AF7B-5A759EBF3F14}" name="Quantity" dataDxfId="10" totalsRowDxfId="11"/>
    <tableColumn id="9" xr3:uid="{EEDFBE50-8A4A-4DE8-A308-DE7BA178C62D}" name="Unit" dataDxfId="8" totalsRowDxfId="9"/>
    <tableColumn id="10" xr3:uid="{9C7F82F6-3081-4853-9563-18D2FDD11038}" name="Amount" totalsRowFunction="custom" dataDxfId="6" totalsRowDxfId="7">
      <calculatedColumnFormula>Table33523[[#This Row],[Unit Price]]*Table33523[[#This Row],[Quantity]]</calculatedColumnFormula>
      <totalsRowFormula>SUM(J12:J52)</totalsRowFormula>
    </tableColumn>
    <tableColumn id="15" xr3:uid="{D75280CC-5506-4289-B67C-519941853A22}" name="Currency" dataDxfId="4" totalsRowDxfId="5"/>
    <tableColumn id="11" xr3:uid="{9801B1FC-F4F2-44DE-A252-7D4F0272E830}" name="Resource Group Name" dataDxfId="2" totalsRowDxfId="3"/>
    <tableColumn id="13" xr3:uid="{A21C5C97-FC58-4082-B1B2-AA4AAD7FC72A}" name="Location" dataDxfId="0" totalsRow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6D0D8-8A6D-4440-9ECB-7C5F7C8FEBD1}" name="Table3352" displayName="Table3352" ref="A11:M92" totalsRowCount="1" headerRowDxfId="49" dataDxfId="48" totalsRowDxfId="47" headerRowCellStyle="Normal 5">
  <autoFilter ref="A11:M91" xr:uid="{1BCB2400-8FE3-4B6E-96A9-C31C313FBEE4}"/>
  <tableColumns count="13">
    <tableColumn id="1" xr3:uid="{A4FE79A0-44BE-431B-B927-1931967876EF}" name="Meter Name" dataDxfId="46"/>
    <tableColumn id="2" xr3:uid="{D101C20E-824F-434C-84B3-05B6483E2E60}" name="Category" dataDxfId="45"/>
    <tableColumn id="3" xr3:uid="{D3D65EF0-8E79-40F9-A2D7-D6A08CDAB454}" name="Subcategory" dataDxfId="44"/>
    <tableColumn id="4" xr3:uid="{1260BBED-215D-4DF0-9EED-6A2F60A3E08F}" name="Usage Start Date" dataDxfId="42" totalsRowDxfId="43"/>
    <tableColumn id="5" xr3:uid="{BABF65A8-D92D-4C55-B3C7-50B408DF137E}" name="Usage End Date" dataDxfId="40" totalsRowDxfId="41"/>
    <tableColumn id="6" xr3:uid="{34D30DAF-F7A6-4F7C-98F0-EF3A2A769735}" name="Publisher" dataDxfId="39"/>
    <tableColumn id="7" xr3:uid="{B112F1A1-705B-4B5A-8085-93D96C0067D7}" name="Unit Price" dataDxfId="37" totalsRowDxfId="38"/>
    <tableColumn id="8" xr3:uid="{3257C7D4-C822-4F01-93EE-A5E676F4AA4D}" name="Quantity" dataDxfId="35" totalsRowDxfId="36"/>
    <tableColumn id="9" xr3:uid="{484B8D9B-69DD-490D-8899-68FFB461D13D}" name="Unit" dataDxfId="33" totalsRowDxfId="34"/>
    <tableColumn id="10" xr3:uid="{6CD9EF33-EC65-4D07-95E6-5F6DD86DC506}" name="Amount" totalsRowFunction="custom" dataDxfId="31" totalsRowDxfId="32">
      <calculatedColumnFormula>Table3352[[#This Row],[Unit Price]]*Table3352[[#This Row],[Quantity]]</calculatedColumnFormula>
      <totalsRowFormula>SUM(J12:J91)</totalsRowFormula>
    </tableColumn>
    <tableColumn id="15" xr3:uid="{F9807F94-E3BD-4409-83D7-C96D16D576B6}" name="Currency" dataDxfId="29" totalsRowDxfId="30"/>
    <tableColumn id="11" xr3:uid="{C4705063-C19F-4C35-8027-D1AA7BEEECEA}" name="Resource Group Name" dataDxfId="27" totalsRowDxfId="28"/>
    <tableColumn id="13" xr3:uid="{D98D26D5-8173-49A9-A8BE-3225DE4F03DF}" name="Location" dataDxfId="25" totalsRow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226D-B591-477A-BA59-73B1B701C49C}">
  <dimension ref="A1:M133"/>
  <sheetViews>
    <sheetView tabSelected="1" zoomScale="87" zoomScaleNormal="87" workbookViewId="0">
      <selection activeCell="B7" sqref="B7"/>
    </sheetView>
  </sheetViews>
  <sheetFormatPr defaultRowHeight="14.4"/>
  <cols>
    <col min="1" max="1" width="50.109375" bestFit="1" customWidth="1"/>
    <col min="2" max="2" width="32.5546875" bestFit="1" customWidth="1"/>
    <col min="3" max="3" width="27.33203125" bestFit="1" customWidth="1"/>
    <col min="4" max="4" width="13.5546875" style="8" customWidth="1"/>
    <col min="5" max="5" width="15.44140625" style="8" bestFit="1" customWidth="1"/>
    <col min="7" max="8" width="9.109375" style="9"/>
    <col min="10" max="10" width="9.6640625" style="9" bestFit="1" customWidth="1"/>
    <col min="11" max="11" width="9.109375" style="9"/>
    <col min="12" max="12" width="45.33203125" bestFit="1" customWidth="1"/>
    <col min="13" max="13" width="9.88671875" bestFit="1" customWidth="1"/>
  </cols>
  <sheetData>
    <row r="1" spans="1:13">
      <c r="A1" s="1" t="s">
        <v>9</v>
      </c>
      <c r="B1" s="2" t="s">
        <v>11</v>
      </c>
    </row>
    <row r="2" spans="1:13">
      <c r="A2" s="3" t="s">
        <v>30</v>
      </c>
      <c r="B2" s="10" t="s">
        <v>88</v>
      </c>
    </row>
    <row r="3" spans="1:13">
      <c r="A3" s="4" t="s">
        <v>10</v>
      </c>
      <c r="B3" s="5">
        <f>J133</f>
        <v>65235.290921968262</v>
      </c>
      <c r="C3" s="9"/>
      <c r="D3" s="21"/>
    </row>
    <row r="4" spans="1:13" ht="15" thickBot="1">
      <c r="A4" s="7" t="s">
        <v>12</v>
      </c>
      <c r="B4" s="6">
        <f>B3*1.18</f>
        <v>76977.643287922547</v>
      </c>
      <c r="C4" s="9"/>
    </row>
    <row r="5" spans="1:13">
      <c r="D5" s="21"/>
    </row>
    <row r="11" spans="1:13">
      <c r="A11" s="11" t="s">
        <v>35</v>
      </c>
      <c r="B11" s="11" t="s">
        <v>4</v>
      </c>
      <c r="C11" s="11" t="s">
        <v>5</v>
      </c>
      <c r="D11" s="12" t="s">
        <v>31</v>
      </c>
      <c r="E11" s="12" t="s">
        <v>32</v>
      </c>
      <c r="F11" s="11" t="s">
        <v>13</v>
      </c>
      <c r="G11" s="14" t="s">
        <v>33</v>
      </c>
      <c r="H11" s="14" t="s">
        <v>6</v>
      </c>
      <c r="I11" s="11" t="s">
        <v>7</v>
      </c>
      <c r="J11" s="14" t="s">
        <v>34</v>
      </c>
      <c r="K11" s="14" t="s">
        <v>8</v>
      </c>
      <c r="L11" s="13" t="s">
        <v>16</v>
      </c>
      <c r="M11" s="13" t="s">
        <v>17</v>
      </c>
    </row>
    <row r="12" spans="1:13">
      <c r="A12" t="s">
        <v>1</v>
      </c>
      <c r="B12" t="s">
        <v>36</v>
      </c>
      <c r="C12" t="s">
        <v>89</v>
      </c>
      <c r="D12" s="8">
        <v>44774</v>
      </c>
      <c r="E12" s="8">
        <v>44805</v>
      </c>
      <c r="F12" t="s">
        <v>14</v>
      </c>
      <c r="G12" s="9">
        <v>479.80773497195878</v>
      </c>
      <c r="H12" s="9">
        <v>0.99993600000000005</v>
      </c>
      <c r="I12" t="s">
        <v>41</v>
      </c>
      <c r="J12" s="9">
        <f>Table335[[#This Row],[Unit Price]]*Table335[[#This Row],[Quantity]]</f>
        <v>479.77702727692059</v>
      </c>
      <c r="K12" s="9" t="s">
        <v>3</v>
      </c>
      <c r="L12" t="s">
        <v>19</v>
      </c>
      <c r="M12" t="s">
        <v>70</v>
      </c>
    </row>
    <row r="13" spans="1:13">
      <c r="A13" t="s">
        <v>1</v>
      </c>
      <c r="B13" t="s">
        <v>39</v>
      </c>
      <c r="C13" t="s">
        <v>39</v>
      </c>
      <c r="D13" s="8">
        <v>44774</v>
      </c>
      <c r="E13" s="8">
        <v>44805</v>
      </c>
      <c r="F13" t="s">
        <v>14</v>
      </c>
      <c r="G13" s="9">
        <v>1.5634411669283999</v>
      </c>
      <c r="H13" s="9">
        <v>0.99558100000000005</v>
      </c>
      <c r="I13" t="s">
        <v>42</v>
      </c>
      <c r="J13" s="9">
        <f>Table335[[#This Row],[Unit Price]]*Table335[[#This Row],[Quantity]]</f>
        <v>1.5565323204117434</v>
      </c>
      <c r="K13" s="9" t="s">
        <v>3</v>
      </c>
      <c r="L13" t="s">
        <v>47</v>
      </c>
      <c r="M13" t="s">
        <v>70</v>
      </c>
    </row>
    <row r="14" spans="1:13">
      <c r="A14" t="s">
        <v>49</v>
      </c>
      <c r="B14" t="s">
        <v>49</v>
      </c>
      <c r="C14" t="s">
        <v>49</v>
      </c>
      <c r="D14" s="8">
        <v>44774</v>
      </c>
      <c r="E14" s="8">
        <v>44805</v>
      </c>
      <c r="F14" t="s">
        <v>14</v>
      </c>
      <c r="G14" s="9">
        <v>122.2433796070152</v>
      </c>
      <c r="H14" s="9">
        <v>0.99316746</v>
      </c>
      <c r="I14" t="s">
        <v>41</v>
      </c>
      <c r="J14" s="9">
        <f>Table335[[#This Row],[Unit Price]]*Table335[[#This Row],[Quantity]]</f>
        <v>121.40814682611509</v>
      </c>
      <c r="K14" s="9" t="s">
        <v>3</v>
      </c>
      <c r="L14" t="s">
        <v>18</v>
      </c>
      <c r="M14" t="s">
        <v>79</v>
      </c>
    </row>
    <row r="15" spans="1:13">
      <c r="A15" t="s">
        <v>55</v>
      </c>
      <c r="B15" t="s">
        <v>55</v>
      </c>
      <c r="C15" t="s">
        <v>55</v>
      </c>
      <c r="D15" s="8">
        <v>44774</v>
      </c>
      <c r="E15" s="8">
        <v>44805</v>
      </c>
      <c r="F15" t="s">
        <v>14</v>
      </c>
      <c r="G15" s="9">
        <v>75.00345581025239</v>
      </c>
      <c r="H15" s="9">
        <v>8.3357582600000004</v>
      </c>
      <c r="I15" t="s">
        <v>43</v>
      </c>
      <c r="J15" s="9">
        <f>Table335[[#This Row],[Unit Price]]*Table335[[#This Row],[Quantity]]</f>
        <v>625.21067629885636</v>
      </c>
      <c r="K15" s="9" t="s">
        <v>3</v>
      </c>
      <c r="L15" t="s">
        <v>18</v>
      </c>
      <c r="M15" t="s">
        <v>79</v>
      </c>
    </row>
    <row r="16" spans="1:13">
      <c r="A16" t="s">
        <v>46</v>
      </c>
      <c r="B16" t="s">
        <v>73</v>
      </c>
      <c r="C16" t="s">
        <v>74</v>
      </c>
      <c r="D16" s="8">
        <v>44774</v>
      </c>
      <c r="E16" s="8">
        <v>44805</v>
      </c>
      <c r="F16" t="s">
        <v>14</v>
      </c>
      <c r="G16" s="9">
        <v>4.602290406358799</v>
      </c>
      <c r="H16" s="9">
        <v>1.6192928099999999</v>
      </c>
      <c r="I16" t="s">
        <v>42</v>
      </c>
      <c r="J16" s="9">
        <f>Table335[[#This Row],[Unit Price]]*Table335[[#This Row],[Quantity]]</f>
        <v>7.4524557645487812</v>
      </c>
      <c r="K16" s="9" t="s">
        <v>3</v>
      </c>
      <c r="L16" t="s">
        <v>18</v>
      </c>
      <c r="M16" t="s">
        <v>70</v>
      </c>
    </row>
    <row r="17" spans="1:13">
      <c r="A17" t="s">
        <v>38</v>
      </c>
      <c r="B17" t="s">
        <v>75</v>
      </c>
      <c r="C17" t="s">
        <v>75</v>
      </c>
      <c r="D17" s="8">
        <v>44774</v>
      </c>
      <c r="E17" s="8">
        <v>44805</v>
      </c>
      <c r="F17" t="s">
        <v>14</v>
      </c>
      <c r="G17" s="9">
        <v>1.3821991786079999</v>
      </c>
      <c r="H17" s="9">
        <v>1.293621E-2</v>
      </c>
      <c r="I17" t="s">
        <v>43</v>
      </c>
      <c r="J17" s="9">
        <f>Table335[[#This Row],[Unit Price]]*Table335[[#This Row],[Quantity]]</f>
        <v>1.7880418836300593E-2</v>
      </c>
      <c r="K17" s="9" t="s">
        <v>3</v>
      </c>
      <c r="L17" t="s">
        <v>64</v>
      </c>
      <c r="M17" t="s">
        <v>70</v>
      </c>
    </row>
    <row r="18" spans="1:13">
      <c r="A18" t="s">
        <v>1</v>
      </c>
      <c r="B18" t="s">
        <v>39</v>
      </c>
      <c r="C18" t="s">
        <v>39</v>
      </c>
      <c r="D18" s="8">
        <v>44774</v>
      </c>
      <c r="E18" s="8">
        <v>44805</v>
      </c>
      <c r="F18" t="s">
        <v>14</v>
      </c>
      <c r="G18" s="9">
        <v>0</v>
      </c>
      <c r="H18" s="9">
        <v>1.9193</v>
      </c>
      <c r="I18" t="s">
        <v>44</v>
      </c>
      <c r="J18" s="9">
        <f>Table335[[#This Row],[Unit Price]]*Table335[[#This Row],[Quantity]]</f>
        <v>0</v>
      </c>
      <c r="K18" s="9" t="s">
        <v>3</v>
      </c>
      <c r="L18" t="s">
        <v>18</v>
      </c>
      <c r="M18" t="s">
        <v>70</v>
      </c>
    </row>
    <row r="19" spans="1:13">
      <c r="A19" t="s">
        <v>1</v>
      </c>
      <c r="B19" t="s">
        <v>37</v>
      </c>
      <c r="C19" t="s">
        <v>37</v>
      </c>
      <c r="D19" s="8">
        <v>44774</v>
      </c>
      <c r="E19" s="8">
        <v>44805</v>
      </c>
      <c r="F19" t="s">
        <v>14</v>
      </c>
      <c r="G19" s="9">
        <v>3.6676888381103998</v>
      </c>
      <c r="H19" s="9">
        <v>0.52188100000000004</v>
      </c>
      <c r="I19" t="s">
        <v>42</v>
      </c>
      <c r="J19" s="9">
        <f>Table335[[#This Row],[Unit Price]]*Table335[[#This Row],[Quantity]]</f>
        <v>1.9140971185218938</v>
      </c>
      <c r="K19" s="9" t="s">
        <v>3</v>
      </c>
      <c r="L19" t="s">
        <v>26</v>
      </c>
      <c r="M19" t="s">
        <v>70</v>
      </c>
    </row>
    <row r="20" spans="1:13">
      <c r="A20" t="s">
        <v>49</v>
      </c>
      <c r="B20" t="s">
        <v>49</v>
      </c>
      <c r="C20" t="s">
        <v>49</v>
      </c>
      <c r="D20" s="8">
        <v>44774</v>
      </c>
      <c r="E20" s="8">
        <v>44805</v>
      </c>
      <c r="F20" t="s">
        <v>14</v>
      </c>
      <c r="G20" s="9">
        <v>0</v>
      </c>
      <c r="H20" s="9">
        <v>0.99999985999999996</v>
      </c>
      <c r="I20" t="s">
        <v>41</v>
      </c>
      <c r="J20" s="9">
        <f>Table335[[#This Row],[Unit Price]]*Table335[[#This Row],[Quantity]]</f>
        <v>0</v>
      </c>
      <c r="K20" s="9" t="s">
        <v>3</v>
      </c>
      <c r="L20" t="s">
        <v>65</v>
      </c>
      <c r="M20" t="s">
        <v>84</v>
      </c>
    </row>
    <row r="21" spans="1:13">
      <c r="A21" t="s">
        <v>1</v>
      </c>
      <c r="B21" t="s">
        <v>36</v>
      </c>
      <c r="C21" t="s">
        <v>89</v>
      </c>
      <c r="D21" s="8">
        <v>44774</v>
      </c>
      <c r="E21" s="8">
        <v>44805</v>
      </c>
      <c r="F21" t="s">
        <v>14</v>
      </c>
      <c r="G21" s="9">
        <v>4.1834265557123995</v>
      </c>
      <c r="H21" s="9">
        <v>2.5997340000000002</v>
      </c>
      <c r="I21" t="s">
        <v>42</v>
      </c>
      <c r="J21" s="9">
        <f>Table335[[#This Row],[Unit Price]]*Table335[[#This Row],[Quantity]]</f>
        <v>10.875796253388421</v>
      </c>
      <c r="K21" s="9" t="s">
        <v>3</v>
      </c>
      <c r="L21" t="s">
        <v>19</v>
      </c>
      <c r="M21" t="s">
        <v>70</v>
      </c>
    </row>
    <row r="22" spans="1:13">
      <c r="A22" t="s">
        <v>1</v>
      </c>
      <c r="B22" t="s">
        <v>69</v>
      </c>
      <c r="C22" t="s">
        <v>69</v>
      </c>
      <c r="D22" s="8">
        <v>44774</v>
      </c>
      <c r="E22" s="8">
        <v>44805</v>
      </c>
      <c r="F22" t="s">
        <v>14</v>
      </c>
      <c r="G22" s="9">
        <v>0</v>
      </c>
      <c r="H22" s="9">
        <v>1.6299999999999999E-2</v>
      </c>
      <c r="I22" t="s">
        <v>44</v>
      </c>
      <c r="J22" s="9">
        <f>Table335[[#This Row],[Unit Price]]*Table335[[#This Row],[Quantity]]</f>
        <v>0</v>
      </c>
      <c r="K22" s="9" t="s">
        <v>3</v>
      </c>
      <c r="L22" t="s">
        <v>26</v>
      </c>
      <c r="M22" t="s">
        <v>70</v>
      </c>
    </row>
    <row r="23" spans="1:13">
      <c r="A23" t="s">
        <v>38</v>
      </c>
      <c r="B23" t="s">
        <v>75</v>
      </c>
      <c r="C23" t="s">
        <v>75</v>
      </c>
      <c r="D23" s="8">
        <v>44774</v>
      </c>
      <c r="E23" s="8">
        <v>44805</v>
      </c>
      <c r="F23" t="s">
        <v>14</v>
      </c>
      <c r="G23" s="9">
        <v>1.3821992265539997</v>
      </c>
      <c r="H23" s="9">
        <v>1.1775551200000001</v>
      </c>
      <c r="I23" t="s">
        <v>43</v>
      </c>
      <c r="J23" s="9">
        <f>Table335[[#This Row],[Unit Price]]*Table335[[#This Row],[Quantity]]</f>
        <v>1.6276157760887024</v>
      </c>
      <c r="K23" s="9" t="s">
        <v>3</v>
      </c>
      <c r="L23" t="s">
        <v>66</v>
      </c>
      <c r="M23" t="s">
        <v>70</v>
      </c>
    </row>
    <row r="24" spans="1:13">
      <c r="A24" t="s">
        <v>1</v>
      </c>
      <c r="B24" t="s">
        <v>69</v>
      </c>
      <c r="C24" t="s">
        <v>69</v>
      </c>
      <c r="D24" s="8">
        <v>44774</v>
      </c>
      <c r="E24" s="8">
        <v>44805</v>
      </c>
      <c r="F24" t="s">
        <v>14</v>
      </c>
      <c r="G24" s="9">
        <v>0</v>
      </c>
      <c r="H24" s="9">
        <v>1.5299999999999999E-2</v>
      </c>
      <c r="I24" t="s">
        <v>44</v>
      </c>
      <c r="J24" s="9">
        <f>Table335[[#This Row],[Unit Price]]*Table335[[#This Row],[Quantity]]</f>
        <v>0</v>
      </c>
      <c r="K24" s="9" t="s">
        <v>3</v>
      </c>
      <c r="L24" t="s">
        <v>58</v>
      </c>
      <c r="M24" t="s">
        <v>78</v>
      </c>
    </row>
    <row r="25" spans="1:13">
      <c r="A25" t="s">
        <v>15</v>
      </c>
      <c r="B25" t="s">
        <v>15</v>
      </c>
      <c r="C25" t="s">
        <v>15</v>
      </c>
      <c r="D25" s="8">
        <v>44774</v>
      </c>
      <c r="E25" s="8">
        <v>44805</v>
      </c>
      <c r="F25" t="s">
        <v>14</v>
      </c>
      <c r="G25" s="9">
        <v>814.17975992007348</v>
      </c>
      <c r="H25" s="9">
        <v>0.69959667999999997</v>
      </c>
      <c r="I25" t="s">
        <v>41</v>
      </c>
      <c r="J25" s="9">
        <f>Table335[[#This Row],[Unit Price]]*Table335[[#This Row],[Quantity]]</f>
        <v>569.59745696328048</v>
      </c>
      <c r="K25" s="9" t="s">
        <v>3</v>
      </c>
      <c r="L25" t="s">
        <v>20</v>
      </c>
      <c r="M25" t="s">
        <v>70</v>
      </c>
    </row>
    <row r="26" spans="1:13">
      <c r="A26" t="s">
        <v>1</v>
      </c>
      <c r="B26" t="s">
        <v>36</v>
      </c>
      <c r="C26" t="s">
        <v>89</v>
      </c>
      <c r="D26" s="8">
        <v>44774</v>
      </c>
      <c r="E26" s="8">
        <v>44805</v>
      </c>
      <c r="F26" t="s">
        <v>14</v>
      </c>
      <c r="G26" s="9">
        <v>479.80773497195878</v>
      </c>
      <c r="H26" s="9">
        <v>0.99993600000000005</v>
      </c>
      <c r="I26" t="s">
        <v>41</v>
      </c>
      <c r="J26" s="9">
        <f>Table335[[#This Row],[Unit Price]]*Table335[[#This Row],[Quantity]]</f>
        <v>479.77702727692059</v>
      </c>
      <c r="K26" s="9" t="s">
        <v>3</v>
      </c>
      <c r="L26" t="s">
        <v>19</v>
      </c>
      <c r="M26" t="s">
        <v>70</v>
      </c>
    </row>
    <row r="27" spans="1:13">
      <c r="A27" t="s">
        <v>1</v>
      </c>
      <c r="B27" t="s">
        <v>39</v>
      </c>
      <c r="C27" t="s">
        <v>39</v>
      </c>
      <c r="D27" s="8">
        <v>44774</v>
      </c>
      <c r="E27" s="8">
        <v>44805</v>
      </c>
      <c r="F27" t="s">
        <v>14</v>
      </c>
      <c r="G27" s="9">
        <v>0</v>
      </c>
      <c r="H27" s="9">
        <v>1.2500000000000001E-2</v>
      </c>
      <c r="I27" t="s">
        <v>44</v>
      </c>
      <c r="J27" s="9">
        <f>Table335[[#This Row],[Unit Price]]*Table335[[#This Row],[Quantity]]</f>
        <v>0</v>
      </c>
      <c r="K27" s="9" t="s">
        <v>3</v>
      </c>
      <c r="L27" t="s">
        <v>47</v>
      </c>
      <c r="M27" t="s">
        <v>70</v>
      </c>
    </row>
    <row r="28" spans="1:13">
      <c r="A28" t="s">
        <v>1</v>
      </c>
      <c r="B28" t="s">
        <v>39</v>
      </c>
      <c r="C28" t="s">
        <v>39</v>
      </c>
      <c r="D28" s="8">
        <v>44774</v>
      </c>
      <c r="E28" s="8">
        <v>44805</v>
      </c>
      <c r="F28" t="s">
        <v>14</v>
      </c>
      <c r="G28" s="9">
        <v>0</v>
      </c>
      <c r="H28" s="9">
        <v>0.22500000000000001</v>
      </c>
      <c r="I28" t="s">
        <v>44</v>
      </c>
      <c r="J28" s="9">
        <f>Table335[[#This Row],[Unit Price]]*Table335[[#This Row],[Quantity]]</f>
        <v>0</v>
      </c>
      <c r="K28" s="9" t="s">
        <v>3</v>
      </c>
      <c r="L28" t="s">
        <v>18</v>
      </c>
      <c r="M28" t="s">
        <v>70</v>
      </c>
    </row>
    <row r="29" spans="1:13">
      <c r="A29" t="s">
        <v>1</v>
      </c>
      <c r="B29" t="s">
        <v>39</v>
      </c>
      <c r="C29" t="s">
        <v>39</v>
      </c>
      <c r="D29" s="8">
        <v>44774</v>
      </c>
      <c r="E29" s="8">
        <v>44805</v>
      </c>
      <c r="F29" t="s">
        <v>14</v>
      </c>
      <c r="G29" s="9">
        <v>0</v>
      </c>
      <c r="H29" s="9">
        <v>2.3935</v>
      </c>
      <c r="I29" t="s">
        <v>44</v>
      </c>
      <c r="J29" s="9">
        <f>Table335[[#This Row],[Unit Price]]*Table335[[#This Row],[Quantity]]</f>
        <v>0</v>
      </c>
      <c r="K29" s="9" t="s">
        <v>3</v>
      </c>
      <c r="L29" t="s">
        <v>18</v>
      </c>
      <c r="M29" t="s">
        <v>70</v>
      </c>
    </row>
    <row r="30" spans="1:13">
      <c r="A30" t="s">
        <v>38</v>
      </c>
      <c r="B30" t="s">
        <v>90</v>
      </c>
      <c r="C30" t="s">
        <v>91</v>
      </c>
      <c r="D30" s="8">
        <v>44774</v>
      </c>
      <c r="E30" s="8">
        <v>44805</v>
      </c>
      <c r="F30" t="s">
        <v>14</v>
      </c>
      <c r="G30" s="9">
        <v>0</v>
      </c>
      <c r="H30" s="9">
        <v>2.9791100000000001E-3</v>
      </c>
      <c r="I30" t="s">
        <v>43</v>
      </c>
      <c r="J30" s="9">
        <f>Table335[[#This Row],[Unit Price]]*Table335[[#This Row],[Quantity]]</f>
        <v>0</v>
      </c>
      <c r="K30" s="9" t="s">
        <v>3</v>
      </c>
      <c r="L30" t="s">
        <v>64</v>
      </c>
      <c r="M30" t="s">
        <v>70</v>
      </c>
    </row>
    <row r="31" spans="1:13">
      <c r="A31" t="s">
        <v>1</v>
      </c>
      <c r="B31" t="s">
        <v>39</v>
      </c>
      <c r="C31" t="s">
        <v>39</v>
      </c>
      <c r="D31" s="8">
        <v>44774</v>
      </c>
      <c r="E31" s="8">
        <v>44805</v>
      </c>
      <c r="F31" t="s">
        <v>14</v>
      </c>
      <c r="G31" s="9">
        <v>0</v>
      </c>
      <c r="H31" s="9">
        <v>0.79220000000000002</v>
      </c>
      <c r="I31" t="s">
        <v>44</v>
      </c>
      <c r="J31" s="9">
        <f>Table335[[#This Row],[Unit Price]]*Table335[[#This Row],[Quantity]]</f>
        <v>0</v>
      </c>
      <c r="K31" s="9" t="s">
        <v>3</v>
      </c>
      <c r="L31" t="s">
        <v>19</v>
      </c>
      <c r="M31" t="s">
        <v>70</v>
      </c>
    </row>
    <row r="32" spans="1:13">
      <c r="A32" t="s">
        <v>38</v>
      </c>
      <c r="B32" t="s">
        <v>90</v>
      </c>
      <c r="C32" t="s">
        <v>91</v>
      </c>
      <c r="D32" s="8">
        <v>44774</v>
      </c>
      <c r="E32" s="8">
        <v>44805</v>
      </c>
      <c r="F32" t="s">
        <v>14</v>
      </c>
      <c r="G32" s="9">
        <v>0</v>
      </c>
      <c r="H32" s="9">
        <v>0.59479117000000004</v>
      </c>
      <c r="I32" t="s">
        <v>43</v>
      </c>
      <c r="J32" s="9">
        <f>Table335[[#This Row],[Unit Price]]*Table335[[#This Row],[Quantity]]</f>
        <v>0</v>
      </c>
      <c r="K32" s="9" t="s">
        <v>3</v>
      </c>
      <c r="L32" t="s">
        <v>18</v>
      </c>
      <c r="M32" t="s">
        <v>70</v>
      </c>
    </row>
    <row r="33" spans="1:13">
      <c r="A33" t="s">
        <v>1</v>
      </c>
      <c r="B33" t="s">
        <v>61</v>
      </c>
      <c r="C33" t="s">
        <v>61</v>
      </c>
      <c r="D33" s="8">
        <v>44774</v>
      </c>
      <c r="E33" s="8">
        <v>44805</v>
      </c>
      <c r="F33" t="s">
        <v>14</v>
      </c>
      <c r="G33" s="9">
        <v>4.7935566375047998</v>
      </c>
      <c r="H33" s="9">
        <v>4.9996799999999997</v>
      </c>
      <c r="I33" t="s">
        <v>42</v>
      </c>
      <c r="J33" s="9">
        <f>Table335[[#This Row],[Unit Price]]*Table335[[#This Row],[Quantity]]</f>
        <v>23.966249249399997</v>
      </c>
      <c r="K33" s="9" t="s">
        <v>3</v>
      </c>
      <c r="L33" t="s">
        <v>26</v>
      </c>
      <c r="M33" t="s">
        <v>70</v>
      </c>
    </row>
    <row r="34" spans="1:13">
      <c r="A34" t="s">
        <v>38</v>
      </c>
      <c r="B34" t="s">
        <v>90</v>
      </c>
      <c r="C34" t="s">
        <v>91</v>
      </c>
      <c r="D34" s="8">
        <v>44774</v>
      </c>
      <c r="E34" s="8">
        <v>44805</v>
      </c>
      <c r="F34" t="s">
        <v>14</v>
      </c>
      <c r="G34" s="9">
        <v>0</v>
      </c>
      <c r="H34" s="9">
        <v>5.1110900000000004E-3</v>
      </c>
      <c r="I34" t="s">
        <v>43</v>
      </c>
      <c r="J34" s="9">
        <f>Table335[[#This Row],[Unit Price]]*Table335[[#This Row],[Quantity]]</f>
        <v>0</v>
      </c>
      <c r="K34" s="9" t="s">
        <v>3</v>
      </c>
      <c r="L34" t="s">
        <v>18</v>
      </c>
      <c r="M34" t="s">
        <v>70</v>
      </c>
    </row>
    <row r="35" spans="1:13">
      <c r="A35" t="s">
        <v>1</v>
      </c>
      <c r="B35" t="s">
        <v>40</v>
      </c>
      <c r="C35" t="s">
        <v>40</v>
      </c>
      <c r="D35" s="8">
        <v>44774</v>
      </c>
      <c r="E35" s="8">
        <v>44805</v>
      </c>
      <c r="F35" t="s">
        <v>14</v>
      </c>
      <c r="G35" s="9">
        <v>0</v>
      </c>
      <c r="H35" s="9">
        <v>4.5450999999999997</v>
      </c>
      <c r="I35" t="s">
        <v>44</v>
      </c>
      <c r="J35" s="9">
        <f>Table335[[#This Row],[Unit Price]]*Table335[[#This Row],[Quantity]]</f>
        <v>0</v>
      </c>
      <c r="K35" s="9" t="s">
        <v>3</v>
      </c>
      <c r="L35" t="s">
        <v>18</v>
      </c>
      <c r="M35" t="s">
        <v>70</v>
      </c>
    </row>
    <row r="36" spans="1:13">
      <c r="A36" t="s">
        <v>1</v>
      </c>
      <c r="B36" t="s">
        <v>37</v>
      </c>
      <c r="C36" t="s">
        <v>37</v>
      </c>
      <c r="D36" s="8">
        <v>44774</v>
      </c>
      <c r="E36" s="8">
        <v>44805</v>
      </c>
      <c r="F36" t="s">
        <v>14</v>
      </c>
      <c r="G36" s="9">
        <v>3.6676891929107995</v>
      </c>
      <c r="H36" s="9">
        <v>3.6749999999999999E-3</v>
      </c>
      <c r="I36" t="s">
        <v>42</v>
      </c>
      <c r="J36" s="9">
        <f>Table335[[#This Row],[Unit Price]]*Table335[[#This Row],[Quantity]]</f>
        <v>1.3478757783947188E-2</v>
      </c>
      <c r="K36" s="9" t="s">
        <v>3</v>
      </c>
      <c r="L36" t="s">
        <v>58</v>
      </c>
      <c r="M36" t="s">
        <v>78</v>
      </c>
    </row>
    <row r="37" spans="1:13">
      <c r="A37" t="s">
        <v>46</v>
      </c>
      <c r="B37" t="s">
        <v>82</v>
      </c>
      <c r="C37" t="s">
        <v>83</v>
      </c>
      <c r="D37" s="8">
        <v>44774</v>
      </c>
      <c r="E37" s="8">
        <v>44805</v>
      </c>
      <c r="F37" t="s">
        <v>14</v>
      </c>
      <c r="G37" s="9">
        <v>39.427102470393592</v>
      </c>
      <c r="H37" s="9">
        <v>10.166666660000001</v>
      </c>
      <c r="I37" t="s">
        <v>48</v>
      </c>
      <c r="J37" s="9">
        <f>Table335[[#This Row],[Unit Price]]*Table335[[#This Row],[Quantity]]</f>
        <v>400.84220818615421</v>
      </c>
      <c r="K37" s="9" t="s">
        <v>3</v>
      </c>
      <c r="L37" t="s">
        <v>58</v>
      </c>
      <c r="M37" t="s">
        <v>78</v>
      </c>
    </row>
    <row r="38" spans="1:13">
      <c r="A38" t="s">
        <v>1</v>
      </c>
      <c r="B38" t="s">
        <v>37</v>
      </c>
      <c r="C38" t="s">
        <v>37</v>
      </c>
      <c r="D38" s="8">
        <v>44774</v>
      </c>
      <c r="E38" s="8">
        <v>44805</v>
      </c>
      <c r="F38" t="s">
        <v>14</v>
      </c>
      <c r="G38" s="9">
        <v>2.0613212817599997E-2</v>
      </c>
      <c r="H38" s="9">
        <v>0.4536</v>
      </c>
      <c r="I38" t="s">
        <v>44</v>
      </c>
      <c r="J38" s="9">
        <f>Table335[[#This Row],[Unit Price]]*Table335[[#This Row],[Quantity]]</f>
        <v>9.3501533340633585E-3</v>
      </c>
      <c r="K38" s="9" t="s">
        <v>3</v>
      </c>
      <c r="L38" t="s">
        <v>47</v>
      </c>
      <c r="M38" t="s">
        <v>70</v>
      </c>
    </row>
    <row r="39" spans="1:13">
      <c r="A39" t="s">
        <v>1</v>
      </c>
      <c r="B39" t="s">
        <v>36</v>
      </c>
      <c r="C39" t="s">
        <v>89</v>
      </c>
      <c r="D39" s="8">
        <v>44774</v>
      </c>
      <c r="E39" s="8">
        <v>44805</v>
      </c>
      <c r="F39" t="s">
        <v>14</v>
      </c>
      <c r="G39" s="9">
        <v>922.53761742111465</v>
      </c>
      <c r="H39" s="9">
        <v>0.99993600000000005</v>
      </c>
      <c r="I39" t="s">
        <v>41</v>
      </c>
      <c r="J39" s="9">
        <f>Table335[[#This Row],[Unit Price]]*Table335[[#This Row],[Quantity]]</f>
        <v>922.47857501359977</v>
      </c>
      <c r="K39" s="9" t="s">
        <v>3</v>
      </c>
      <c r="L39" t="s">
        <v>60</v>
      </c>
      <c r="M39" t="s">
        <v>70</v>
      </c>
    </row>
    <row r="40" spans="1:13">
      <c r="A40" t="s">
        <v>38</v>
      </c>
      <c r="B40" t="s">
        <v>75</v>
      </c>
      <c r="C40" t="s">
        <v>75</v>
      </c>
      <c r="D40" s="8">
        <v>44774</v>
      </c>
      <c r="E40" s="8">
        <v>44805</v>
      </c>
      <c r="F40" t="s">
        <v>14</v>
      </c>
      <c r="G40" s="9">
        <v>1.3821992073756</v>
      </c>
      <c r="H40" s="9">
        <v>0.77900835000000002</v>
      </c>
      <c r="I40" t="s">
        <v>43</v>
      </c>
      <c r="J40" s="9">
        <f>Table335[[#This Row],[Unit Price]]*Table335[[#This Row],[Quantity]]</f>
        <v>1.076744723908974</v>
      </c>
      <c r="K40" s="9" t="s">
        <v>3</v>
      </c>
      <c r="L40" t="s">
        <v>18</v>
      </c>
      <c r="M40" t="s">
        <v>70</v>
      </c>
    </row>
    <row r="41" spans="1:13">
      <c r="A41" t="s">
        <v>1</v>
      </c>
      <c r="B41" t="s">
        <v>36</v>
      </c>
      <c r="C41" t="s">
        <v>89</v>
      </c>
      <c r="D41" s="8">
        <v>44774</v>
      </c>
      <c r="E41" s="8">
        <v>44805</v>
      </c>
      <c r="F41" t="s">
        <v>14</v>
      </c>
      <c r="G41" s="9">
        <v>4.0648800994799998E-2</v>
      </c>
      <c r="H41" s="9">
        <v>1525.0866000000001</v>
      </c>
      <c r="I41" t="s">
        <v>44</v>
      </c>
      <c r="J41" s="9">
        <f>Table335[[#This Row],[Unit Price]]*Table335[[#This Row],[Quantity]]</f>
        <v>61.992941703236148</v>
      </c>
      <c r="K41" s="9" t="s">
        <v>3</v>
      </c>
      <c r="L41" t="s">
        <v>19</v>
      </c>
      <c r="M41" t="s">
        <v>70</v>
      </c>
    </row>
    <row r="42" spans="1:13">
      <c r="A42" t="s">
        <v>1</v>
      </c>
      <c r="B42" t="s">
        <v>37</v>
      </c>
      <c r="C42" t="s">
        <v>37</v>
      </c>
      <c r="D42" s="8">
        <v>44774</v>
      </c>
      <c r="E42" s="8">
        <v>44805</v>
      </c>
      <c r="F42" t="s">
        <v>14</v>
      </c>
      <c r="G42" s="9">
        <v>3.6676888381103998</v>
      </c>
      <c r="H42" s="9">
        <v>131.687524</v>
      </c>
      <c r="I42" t="s">
        <v>42</v>
      </c>
      <c r="J42" s="9">
        <f>Table335[[#This Row],[Unit Price]]*Table335[[#This Row],[Quantity]]</f>
        <v>482.98886189319535</v>
      </c>
      <c r="K42" s="9" t="s">
        <v>3</v>
      </c>
      <c r="L42" t="s">
        <v>19</v>
      </c>
      <c r="M42" t="s">
        <v>70</v>
      </c>
    </row>
    <row r="43" spans="1:13">
      <c r="A43" t="s">
        <v>49</v>
      </c>
      <c r="B43" t="s">
        <v>49</v>
      </c>
      <c r="C43" t="s">
        <v>49</v>
      </c>
      <c r="D43" s="8">
        <v>44774</v>
      </c>
      <c r="E43" s="8">
        <v>44805</v>
      </c>
      <c r="F43" t="s">
        <v>14</v>
      </c>
      <c r="G43" s="9">
        <v>0</v>
      </c>
      <c r="H43" s="9">
        <v>243</v>
      </c>
      <c r="I43" t="s">
        <v>50</v>
      </c>
      <c r="J43" s="9">
        <f>Table335[[#This Row],[Unit Price]]*Table335[[#This Row],[Quantity]]</f>
        <v>0</v>
      </c>
      <c r="K43" s="9" t="s">
        <v>3</v>
      </c>
      <c r="L43" t="s">
        <v>51</v>
      </c>
      <c r="M43" t="s">
        <v>79</v>
      </c>
    </row>
    <row r="44" spans="1:13">
      <c r="A44" t="s">
        <v>49</v>
      </c>
      <c r="B44" t="s">
        <v>49</v>
      </c>
      <c r="C44" t="s">
        <v>49</v>
      </c>
      <c r="D44" s="8">
        <v>44774</v>
      </c>
      <c r="E44" s="8">
        <v>44805</v>
      </c>
      <c r="F44" t="s">
        <v>14</v>
      </c>
      <c r="G44" s="9">
        <v>0</v>
      </c>
      <c r="H44" s="9">
        <v>0.99999985999999996</v>
      </c>
      <c r="I44" t="s">
        <v>41</v>
      </c>
      <c r="J44" s="9">
        <f>Table335[[#This Row],[Unit Price]]*Table335[[#This Row],[Quantity]]</f>
        <v>0</v>
      </c>
      <c r="K44" s="9" t="s">
        <v>3</v>
      </c>
      <c r="L44" t="s">
        <v>65</v>
      </c>
      <c r="M44" t="s">
        <v>84</v>
      </c>
    </row>
    <row r="45" spans="1:13">
      <c r="A45" t="s">
        <v>1</v>
      </c>
      <c r="B45" t="s">
        <v>39</v>
      </c>
      <c r="C45" t="s">
        <v>39</v>
      </c>
      <c r="D45" s="8">
        <v>44774</v>
      </c>
      <c r="E45" s="8">
        <v>44805</v>
      </c>
      <c r="F45" t="s">
        <v>14</v>
      </c>
      <c r="G45" s="9">
        <v>0</v>
      </c>
      <c r="H45" s="9">
        <v>0.51590000000000003</v>
      </c>
      <c r="I45" t="s">
        <v>44</v>
      </c>
      <c r="J45" s="9">
        <f>Table335[[#This Row],[Unit Price]]*Table335[[#This Row],[Quantity]]</f>
        <v>0</v>
      </c>
      <c r="K45" s="9" t="s">
        <v>3</v>
      </c>
      <c r="L45" t="s">
        <v>47</v>
      </c>
      <c r="M45" t="s">
        <v>70</v>
      </c>
    </row>
    <row r="46" spans="1:13">
      <c r="A46" t="s">
        <v>1</v>
      </c>
      <c r="B46" t="s">
        <v>36</v>
      </c>
      <c r="C46" t="s">
        <v>89</v>
      </c>
      <c r="D46" s="8">
        <v>44774</v>
      </c>
      <c r="E46" s="8">
        <v>44805</v>
      </c>
      <c r="F46" t="s">
        <v>14</v>
      </c>
      <c r="G46" s="9">
        <v>4.0648800994799998E-2</v>
      </c>
      <c r="H46" s="9">
        <v>1316.1411000000001</v>
      </c>
      <c r="I46" t="s">
        <v>44</v>
      </c>
      <c r="J46" s="9">
        <f>Table335[[#This Row],[Unit Price]]*Table335[[#This Row],[Quantity]]</f>
        <v>53.499557654977167</v>
      </c>
      <c r="K46" s="9" t="s">
        <v>3</v>
      </c>
      <c r="L46" t="s">
        <v>19</v>
      </c>
      <c r="M46" t="s">
        <v>70</v>
      </c>
    </row>
    <row r="47" spans="1:13">
      <c r="A47" t="s">
        <v>0</v>
      </c>
      <c r="B47" t="s">
        <v>71</v>
      </c>
      <c r="C47" t="s">
        <v>72</v>
      </c>
      <c r="D47" s="8">
        <v>44774</v>
      </c>
      <c r="E47" s="8">
        <v>44805</v>
      </c>
      <c r="F47" t="s">
        <v>14</v>
      </c>
      <c r="G47" s="9">
        <v>4.6940534406768002</v>
      </c>
      <c r="H47" s="9">
        <v>744</v>
      </c>
      <c r="I47" t="s">
        <v>24</v>
      </c>
      <c r="J47" s="9">
        <f>Table335[[#This Row],[Unit Price]]*Table335[[#This Row],[Quantity]]</f>
        <v>3492.3757598635393</v>
      </c>
      <c r="K47" s="9" t="s">
        <v>3</v>
      </c>
      <c r="L47" t="s">
        <v>45</v>
      </c>
      <c r="M47" t="s">
        <v>70</v>
      </c>
    </row>
    <row r="48" spans="1:13">
      <c r="A48" t="s">
        <v>1</v>
      </c>
      <c r="B48" t="s">
        <v>40</v>
      </c>
      <c r="C48" t="s">
        <v>40</v>
      </c>
      <c r="D48" s="8">
        <v>44774</v>
      </c>
      <c r="E48" s="8">
        <v>44805</v>
      </c>
      <c r="F48" t="s">
        <v>14</v>
      </c>
      <c r="G48" s="9">
        <v>0</v>
      </c>
      <c r="H48" s="9">
        <v>4.4633000000000003</v>
      </c>
      <c r="I48" t="s">
        <v>44</v>
      </c>
      <c r="J48" s="9">
        <f>Table335[[#This Row],[Unit Price]]*Table335[[#This Row],[Quantity]]</f>
        <v>0</v>
      </c>
      <c r="K48" s="9" t="s">
        <v>3</v>
      </c>
      <c r="L48" t="s">
        <v>19</v>
      </c>
      <c r="M48" t="s">
        <v>70</v>
      </c>
    </row>
    <row r="49" spans="1:13">
      <c r="A49" t="s">
        <v>15</v>
      </c>
      <c r="B49" t="s">
        <v>15</v>
      </c>
      <c r="C49" t="s">
        <v>15</v>
      </c>
      <c r="D49" s="8">
        <v>44774</v>
      </c>
      <c r="E49" s="8">
        <v>44805</v>
      </c>
      <c r="F49" t="s">
        <v>14</v>
      </c>
      <c r="G49" s="9">
        <v>1.8215237354352001</v>
      </c>
      <c r="H49" s="9">
        <v>162.66370896000001</v>
      </c>
      <c r="I49" t="s">
        <v>42</v>
      </c>
      <c r="J49" s="9">
        <f>Table335[[#This Row],[Unit Price]]*Table335[[#This Row],[Quantity]]</f>
        <v>296.29580676456345</v>
      </c>
      <c r="K49" s="9" t="s">
        <v>3</v>
      </c>
      <c r="L49" t="s">
        <v>20</v>
      </c>
      <c r="M49" t="s">
        <v>70</v>
      </c>
    </row>
    <row r="50" spans="1:13">
      <c r="A50" t="s">
        <v>1</v>
      </c>
      <c r="B50" t="s">
        <v>61</v>
      </c>
      <c r="C50" t="s">
        <v>61</v>
      </c>
      <c r="D50" s="8">
        <v>44774</v>
      </c>
      <c r="E50" s="8">
        <v>44805</v>
      </c>
      <c r="F50" t="s">
        <v>14</v>
      </c>
      <c r="G50" s="9">
        <v>0</v>
      </c>
      <c r="H50" s="9">
        <v>2.9999999999999997E-4</v>
      </c>
      <c r="I50" t="s">
        <v>44</v>
      </c>
      <c r="J50" s="9">
        <f>Table335[[#This Row],[Unit Price]]*Table335[[#This Row],[Quantity]]</f>
        <v>0</v>
      </c>
      <c r="K50" s="9" t="s">
        <v>3</v>
      </c>
      <c r="L50" t="s">
        <v>26</v>
      </c>
      <c r="M50" t="s">
        <v>70</v>
      </c>
    </row>
    <row r="51" spans="1:13">
      <c r="A51" t="s">
        <v>1</v>
      </c>
      <c r="B51" t="s">
        <v>37</v>
      </c>
      <c r="C51" t="s">
        <v>37</v>
      </c>
      <c r="D51" s="8">
        <v>44774</v>
      </c>
      <c r="E51" s="8">
        <v>44805</v>
      </c>
      <c r="F51" t="s">
        <v>14</v>
      </c>
      <c r="G51" s="9">
        <v>2.0613212817599997E-2</v>
      </c>
      <c r="H51" s="9">
        <v>0.45350000000000001</v>
      </c>
      <c r="I51" t="s">
        <v>44</v>
      </c>
      <c r="J51" s="9">
        <f>Table335[[#This Row],[Unit Price]]*Table335[[#This Row],[Quantity]]</f>
        <v>9.3480920127815992E-3</v>
      </c>
      <c r="K51" s="9" t="s">
        <v>3</v>
      </c>
      <c r="L51" t="s">
        <v>19</v>
      </c>
      <c r="M51" t="s">
        <v>70</v>
      </c>
    </row>
    <row r="52" spans="1:13">
      <c r="A52" t="s">
        <v>1</v>
      </c>
      <c r="B52" t="s">
        <v>39</v>
      </c>
      <c r="C52" t="s">
        <v>39</v>
      </c>
      <c r="D52" s="8">
        <v>44774</v>
      </c>
      <c r="E52" s="8">
        <v>44805</v>
      </c>
      <c r="F52" t="s">
        <v>14</v>
      </c>
      <c r="G52" s="9">
        <v>1.5634411669283999</v>
      </c>
      <c r="H52" s="9">
        <v>0.87228799999999995</v>
      </c>
      <c r="I52" t="s">
        <v>42</v>
      </c>
      <c r="J52" s="9">
        <f>Table335[[#This Row],[Unit Price]]*Table335[[#This Row],[Quantity]]</f>
        <v>1.36377096861764</v>
      </c>
      <c r="K52" s="9" t="s">
        <v>3</v>
      </c>
      <c r="L52" t="s">
        <v>19</v>
      </c>
      <c r="M52" t="s">
        <v>70</v>
      </c>
    </row>
    <row r="53" spans="1:13">
      <c r="A53" t="s">
        <v>38</v>
      </c>
      <c r="B53" t="s">
        <v>75</v>
      </c>
      <c r="C53" t="s">
        <v>75</v>
      </c>
      <c r="D53" s="8">
        <v>44774</v>
      </c>
      <c r="E53" s="8">
        <v>44805</v>
      </c>
      <c r="F53" t="s">
        <v>14</v>
      </c>
      <c r="G53" s="9">
        <v>0</v>
      </c>
      <c r="H53" s="9">
        <v>1.48547E-3</v>
      </c>
      <c r="I53" t="s">
        <v>43</v>
      </c>
      <c r="J53" s="9">
        <f>Table335[[#This Row],[Unit Price]]*Table335[[#This Row],[Quantity]]</f>
        <v>0</v>
      </c>
      <c r="K53" s="9" t="s">
        <v>3</v>
      </c>
      <c r="L53" t="s">
        <v>64</v>
      </c>
      <c r="M53" t="s">
        <v>70</v>
      </c>
    </row>
    <row r="54" spans="1:13">
      <c r="A54" t="s">
        <v>1</v>
      </c>
      <c r="B54" t="s">
        <v>39</v>
      </c>
      <c r="C54" t="s">
        <v>39</v>
      </c>
      <c r="D54" s="8">
        <v>44774</v>
      </c>
      <c r="E54" s="8">
        <v>44805</v>
      </c>
      <c r="F54" t="s">
        <v>14</v>
      </c>
      <c r="G54" s="9">
        <v>2.4011001999600001E-2</v>
      </c>
      <c r="H54" s="9">
        <v>79.631500000000003</v>
      </c>
      <c r="I54" t="s">
        <v>44</v>
      </c>
      <c r="J54" s="9">
        <f>Table335[[#This Row],[Unit Price]]*Table335[[#This Row],[Quantity]]</f>
        <v>1.9120321057311476</v>
      </c>
      <c r="K54" s="9" t="s">
        <v>3</v>
      </c>
      <c r="L54" t="s">
        <v>19</v>
      </c>
      <c r="M54" t="s">
        <v>70</v>
      </c>
    </row>
    <row r="55" spans="1:13">
      <c r="A55" t="s">
        <v>49</v>
      </c>
      <c r="B55" t="s">
        <v>49</v>
      </c>
      <c r="C55" t="s">
        <v>49</v>
      </c>
      <c r="D55" s="8">
        <v>44774</v>
      </c>
      <c r="E55" s="8">
        <v>44805</v>
      </c>
      <c r="F55" t="s">
        <v>14</v>
      </c>
      <c r="G55" s="9">
        <v>122.24337713300159</v>
      </c>
      <c r="H55" s="9">
        <v>0.99238342999999996</v>
      </c>
      <c r="I55" t="s">
        <v>41</v>
      </c>
      <c r="J55" s="9">
        <f>Table335[[#This Row],[Unit Price]]*Table335[[#This Row],[Quantity]]</f>
        <v>121.31230189403168</v>
      </c>
      <c r="K55" s="9" t="s">
        <v>3</v>
      </c>
      <c r="L55" t="s">
        <v>19</v>
      </c>
      <c r="M55" t="s">
        <v>79</v>
      </c>
    </row>
    <row r="56" spans="1:13">
      <c r="A56" t="s">
        <v>1</v>
      </c>
      <c r="B56" t="s">
        <v>69</v>
      </c>
      <c r="C56" t="s">
        <v>69</v>
      </c>
      <c r="D56" s="8">
        <v>44774</v>
      </c>
      <c r="E56" s="8">
        <v>44805</v>
      </c>
      <c r="F56" t="s">
        <v>14</v>
      </c>
      <c r="G56" s="9">
        <v>0</v>
      </c>
      <c r="H56" s="9">
        <v>3.0999999999999999E-3</v>
      </c>
      <c r="I56" t="s">
        <v>44</v>
      </c>
      <c r="J56" s="9">
        <f>Table335[[#This Row],[Unit Price]]*Table335[[#This Row],[Quantity]]</f>
        <v>0</v>
      </c>
      <c r="K56" s="9" t="s">
        <v>3</v>
      </c>
      <c r="L56" t="s">
        <v>26</v>
      </c>
      <c r="M56" t="s">
        <v>70</v>
      </c>
    </row>
    <row r="57" spans="1:13">
      <c r="A57" t="s">
        <v>38</v>
      </c>
      <c r="B57" t="s">
        <v>75</v>
      </c>
      <c r="C57" t="s">
        <v>75</v>
      </c>
      <c r="D57" s="8">
        <v>44774</v>
      </c>
      <c r="E57" s="8">
        <v>44805</v>
      </c>
      <c r="F57" t="s">
        <v>14</v>
      </c>
      <c r="G57" s="9">
        <v>0</v>
      </c>
      <c r="H57" s="9">
        <v>2.4382499999999999E-3</v>
      </c>
      <c r="I57" t="s">
        <v>43</v>
      </c>
      <c r="J57" s="9">
        <f>Table335[[#This Row],[Unit Price]]*Table335[[#This Row],[Quantity]]</f>
        <v>0</v>
      </c>
      <c r="K57" s="9" t="s">
        <v>3</v>
      </c>
      <c r="L57" t="s">
        <v>18</v>
      </c>
      <c r="M57" t="s">
        <v>70</v>
      </c>
    </row>
    <row r="58" spans="1:13">
      <c r="A58" t="s">
        <v>1</v>
      </c>
      <c r="B58" t="s">
        <v>36</v>
      </c>
      <c r="C58" t="s">
        <v>89</v>
      </c>
      <c r="D58" s="8">
        <v>44774</v>
      </c>
      <c r="E58" s="8">
        <v>44805</v>
      </c>
      <c r="F58" t="s">
        <v>14</v>
      </c>
      <c r="G58" s="9">
        <v>4.0648800994799998E-2</v>
      </c>
      <c r="H58" s="9">
        <v>505.84679999999997</v>
      </c>
      <c r="I58" t="s">
        <v>44</v>
      </c>
      <c r="J58" s="9">
        <f>Table335[[#This Row],[Unit Price]]*Table335[[#This Row],[Quantity]]</f>
        <v>20.562065907056393</v>
      </c>
      <c r="K58" s="9" t="s">
        <v>3</v>
      </c>
      <c r="L58" t="s">
        <v>45</v>
      </c>
      <c r="M58" t="s">
        <v>70</v>
      </c>
    </row>
    <row r="59" spans="1:13">
      <c r="A59" t="s">
        <v>67</v>
      </c>
      <c r="B59" t="s">
        <v>67</v>
      </c>
      <c r="C59" t="s">
        <v>67</v>
      </c>
      <c r="D59" s="8">
        <v>44774</v>
      </c>
      <c r="E59" s="8">
        <v>44805</v>
      </c>
      <c r="F59" t="s">
        <v>14</v>
      </c>
      <c r="G59" s="9">
        <v>0</v>
      </c>
      <c r="H59" s="9">
        <v>0.1334313</v>
      </c>
      <c r="I59" t="s">
        <v>43</v>
      </c>
      <c r="J59" s="9">
        <f>Table335[[#This Row],[Unit Price]]*Table335[[#This Row],[Quantity]]</f>
        <v>0</v>
      </c>
      <c r="K59" s="9" t="s">
        <v>3</v>
      </c>
      <c r="L59" t="s">
        <v>68</v>
      </c>
      <c r="M59" t="s">
        <v>70</v>
      </c>
    </row>
    <row r="60" spans="1:13">
      <c r="A60" t="s">
        <v>0</v>
      </c>
      <c r="B60" t="s">
        <v>71</v>
      </c>
      <c r="C60" t="s">
        <v>72</v>
      </c>
      <c r="D60" s="8">
        <v>44774</v>
      </c>
      <c r="E60" s="8">
        <v>44805</v>
      </c>
      <c r="F60" t="s">
        <v>14</v>
      </c>
      <c r="G60" s="9">
        <v>8.720690966707199</v>
      </c>
      <c r="H60" s="9">
        <v>743.98335299999997</v>
      </c>
      <c r="I60" t="s">
        <v>24</v>
      </c>
      <c r="J60" s="9">
        <f>Table335[[#This Row],[Unit Price]]*Table335[[#This Row],[Quantity]]</f>
        <v>6488.0489058876328</v>
      </c>
      <c r="K60" s="9" t="s">
        <v>3</v>
      </c>
      <c r="L60" t="s">
        <v>19</v>
      </c>
      <c r="M60" t="s">
        <v>70</v>
      </c>
    </row>
    <row r="61" spans="1:13">
      <c r="A61" t="s">
        <v>49</v>
      </c>
      <c r="B61" t="s">
        <v>49</v>
      </c>
      <c r="C61" t="s">
        <v>49</v>
      </c>
      <c r="D61" s="8">
        <v>44774</v>
      </c>
      <c r="E61" s="8">
        <v>44805</v>
      </c>
      <c r="F61" t="s">
        <v>14</v>
      </c>
      <c r="G61" s="9">
        <v>122.24337589599477</v>
      </c>
      <c r="H61" s="9">
        <v>0.99238344000000001</v>
      </c>
      <c r="I61" t="s">
        <v>41</v>
      </c>
      <c r="J61" s="9">
        <f>Table335[[#This Row],[Unit Price]]*Table335[[#This Row],[Quantity]]</f>
        <v>121.31230188888037</v>
      </c>
      <c r="K61" s="9" t="s">
        <v>3</v>
      </c>
      <c r="L61" t="s">
        <v>19</v>
      </c>
      <c r="M61" t="s">
        <v>79</v>
      </c>
    </row>
    <row r="62" spans="1:13">
      <c r="A62" t="s">
        <v>46</v>
      </c>
      <c r="B62" t="s">
        <v>73</v>
      </c>
      <c r="C62" t="s">
        <v>74</v>
      </c>
      <c r="D62" s="8">
        <v>44774</v>
      </c>
      <c r="E62" s="8">
        <v>44805</v>
      </c>
      <c r="F62" t="s">
        <v>14</v>
      </c>
      <c r="G62" s="9">
        <v>4.6022948557475996</v>
      </c>
      <c r="H62" s="9">
        <v>4.6990459999999998E-2</v>
      </c>
      <c r="I62" t="s">
        <v>42</v>
      </c>
      <c r="J62" s="9">
        <f>Table335[[#This Row],[Unit Price]]*Table335[[#This Row],[Quantity]]</f>
        <v>0.21626395232721335</v>
      </c>
      <c r="K62" s="9" t="s">
        <v>3</v>
      </c>
      <c r="L62" t="s">
        <v>19</v>
      </c>
      <c r="M62" t="s">
        <v>70</v>
      </c>
    </row>
    <row r="63" spans="1:13">
      <c r="A63" t="s">
        <v>1</v>
      </c>
      <c r="B63" t="s">
        <v>39</v>
      </c>
      <c r="C63" t="s">
        <v>39</v>
      </c>
      <c r="D63" s="8">
        <v>44774</v>
      </c>
      <c r="E63" s="8">
        <v>44805</v>
      </c>
      <c r="F63" t="s">
        <v>14</v>
      </c>
      <c r="G63" s="9">
        <v>1.5634411669283999</v>
      </c>
      <c r="H63" s="9">
        <v>0.58080600000000004</v>
      </c>
      <c r="I63" t="s">
        <v>42</v>
      </c>
      <c r="J63" s="9">
        <f>Table335[[#This Row],[Unit Price]]*Table335[[#This Row],[Quantity]]</f>
        <v>0.90805601039901629</v>
      </c>
      <c r="K63" s="9" t="s">
        <v>3</v>
      </c>
      <c r="L63" t="s">
        <v>18</v>
      </c>
      <c r="M63" t="s">
        <v>70</v>
      </c>
    </row>
    <row r="64" spans="1:13">
      <c r="A64" t="s">
        <v>1</v>
      </c>
      <c r="B64" t="s">
        <v>69</v>
      </c>
      <c r="C64" t="s">
        <v>69</v>
      </c>
      <c r="D64" s="8">
        <v>44774</v>
      </c>
      <c r="E64" s="8">
        <v>44805</v>
      </c>
      <c r="F64" t="s">
        <v>14</v>
      </c>
      <c r="G64" s="9">
        <v>0</v>
      </c>
      <c r="H64" s="9">
        <v>0.45409699999999997</v>
      </c>
      <c r="I64" t="s">
        <v>42</v>
      </c>
      <c r="J64" s="9">
        <f>Table335[[#This Row],[Unit Price]]*Table335[[#This Row],[Quantity]]</f>
        <v>0</v>
      </c>
      <c r="K64" s="9" t="s">
        <v>3</v>
      </c>
      <c r="L64" t="s">
        <v>26</v>
      </c>
      <c r="M64" t="s">
        <v>70</v>
      </c>
    </row>
    <row r="65" spans="1:13">
      <c r="A65" t="s">
        <v>1</v>
      </c>
      <c r="B65" t="s">
        <v>37</v>
      </c>
      <c r="C65" t="s">
        <v>37</v>
      </c>
      <c r="D65" s="8">
        <v>44774</v>
      </c>
      <c r="E65" s="8">
        <v>44805</v>
      </c>
      <c r="F65" t="s">
        <v>14</v>
      </c>
      <c r="G65" s="9">
        <v>2.0613212817599997E-2</v>
      </c>
      <c r="H65" s="9">
        <v>0.45240000000000002</v>
      </c>
      <c r="I65" t="s">
        <v>44</v>
      </c>
      <c r="J65" s="9">
        <f>Table335[[#This Row],[Unit Price]]*Table335[[#This Row],[Quantity]]</f>
        <v>9.3254174786822387E-3</v>
      </c>
      <c r="K65" s="9" t="s">
        <v>3</v>
      </c>
      <c r="L65" t="s">
        <v>18</v>
      </c>
      <c r="M65" t="s">
        <v>70</v>
      </c>
    </row>
    <row r="66" spans="1:13">
      <c r="A66" t="s">
        <v>1</v>
      </c>
      <c r="B66" t="s">
        <v>69</v>
      </c>
      <c r="C66" t="s">
        <v>69</v>
      </c>
      <c r="D66" s="8">
        <v>44774</v>
      </c>
      <c r="E66" s="8">
        <v>44805</v>
      </c>
      <c r="F66" t="s">
        <v>14</v>
      </c>
      <c r="G66" s="9">
        <v>0</v>
      </c>
      <c r="H66" s="9">
        <v>0.20169999999999999</v>
      </c>
      <c r="I66" t="s">
        <v>44</v>
      </c>
      <c r="J66" s="9">
        <f>Table335[[#This Row],[Unit Price]]*Table335[[#This Row],[Quantity]]</f>
        <v>0</v>
      </c>
      <c r="K66" s="9" t="s">
        <v>3</v>
      </c>
      <c r="L66" t="s">
        <v>58</v>
      </c>
      <c r="M66" t="s">
        <v>78</v>
      </c>
    </row>
    <row r="67" spans="1:13">
      <c r="A67" t="s">
        <v>46</v>
      </c>
      <c r="B67" t="s">
        <v>82</v>
      </c>
      <c r="C67" t="s">
        <v>83</v>
      </c>
      <c r="D67" s="8">
        <v>44774</v>
      </c>
      <c r="E67" s="8">
        <v>44805</v>
      </c>
      <c r="F67" t="s">
        <v>14</v>
      </c>
      <c r="G67" s="9">
        <v>197.23054213904996</v>
      </c>
      <c r="H67" s="9">
        <v>21.666666670000001</v>
      </c>
      <c r="I67" t="s">
        <v>48</v>
      </c>
      <c r="J67" s="9">
        <f>Table335[[#This Row],[Unit Price]]*Table335[[#This Row],[Quantity]]</f>
        <v>4273.3284136701841</v>
      </c>
      <c r="K67" s="9" t="s">
        <v>3</v>
      </c>
      <c r="L67" t="s">
        <v>58</v>
      </c>
      <c r="M67" t="s">
        <v>78</v>
      </c>
    </row>
    <row r="68" spans="1:13">
      <c r="A68" t="s">
        <v>1</v>
      </c>
      <c r="B68" t="s">
        <v>40</v>
      </c>
      <c r="C68" t="s">
        <v>40</v>
      </c>
      <c r="D68" s="8">
        <v>44774</v>
      </c>
      <c r="E68" s="8">
        <v>44805</v>
      </c>
      <c r="F68" t="s">
        <v>14</v>
      </c>
      <c r="G68" s="9">
        <v>0</v>
      </c>
      <c r="H68" s="9">
        <v>7.2572999999999999</v>
      </c>
      <c r="I68" t="s">
        <v>44</v>
      </c>
      <c r="J68" s="9">
        <f>Table335[[#This Row],[Unit Price]]*Table335[[#This Row],[Quantity]]</f>
        <v>0</v>
      </c>
      <c r="K68" s="9" t="s">
        <v>3</v>
      </c>
      <c r="L68" t="s">
        <v>18</v>
      </c>
      <c r="M68" t="s">
        <v>70</v>
      </c>
    </row>
    <row r="69" spans="1:13">
      <c r="A69" t="s">
        <v>1</v>
      </c>
      <c r="B69" t="s">
        <v>40</v>
      </c>
      <c r="C69" t="s">
        <v>40</v>
      </c>
      <c r="D69" s="8">
        <v>44774</v>
      </c>
      <c r="E69" s="8">
        <v>44805</v>
      </c>
      <c r="F69" t="s">
        <v>14</v>
      </c>
      <c r="G69" s="9">
        <v>0</v>
      </c>
      <c r="H69" s="9">
        <v>1.2995E-2</v>
      </c>
      <c r="I69" t="s">
        <v>42</v>
      </c>
      <c r="J69" s="9">
        <f>Table335[[#This Row],[Unit Price]]*Table335[[#This Row],[Quantity]]</f>
        <v>0</v>
      </c>
      <c r="K69" s="9" t="s">
        <v>3</v>
      </c>
      <c r="L69" t="s">
        <v>18</v>
      </c>
      <c r="M69" t="s">
        <v>70</v>
      </c>
    </row>
    <row r="70" spans="1:13">
      <c r="A70" t="s">
        <v>1</v>
      </c>
      <c r="B70" t="s">
        <v>37</v>
      </c>
      <c r="C70" t="s">
        <v>37</v>
      </c>
      <c r="D70" s="8">
        <v>44774</v>
      </c>
      <c r="E70" s="8">
        <v>44805</v>
      </c>
      <c r="F70" t="s">
        <v>14</v>
      </c>
      <c r="G70" s="9">
        <v>3.6676891737323993</v>
      </c>
      <c r="H70" s="9">
        <v>3.8990000000000001E-3</v>
      </c>
      <c r="I70" t="s">
        <v>42</v>
      </c>
      <c r="J70" s="9">
        <f>Table335[[#This Row],[Unit Price]]*Table335[[#This Row],[Quantity]]</f>
        <v>1.4300320088382626E-2</v>
      </c>
      <c r="K70" s="9" t="s">
        <v>3</v>
      </c>
      <c r="L70" t="s">
        <v>47</v>
      </c>
      <c r="M70" t="s">
        <v>70</v>
      </c>
    </row>
    <row r="71" spans="1:13">
      <c r="A71" t="s">
        <v>1</v>
      </c>
      <c r="B71" t="s">
        <v>69</v>
      </c>
      <c r="C71" t="s">
        <v>69</v>
      </c>
      <c r="D71" s="8">
        <v>44774</v>
      </c>
      <c r="E71" s="8">
        <v>44805</v>
      </c>
      <c r="F71" t="s">
        <v>14</v>
      </c>
      <c r="G71" s="9">
        <v>0</v>
      </c>
      <c r="H71" s="9">
        <v>4.7500000000000001E-2</v>
      </c>
      <c r="I71" t="s">
        <v>44</v>
      </c>
      <c r="J71" s="9">
        <f>Table335[[#This Row],[Unit Price]]*Table335[[#This Row],[Quantity]]</f>
        <v>0</v>
      </c>
      <c r="K71" s="9" t="s">
        <v>3</v>
      </c>
      <c r="L71" t="s">
        <v>58</v>
      </c>
      <c r="M71" t="s">
        <v>78</v>
      </c>
    </row>
    <row r="72" spans="1:13">
      <c r="A72" t="s">
        <v>1</v>
      </c>
      <c r="B72" t="s">
        <v>39</v>
      </c>
      <c r="C72" t="s">
        <v>39</v>
      </c>
      <c r="D72" s="8">
        <v>44774</v>
      </c>
      <c r="E72" s="8">
        <v>44805</v>
      </c>
      <c r="F72" t="s">
        <v>14</v>
      </c>
      <c r="G72" s="9">
        <v>2.40109444644E-2</v>
      </c>
      <c r="H72" s="9">
        <v>1.3100000000000001E-2</v>
      </c>
      <c r="I72" t="s">
        <v>44</v>
      </c>
      <c r="J72" s="9">
        <f>Table335[[#This Row],[Unit Price]]*Table335[[#This Row],[Quantity]]</f>
        <v>3.1454337248364004E-4</v>
      </c>
      <c r="K72" s="9" t="s">
        <v>3</v>
      </c>
      <c r="L72" t="s">
        <v>26</v>
      </c>
      <c r="M72" t="s">
        <v>70</v>
      </c>
    </row>
    <row r="73" spans="1:13">
      <c r="A73" t="s">
        <v>1</v>
      </c>
      <c r="B73" t="s">
        <v>37</v>
      </c>
      <c r="C73" t="s">
        <v>37</v>
      </c>
      <c r="D73" s="8">
        <v>44774</v>
      </c>
      <c r="E73" s="8">
        <v>44805</v>
      </c>
      <c r="F73" t="s">
        <v>14</v>
      </c>
      <c r="G73" s="9">
        <v>2.0613212817599997E-2</v>
      </c>
      <c r="H73" s="9">
        <v>0.45200000000000001</v>
      </c>
      <c r="I73" t="s">
        <v>44</v>
      </c>
      <c r="J73" s="9">
        <f>Table335[[#This Row],[Unit Price]]*Table335[[#This Row],[Quantity]]</f>
        <v>9.3171721935551982E-3</v>
      </c>
      <c r="K73" s="9" t="s">
        <v>3</v>
      </c>
      <c r="L73" t="s">
        <v>26</v>
      </c>
      <c r="M73" t="s">
        <v>70</v>
      </c>
    </row>
    <row r="74" spans="1:13">
      <c r="A74" t="s">
        <v>1</v>
      </c>
      <c r="B74" t="s">
        <v>39</v>
      </c>
      <c r="C74" t="s">
        <v>39</v>
      </c>
      <c r="D74" s="8">
        <v>44774</v>
      </c>
      <c r="E74" s="8">
        <v>44805</v>
      </c>
      <c r="F74" t="s">
        <v>14</v>
      </c>
      <c r="G74" s="9">
        <v>2.4010992410399997E-2</v>
      </c>
      <c r="H74" s="9">
        <v>3.9100000000000003E-2</v>
      </c>
      <c r="I74" t="s">
        <v>44</v>
      </c>
      <c r="J74" s="9">
        <f>Table335[[#This Row],[Unit Price]]*Table335[[#This Row],[Quantity]]</f>
        <v>9.3882980324663996E-4</v>
      </c>
      <c r="K74" s="9" t="s">
        <v>3</v>
      </c>
      <c r="L74" t="s">
        <v>47</v>
      </c>
      <c r="M74" t="s">
        <v>70</v>
      </c>
    </row>
    <row r="75" spans="1:13">
      <c r="A75" t="s">
        <v>1</v>
      </c>
      <c r="B75" t="s">
        <v>39</v>
      </c>
      <c r="C75" t="s">
        <v>39</v>
      </c>
      <c r="D75" s="8">
        <v>44774</v>
      </c>
      <c r="E75" s="8">
        <v>44805</v>
      </c>
      <c r="F75" t="s">
        <v>14</v>
      </c>
      <c r="G75" s="9">
        <v>0</v>
      </c>
      <c r="H75" s="9">
        <v>3.8E-3</v>
      </c>
      <c r="I75" t="s">
        <v>44</v>
      </c>
      <c r="J75" s="9">
        <f>Table335[[#This Row],[Unit Price]]*Table335[[#This Row],[Quantity]]</f>
        <v>0</v>
      </c>
      <c r="K75" s="9" t="s">
        <v>3</v>
      </c>
      <c r="L75" t="s">
        <v>47</v>
      </c>
      <c r="M75" t="s">
        <v>70</v>
      </c>
    </row>
    <row r="76" spans="1:13">
      <c r="A76" t="s">
        <v>59</v>
      </c>
      <c r="B76" t="s">
        <v>76</v>
      </c>
      <c r="C76" t="s">
        <v>77</v>
      </c>
      <c r="D76" s="8">
        <v>44774</v>
      </c>
      <c r="E76" s="8">
        <v>44805</v>
      </c>
      <c r="F76" t="s">
        <v>14</v>
      </c>
      <c r="G76" s="9">
        <v>1222.6149140892949</v>
      </c>
      <c r="H76" s="9">
        <v>0.99999985999999996</v>
      </c>
      <c r="I76" t="s">
        <v>41</v>
      </c>
      <c r="J76" s="9">
        <f>Table335[[#This Row],[Unit Price]]*Table335[[#This Row],[Quantity]]</f>
        <v>1222.6147429232069</v>
      </c>
      <c r="K76" s="9" t="s">
        <v>3</v>
      </c>
      <c r="L76" t="s">
        <v>58</v>
      </c>
      <c r="M76" t="s">
        <v>78</v>
      </c>
    </row>
    <row r="77" spans="1:13">
      <c r="A77" t="s">
        <v>0</v>
      </c>
      <c r="B77" t="s">
        <v>80</v>
      </c>
      <c r="C77" t="s">
        <v>81</v>
      </c>
      <c r="D77" s="8">
        <v>44774</v>
      </c>
      <c r="E77" s="8">
        <v>44805</v>
      </c>
      <c r="F77" t="s">
        <v>14</v>
      </c>
      <c r="G77" s="9">
        <v>23.310222736194</v>
      </c>
      <c r="H77" s="9">
        <v>537.050161</v>
      </c>
      <c r="I77" t="s">
        <v>24</v>
      </c>
      <c r="J77" s="9">
        <f>Table335[[#This Row],[Unit Price]]*Table335[[#This Row],[Quantity]]</f>
        <v>12518.758873418848</v>
      </c>
      <c r="K77" s="9" t="s">
        <v>3</v>
      </c>
      <c r="L77" t="s">
        <v>60</v>
      </c>
      <c r="M77" t="s">
        <v>70</v>
      </c>
    </row>
    <row r="78" spans="1:13">
      <c r="A78" t="s">
        <v>67</v>
      </c>
      <c r="B78" t="s">
        <v>67</v>
      </c>
      <c r="C78" t="s">
        <v>67</v>
      </c>
      <c r="D78" s="8">
        <v>44774</v>
      </c>
      <c r="E78" s="8">
        <v>44805</v>
      </c>
      <c r="F78" t="s">
        <v>14</v>
      </c>
      <c r="G78" s="9">
        <v>0</v>
      </c>
      <c r="H78" s="9">
        <v>0.17857313999999999</v>
      </c>
      <c r="I78" t="s">
        <v>43</v>
      </c>
      <c r="J78" s="9">
        <f>Table335[[#This Row],[Unit Price]]*Table335[[#This Row],[Quantity]]</f>
        <v>0</v>
      </c>
      <c r="K78" s="9" t="s">
        <v>3</v>
      </c>
      <c r="L78" t="s">
        <v>68</v>
      </c>
      <c r="M78" t="s">
        <v>70</v>
      </c>
    </row>
    <row r="79" spans="1:13">
      <c r="A79" t="s">
        <v>49</v>
      </c>
      <c r="B79" t="s">
        <v>49</v>
      </c>
      <c r="C79" t="s">
        <v>49</v>
      </c>
      <c r="D79" s="8">
        <v>44774</v>
      </c>
      <c r="E79" s="8">
        <v>44805</v>
      </c>
      <c r="F79" t="s">
        <v>14</v>
      </c>
      <c r="G79" s="9">
        <v>122.24337591517319</v>
      </c>
      <c r="H79" s="9">
        <v>0.99316749000000004</v>
      </c>
      <c r="I79" t="s">
        <v>41</v>
      </c>
      <c r="J79" s="9">
        <f>Table335[[#This Row],[Unit Price]]*Table335[[#This Row],[Quantity]]</f>
        <v>121.40814682679901</v>
      </c>
      <c r="K79" s="9" t="s">
        <v>3</v>
      </c>
      <c r="L79" t="s">
        <v>19</v>
      </c>
      <c r="M79" t="s">
        <v>79</v>
      </c>
    </row>
    <row r="80" spans="1:13">
      <c r="A80" t="s">
        <v>1</v>
      </c>
      <c r="B80" t="s">
        <v>37</v>
      </c>
      <c r="C80" t="s">
        <v>37</v>
      </c>
      <c r="D80" s="8">
        <v>44774</v>
      </c>
      <c r="E80" s="8">
        <v>44805</v>
      </c>
      <c r="F80" t="s">
        <v>14</v>
      </c>
      <c r="G80" s="9">
        <v>2.0613212817599997E-2</v>
      </c>
      <c r="H80" s="9">
        <v>0.45269999999999999</v>
      </c>
      <c r="I80" t="s">
        <v>44</v>
      </c>
      <c r="J80" s="9">
        <f>Table335[[#This Row],[Unit Price]]*Table335[[#This Row],[Quantity]]</f>
        <v>9.3316014425275182E-3</v>
      </c>
      <c r="K80" s="9" t="s">
        <v>3</v>
      </c>
      <c r="L80" t="s">
        <v>58</v>
      </c>
      <c r="M80" t="s">
        <v>78</v>
      </c>
    </row>
    <row r="81" spans="1:13">
      <c r="A81" t="s">
        <v>1</v>
      </c>
      <c r="B81" t="s">
        <v>37</v>
      </c>
      <c r="C81" t="s">
        <v>37</v>
      </c>
      <c r="D81" s="8">
        <v>44774</v>
      </c>
      <c r="E81" s="8">
        <v>44805</v>
      </c>
      <c r="F81" t="s">
        <v>14</v>
      </c>
      <c r="G81" s="9">
        <v>3.6676888381103998</v>
      </c>
      <c r="H81" s="9">
        <v>169.386875</v>
      </c>
      <c r="I81" t="s">
        <v>42</v>
      </c>
      <c r="J81" s="9">
        <f>Table335[[#This Row],[Unit Price]]*Table335[[#This Row],[Quantity]]</f>
        <v>621.25835075990153</v>
      </c>
      <c r="K81" s="9" t="s">
        <v>3</v>
      </c>
      <c r="L81" t="s">
        <v>18</v>
      </c>
      <c r="M81" t="s">
        <v>70</v>
      </c>
    </row>
    <row r="82" spans="1:13">
      <c r="A82" t="s">
        <v>1</v>
      </c>
      <c r="B82" t="s">
        <v>36</v>
      </c>
      <c r="C82" t="s">
        <v>89</v>
      </c>
      <c r="D82" s="8">
        <v>44774</v>
      </c>
      <c r="E82" s="8">
        <v>44805</v>
      </c>
      <c r="F82" t="s">
        <v>14</v>
      </c>
      <c r="G82" s="9">
        <v>4.0648800994799998E-2</v>
      </c>
      <c r="H82" s="9">
        <v>1016.8581</v>
      </c>
      <c r="I82" t="s">
        <v>44</v>
      </c>
      <c r="J82" s="9">
        <f>Table335[[#This Row],[Unit Price]]*Table335[[#This Row],[Quantity]]</f>
        <v>41.33406254685044</v>
      </c>
      <c r="K82" s="9" t="s">
        <v>3</v>
      </c>
      <c r="L82" t="s">
        <v>60</v>
      </c>
      <c r="M82" t="s">
        <v>70</v>
      </c>
    </row>
    <row r="83" spans="1:13">
      <c r="A83" t="s">
        <v>1</v>
      </c>
      <c r="B83" t="s">
        <v>37</v>
      </c>
      <c r="C83" t="s">
        <v>37</v>
      </c>
      <c r="D83" s="8">
        <v>44774</v>
      </c>
      <c r="E83" s="8">
        <v>44805</v>
      </c>
      <c r="F83" t="s">
        <v>14</v>
      </c>
      <c r="G83" s="9">
        <v>2.0613203228399997E-2</v>
      </c>
      <c r="H83" s="9">
        <v>0.45700000000000002</v>
      </c>
      <c r="I83" t="s">
        <v>44</v>
      </c>
      <c r="J83" s="9">
        <f>Table335[[#This Row],[Unit Price]]*Table335[[#This Row],[Quantity]]</f>
        <v>9.420233875378799E-3</v>
      </c>
      <c r="K83" s="9" t="s">
        <v>3</v>
      </c>
      <c r="L83" t="s">
        <v>26</v>
      </c>
      <c r="M83" t="s">
        <v>70</v>
      </c>
    </row>
    <row r="84" spans="1:13">
      <c r="A84" t="s">
        <v>46</v>
      </c>
      <c r="B84" t="s">
        <v>82</v>
      </c>
      <c r="C84" t="s">
        <v>83</v>
      </c>
      <c r="D84" s="8">
        <v>44774</v>
      </c>
      <c r="E84" s="8">
        <v>44805</v>
      </c>
      <c r="F84" t="s">
        <v>14</v>
      </c>
      <c r="G84" s="9">
        <v>39.427102451215198</v>
      </c>
      <c r="H84" s="9">
        <v>27.708333329999999</v>
      </c>
      <c r="I84" t="s">
        <v>48</v>
      </c>
      <c r="J84" s="9">
        <f>Table335[[#This Row],[Unit Price]]*Table335[[#This Row],[Quantity]]</f>
        <v>1092.4592969543307</v>
      </c>
      <c r="K84" s="9" t="s">
        <v>3</v>
      </c>
      <c r="L84" t="s">
        <v>47</v>
      </c>
      <c r="M84" t="s">
        <v>70</v>
      </c>
    </row>
    <row r="85" spans="1:13">
      <c r="A85" t="s">
        <v>1</v>
      </c>
      <c r="B85" t="s">
        <v>69</v>
      </c>
      <c r="C85" t="s">
        <v>69</v>
      </c>
      <c r="D85" s="8">
        <v>44774</v>
      </c>
      <c r="E85" s="8">
        <v>44805</v>
      </c>
      <c r="F85" t="s">
        <v>14</v>
      </c>
      <c r="G85" s="9">
        <v>2.4416404320323997</v>
      </c>
      <c r="H85" s="9">
        <v>0.38829999999999998</v>
      </c>
      <c r="I85" t="s">
        <v>44</v>
      </c>
      <c r="J85" s="9">
        <f>Table335[[#This Row],[Unit Price]]*Table335[[#This Row],[Quantity]]</f>
        <v>0.94808897975818074</v>
      </c>
      <c r="K85" s="9" t="s">
        <v>3</v>
      </c>
      <c r="L85" t="s">
        <v>26</v>
      </c>
      <c r="M85" t="s">
        <v>70</v>
      </c>
    </row>
    <row r="86" spans="1:13">
      <c r="A86" t="s">
        <v>56</v>
      </c>
      <c r="B86" t="s">
        <v>57</v>
      </c>
      <c r="C86" t="s">
        <v>85</v>
      </c>
      <c r="D86" s="8">
        <v>44774</v>
      </c>
      <c r="E86" s="8">
        <v>44805</v>
      </c>
      <c r="F86" t="s">
        <v>14</v>
      </c>
      <c r="G86" s="9">
        <v>0.29255971243559997</v>
      </c>
      <c r="H86" s="9">
        <v>744</v>
      </c>
      <c r="I86" t="s">
        <v>24</v>
      </c>
      <c r="J86" s="9">
        <f>Table335[[#This Row],[Unit Price]]*Table335[[#This Row],[Quantity]]</f>
        <v>217.66442605208638</v>
      </c>
      <c r="K86" s="9" t="s">
        <v>3</v>
      </c>
      <c r="L86" t="s">
        <v>52</v>
      </c>
      <c r="M86" t="s">
        <v>70</v>
      </c>
    </row>
    <row r="87" spans="1:13">
      <c r="A87" t="s">
        <v>38</v>
      </c>
      <c r="B87" t="s">
        <v>75</v>
      </c>
      <c r="C87" t="s">
        <v>75</v>
      </c>
      <c r="D87" s="8">
        <v>44774</v>
      </c>
      <c r="E87" s="8">
        <v>44805</v>
      </c>
      <c r="F87" t="s">
        <v>14</v>
      </c>
      <c r="G87" s="9">
        <v>1.3821993512135997</v>
      </c>
      <c r="H87" s="9">
        <v>1.462E-3</v>
      </c>
      <c r="I87" t="s">
        <v>43</v>
      </c>
      <c r="J87" s="9">
        <f>Table335[[#This Row],[Unit Price]]*Table335[[#This Row],[Quantity]]</f>
        <v>2.0207754514742827E-3</v>
      </c>
      <c r="K87" s="9" t="s">
        <v>3</v>
      </c>
      <c r="L87" t="s">
        <v>26</v>
      </c>
      <c r="M87" t="s">
        <v>70</v>
      </c>
    </row>
    <row r="88" spans="1:13">
      <c r="A88" t="s">
        <v>38</v>
      </c>
      <c r="B88" t="s">
        <v>75</v>
      </c>
      <c r="C88" t="s">
        <v>75</v>
      </c>
      <c r="D88" s="8">
        <v>44774</v>
      </c>
      <c r="E88" s="8">
        <v>44805</v>
      </c>
      <c r="F88" t="s">
        <v>14</v>
      </c>
      <c r="G88" s="9">
        <v>0</v>
      </c>
      <c r="H88" s="9">
        <v>4.4651000000000001E-4</v>
      </c>
      <c r="I88" t="s">
        <v>43</v>
      </c>
      <c r="J88" s="9">
        <f>Table335[[#This Row],[Unit Price]]*Table335[[#This Row],[Quantity]]</f>
        <v>0</v>
      </c>
      <c r="K88" s="9" t="s">
        <v>3</v>
      </c>
      <c r="L88" t="s">
        <v>18</v>
      </c>
      <c r="M88" t="s">
        <v>70</v>
      </c>
    </row>
    <row r="89" spans="1:13">
      <c r="A89" t="s">
        <v>0</v>
      </c>
      <c r="B89" t="s">
        <v>80</v>
      </c>
      <c r="C89" t="s">
        <v>81</v>
      </c>
      <c r="D89" s="8">
        <v>44774</v>
      </c>
      <c r="E89" s="8">
        <v>44805</v>
      </c>
      <c r="F89" t="s">
        <v>14</v>
      </c>
      <c r="G89" s="9">
        <v>11.084305861930799</v>
      </c>
      <c r="H89" s="9">
        <v>451.41677399999998</v>
      </c>
      <c r="I89" t="s">
        <v>24</v>
      </c>
      <c r="J89" s="9">
        <f>Table335[[#This Row],[Unit Price]]*Table335[[#This Row],[Quantity]]</f>
        <v>5003.6415942220901</v>
      </c>
      <c r="K89" s="9" t="s">
        <v>3</v>
      </c>
      <c r="L89" t="s">
        <v>19</v>
      </c>
      <c r="M89" t="s">
        <v>70</v>
      </c>
    </row>
    <row r="90" spans="1:13">
      <c r="A90" t="s">
        <v>1</v>
      </c>
      <c r="B90" t="s">
        <v>37</v>
      </c>
      <c r="C90" t="s">
        <v>37</v>
      </c>
      <c r="D90" s="8">
        <v>44774</v>
      </c>
      <c r="E90" s="8">
        <v>44805</v>
      </c>
      <c r="F90" t="s">
        <v>14</v>
      </c>
      <c r="G90" s="9">
        <v>3.6676888381103998</v>
      </c>
      <c r="H90" s="9">
        <v>2250.6726410000001</v>
      </c>
      <c r="I90" t="s">
        <v>42</v>
      </c>
      <c r="J90" s="9">
        <f>Table335[[#This Row],[Unit Price]]*Table335[[#This Row],[Quantity]]</f>
        <v>8254.7669236361562</v>
      </c>
      <c r="K90" s="9" t="s">
        <v>3</v>
      </c>
      <c r="L90" t="s">
        <v>19</v>
      </c>
      <c r="M90" t="s">
        <v>70</v>
      </c>
    </row>
    <row r="91" spans="1:13">
      <c r="A91" t="s">
        <v>49</v>
      </c>
      <c r="B91" t="s">
        <v>49</v>
      </c>
      <c r="C91" t="s">
        <v>49</v>
      </c>
      <c r="D91" s="8">
        <v>44774</v>
      </c>
      <c r="E91" s="8">
        <v>44805</v>
      </c>
      <c r="F91" t="s">
        <v>14</v>
      </c>
      <c r="G91" s="9">
        <v>122.24337943440958</v>
      </c>
      <c r="H91" s="9">
        <v>0.99361549000000005</v>
      </c>
      <c r="I91" t="s">
        <v>41</v>
      </c>
      <c r="J91" s="9">
        <f>Table335[[#This Row],[Unit Price]]*Table335[[#This Row],[Quantity]]</f>
        <v>121.4629153559768</v>
      </c>
      <c r="K91" s="9" t="s">
        <v>3</v>
      </c>
      <c r="L91" t="s">
        <v>19</v>
      </c>
      <c r="M91" t="s">
        <v>79</v>
      </c>
    </row>
    <row r="92" spans="1:13">
      <c r="A92" t="s">
        <v>38</v>
      </c>
      <c r="B92" t="s">
        <v>75</v>
      </c>
      <c r="C92" t="s">
        <v>75</v>
      </c>
      <c r="D92" s="8">
        <v>44774</v>
      </c>
      <c r="E92" s="8">
        <v>44805</v>
      </c>
      <c r="F92" t="s">
        <v>14</v>
      </c>
      <c r="G92" s="9">
        <v>0</v>
      </c>
      <c r="H92" s="9">
        <v>1.2626499999999999E-3</v>
      </c>
      <c r="I92" t="s">
        <v>43</v>
      </c>
      <c r="J92" s="9">
        <f>Table335[[#This Row],[Unit Price]]*Table335[[#This Row],[Quantity]]</f>
        <v>0</v>
      </c>
      <c r="K92" s="9" t="s">
        <v>3</v>
      </c>
      <c r="L92" t="s">
        <v>66</v>
      </c>
      <c r="M92" t="s">
        <v>70</v>
      </c>
    </row>
    <row r="93" spans="1:13">
      <c r="A93" t="s">
        <v>49</v>
      </c>
      <c r="B93" t="s">
        <v>49</v>
      </c>
      <c r="C93" t="s">
        <v>49</v>
      </c>
      <c r="D93" s="8">
        <v>44774</v>
      </c>
      <c r="E93" s="8">
        <v>44805</v>
      </c>
      <c r="F93" t="s">
        <v>14</v>
      </c>
      <c r="G93" s="9">
        <v>122.24336911643037</v>
      </c>
      <c r="H93" s="9">
        <v>0.91431450000000003</v>
      </c>
      <c r="I93" t="s">
        <v>41</v>
      </c>
      <c r="J93" s="9">
        <f>Table335[[#This Row],[Unit Price]]*Table335[[#This Row],[Quantity]]</f>
        <v>111.76888491200448</v>
      </c>
      <c r="K93" s="9" t="s">
        <v>3</v>
      </c>
      <c r="L93" t="s">
        <v>18</v>
      </c>
      <c r="M93" t="s">
        <v>79</v>
      </c>
    </row>
    <row r="94" spans="1:13">
      <c r="A94" t="s">
        <v>1</v>
      </c>
      <c r="B94" t="s">
        <v>36</v>
      </c>
      <c r="C94" t="s">
        <v>89</v>
      </c>
      <c r="D94" s="8">
        <v>44774</v>
      </c>
      <c r="E94" s="8">
        <v>44805</v>
      </c>
      <c r="F94" t="s">
        <v>14</v>
      </c>
      <c r="G94" s="9">
        <v>479.80773497195878</v>
      </c>
      <c r="H94" s="9">
        <v>0.99993600000000005</v>
      </c>
      <c r="I94" t="s">
        <v>41</v>
      </c>
      <c r="J94" s="9">
        <f>Table335[[#This Row],[Unit Price]]*Table335[[#This Row],[Quantity]]</f>
        <v>479.77702727692059</v>
      </c>
      <c r="K94" s="9" t="s">
        <v>3</v>
      </c>
      <c r="L94" t="s">
        <v>45</v>
      </c>
      <c r="M94" t="s">
        <v>70</v>
      </c>
    </row>
    <row r="95" spans="1:13">
      <c r="A95" t="s">
        <v>1</v>
      </c>
      <c r="B95" t="s">
        <v>39</v>
      </c>
      <c r="C95" t="s">
        <v>39</v>
      </c>
      <c r="D95" s="8">
        <v>44774</v>
      </c>
      <c r="E95" s="8">
        <v>44805</v>
      </c>
      <c r="F95" t="s">
        <v>14</v>
      </c>
      <c r="G95" s="9">
        <v>2.4011001999600001E-2</v>
      </c>
      <c r="H95" s="9">
        <v>79.745000000000005</v>
      </c>
      <c r="I95" t="s">
        <v>44</v>
      </c>
      <c r="J95" s="9">
        <f>Table335[[#This Row],[Unit Price]]*Table335[[#This Row],[Quantity]]</f>
        <v>1.9147573544581022</v>
      </c>
      <c r="K95" s="9" t="s">
        <v>3</v>
      </c>
      <c r="L95" t="s">
        <v>18</v>
      </c>
      <c r="M95" t="s">
        <v>70</v>
      </c>
    </row>
    <row r="96" spans="1:13">
      <c r="A96" t="s">
        <v>1</v>
      </c>
      <c r="B96" t="s">
        <v>39</v>
      </c>
      <c r="C96" t="s">
        <v>39</v>
      </c>
      <c r="D96" s="8">
        <v>44774</v>
      </c>
      <c r="E96" s="8">
        <v>44805</v>
      </c>
      <c r="F96" t="s">
        <v>14</v>
      </c>
      <c r="G96" s="9">
        <v>2.40109444644E-2</v>
      </c>
      <c r="H96" s="9">
        <v>1.32E-2</v>
      </c>
      <c r="I96" t="s">
        <v>44</v>
      </c>
      <c r="J96" s="9">
        <f>Table335[[#This Row],[Unit Price]]*Table335[[#This Row],[Quantity]]</f>
        <v>3.1694446693007999E-4</v>
      </c>
      <c r="K96" s="9" t="s">
        <v>3</v>
      </c>
      <c r="L96" t="s">
        <v>19</v>
      </c>
      <c r="M96" t="s">
        <v>70</v>
      </c>
    </row>
    <row r="97" spans="1:13">
      <c r="A97" t="s">
        <v>49</v>
      </c>
      <c r="B97" t="s">
        <v>49</v>
      </c>
      <c r="C97" t="s">
        <v>49</v>
      </c>
      <c r="D97" s="8">
        <v>44774</v>
      </c>
      <c r="E97" s="8">
        <v>44805</v>
      </c>
      <c r="F97" t="s">
        <v>14</v>
      </c>
      <c r="G97" s="9">
        <v>122.24337995222639</v>
      </c>
      <c r="H97" s="9">
        <v>0.99305544999999995</v>
      </c>
      <c r="I97" t="s">
        <v>41</v>
      </c>
      <c r="J97" s="9">
        <f>Table335[[#This Row],[Unit Price]]*Table335[[#This Row],[Quantity]]</f>
        <v>121.39445468797915</v>
      </c>
      <c r="K97" s="9" t="s">
        <v>3</v>
      </c>
      <c r="L97" t="s">
        <v>19</v>
      </c>
      <c r="M97" t="s">
        <v>79</v>
      </c>
    </row>
    <row r="98" spans="1:13">
      <c r="A98" t="s">
        <v>1</v>
      </c>
      <c r="B98" t="s">
        <v>69</v>
      </c>
      <c r="C98" t="s">
        <v>69</v>
      </c>
      <c r="D98" s="8">
        <v>44774</v>
      </c>
      <c r="E98" s="8">
        <v>44805</v>
      </c>
      <c r="F98" t="s">
        <v>14</v>
      </c>
      <c r="G98" s="9">
        <v>0</v>
      </c>
      <c r="H98" s="9">
        <v>5.1607E-2</v>
      </c>
      <c r="I98" t="s">
        <v>42</v>
      </c>
      <c r="J98" s="9">
        <f>Table335[[#This Row],[Unit Price]]*Table335[[#This Row],[Quantity]]</f>
        <v>0</v>
      </c>
      <c r="K98" s="9" t="s">
        <v>3</v>
      </c>
      <c r="L98" t="s">
        <v>58</v>
      </c>
      <c r="M98" t="s">
        <v>78</v>
      </c>
    </row>
    <row r="99" spans="1:13">
      <c r="A99" t="s">
        <v>1</v>
      </c>
      <c r="B99" t="s">
        <v>37</v>
      </c>
      <c r="C99" t="s">
        <v>37</v>
      </c>
      <c r="D99" s="8">
        <v>44774</v>
      </c>
      <c r="E99" s="8">
        <v>44805</v>
      </c>
      <c r="F99" t="s">
        <v>14</v>
      </c>
      <c r="G99" s="9">
        <v>3.6676886463263996</v>
      </c>
      <c r="H99" s="9">
        <v>5.0489999999999997E-3</v>
      </c>
      <c r="I99" t="s">
        <v>42</v>
      </c>
      <c r="J99" s="9">
        <f>Table335[[#This Row],[Unit Price]]*Table335[[#This Row],[Quantity]]</f>
        <v>1.8518159975301991E-2</v>
      </c>
      <c r="K99" s="9" t="s">
        <v>3</v>
      </c>
      <c r="L99" t="s">
        <v>26</v>
      </c>
      <c r="M99" t="s">
        <v>70</v>
      </c>
    </row>
    <row r="100" spans="1:13">
      <c r="A100" t="s">
        <v>0</v>
      </c>
      <c r="B100" t="s">
        <v>80</v>
      </c>
      <c r="C100" t="s">
        <v>81</v>
      </c>
      <c r="D100" s="8">
        <v>44774</v>
      </c>
      <c r="E100" s="8">
        <v>44805</v>
      </c>
      <c r="F100" t="s">
        <v>14</v>
      </c>
      <c r="G100" s="9">
        <v>23.310222736194</v>
      </c>
      <c r="H100" s="9">
        <v>292.48334299999999</v>
      </c>
      <c r="I100" t="s">
        <v>24</v>
      </c>
      <c r="J100" s="9">
        <f>Table335[[#This Row],[Unit Price]]*Table335[[#This Row],[Quantity]]</f>
        <v>6817.8518719566282</v>
      </c>
      <c r="K100" s="9" t="s">
        <v>3</v>
      </c>
      <c r="L100" t="s">
        <v>19</v>
      </c>
      <c r="M100" t="s">
        <v>70</v>
      </c>
    </row>
    <row r="101" spans="1:13">
      <c r="A101" t="s">
        <v>55</v>
      </c>
      <c r="B101" t="s">
        <v>55</v>
      </c>
      <c r="C101" t="s">
        <v>55</v>
      </c>
      <c r="D101" s="8">
        <v>44774</v>
      </c>
      <c r="E101" s="8">
        <v>44805</v>
      </c>
      <c r="F101" t="s">
        <v>14</v>
      </c>
      <c r="G101" s="9">
        <v>8.1361406416775992</v>
      </c>
      <c r="H101" s="9">
        <v>16.263782129999999</v>
      </c>
      <c r="I101" t="s">
        <v>42</v>
      </c>
      <c r="J101" s="9">
        <f>Table335[[#This Row],[Unit Price]]*Table335[[#This Row],[Quantity]]</f>
        <v>132.32441877528285</v>
      </c>
      <c r="K101" s="9" t="s">
        <v>3</v>
      </c>
      <c r="L101" t="s">
        <v>18</v>
      </c>
      <c r="M101" t="s">
        <v>79</v>
      </c>
    </row>
    <row r="102" spans="1:13">
      <c r="A102" t="s">
        <v>49</v>
      </c>
      <c r="B102" t="s">
        <v>49</v>
      </c>
      <c r="C102" t="s">
        <v>49</v>
      </c>
      <c r="D102" s="8">
        <v>44774</v>
      </c>
      <c r="E102" s="8">
        <v>44805</v>
      </c>
      <c r="F102" t="s">
        <v>14</v>
      </c>
      <c r="G102" s="9">
        <v>122.2433773247856</v>
      </c>
      <c r="H102" s="9">
        <v>0.99350349999999998</v>
      </c>
      <c r="I102" t="s">
        <v>41</v>
      </c>
      <c r="J102" s="9">
        <f>Table335[[#This Row],[Unit Price]]*Table335[[#This Row],[Quantity]]</f>
        <v>121.44922322399513</v>
      </c>
      <c r="K102" s="9" t="s">
        <v>3</v>
      </c>
      <c r="L102" t="s">
        <v>18</v>
      </c>
      <c r="M102" t="s">
        <v>79</v>
      </c>
    </row>
    <row r="103" spans="1:13">
      <c r="A103" t="s">
        <v>1</v>
      </c>
      <c r="B103" t="s">
        <v>69</v>
      </c>
      <c r="C103" t="s">
        <v>69</v>
      </c>
      <c r="D103" s="8">
        <v>44774</v>
      </c>
      <c r="E103" s="8">
        <v>44805</v>
      </c>
      <c r="F103" t="s">
        <v>14</v>
      </c>
      <c r="G103" s="9">
        <v>4.4507321414387997</v>
      </c>
      <c r="H103" s="9">
        <v>18.095800000000001</v>
      </c>
      <c r="I103" t="s">
        <v>44</v>
      </c>
      <c r="J103" s="9">
        <f>Table335[[#This Row],[Unit Price]]*Table335[[#This Row],[Quantity]]</f>
        <v>80.539558685048235</v>
      </c>
      <c r="K103" s="9" t="s">
        <v>3</v>
      </c>
      <c r="L103" t="s">
        <v>26</v>
      </c>
      <c r="M103" t="s">
        <v>70</v>
      </c>
    </row>
    <row r="104" spans="1:13">
      <c r="A104" t="s">
        <v>1</v>
      </c>
      <c r="B104" t="s">
        <v>40</v>
      </c>
      <c r="C104" t="s">
        <v>40</v>
      </c>
      <c r="D104" s="8">
        <v>44774</v>
      </c>
      <c r="E104" s="8">
        <v>44805</v>
      </c>
      <c r="F104" t="s">
        <v>14</v>
      </c>
      <c r="G104" s="9">
        <v>0</v>
      </c>
      <c r="H104" s="9">
        <v>6.8691000000000004</v>
      </c>
      <c r="I104" t="s">
        <v>44</v>
      </c>
      <c r="J104" s="9">
        <f>Table335[[#This Row],[Unit Price]]*Table335[[#This Row],[Quantity]]</f>
        <v>0</v>
      </c>
      <c r="K104" s="9" t="s">
        <v>3</v>
      </c>
      <c r="L104" t="s">
        <v>19</v>
      </c>
      <c r="M104" t="s">
        <v>70</v>
      </c>
    </row>
    <row r="105" spans="1:13">
      <c r="A105" t="s">
        <v>53</v>
      </c>
      <c r="B105" t="s">
        <v>54</v>
      </c>
      <c r="C105" t="s">
        <v>54</v>
      </c>
      <c r="D105" s="8">
        <v>44774</v>
      </c>
      <c r="E105" s="8">
        <v>44805</v>
      </c>
      <c r="F105" t="s">
        <v>14</v>
      </c>
      <c r="G105" s="9">
        <v>0</v>
      </c>
      <c r="H105" s="9">
        <v>0.99999985999999996</v>
      </c>
      <c r="I105" t="s">
        <v>41</v>
      </c>
      <c r="J105" s="9">
        <f>Table335[[#This Row],[Unit Price]]*Table335[[#This Row],[Quantity]]</f>
        <v>0</v>
      </c>
      <c r="K105" s="9" t="s">
        <v>3</v>
      </c>
      <c r="L105" t="s">
        <v>19</v>
      </c>
      <c r="M105" t="s">
        <v>79</v>
      </c>
    </row>
    <row r="106" spans="1:13">
      <c r="A106" t="s">
        <v>38</v>
      </c>
      <c r="B106" t="s">
        <v>75</v>
      </c>
      <c r="C106" t="s">
        <v>75</v>
      </c>
      <c r="D106" s="8">
        <v>44774</v>
      </c>
      <c r="E106" s="8">
        <v>44805</v>
      </c>
      <c r="F106" t="s">
        <v>14</v>
      </c>
      <c r="G106" s="9">
        <v>1.3821992361431998</v>
      </c>
      <c r="H106" s="9">
        <v>1.4931909000000001</v>
      </c>
      <c r="I106" t="s">
        <v>43</v>
      </c>
      <c r="J106" s="9">
        <f>Table335[[#This Row],[Unit Price]]*Table335[[#This Row],[Quantity]]</f>
        <v>2.0638873213959772</v>
      </c>
      <c r="K106" s="9" t="s">
        <v>3</v>
      </c>
      <c r="L106" t="s">
        <v>18</v>
      </c>
      <c r="M106" t="s">
        <v>70</v>
      </c>
    </row>
    <row r="107" spans="1:13">
      <c r="A107" t="s">
        <v>38</v>
      </c>
      <c r="B107" t="s">
        <v>90</v>
      </c>
      <c r="C107" t="s">
        <v>91</v>
      </c>
      <c r="D107" s="8">
        <v>44774</v>
      </c>
      <c r="E107" s="8">
        <v>44805</v>
      </c>
      <c r="F107" t="s">
        <v>14</v>
      </c>
      <c r="G107" s="9">
        <v>0</v>
      </c>
      <c r="H107" s="9">
        <v>0.21421382</v>
      </c>
      <c r="I107" t="s">
        <v>43</v>
      </c>
      <c r="J107" s="9">
        <f>Table335[[#This Row],[Unit Price]]*Table335[[#This Row],[Quantity]]</f>
        <v>0</v>
      </c>
      <c r="K107" s="9" t="s">
        <v>3</v>
      </c>
      <c r="L107" t="s">
        <v>66</v>
      </c>
      <c r="M107" t="s">
        <v>70</v>
      </c>
    </row>
    <row r="108" spans="1:13">
      <c r="A108" t="s">
        <v>49</v>
      </c>
      <c r="B108" t="s">
        <v>49</v>
      </c>
      <c r="C108" t="s">
        <v>49</v>
      </c>
      <c r="D108" s="8">
        <v>44774</v>
      </c>
      <c r="E108" s="8">
        <v>44805</v>
      </c>
      <c r="F108" t="s">
        <v>14</v>
      </c>
      <c r="G108" s="9">
        <v>0</v>
      </c>
      <c r="H108" s="9">
        <v>1.07527E-2</v>
      </c>
      <c r="I108" t="s">
        <v>41</v>
      </c>
      <c r="J108" s="9">
        <f>Table335[[#This Row],[Unit Price]]*Table335[[#This Row],[Quantity]]</f>
        <v>0</v>
      </c>
      <c r="K108" s="9" t="s">
        <v>3</v>
      </c>
      <c r="L108" t="s">
        <v>19</v>
      </c>
      <c r="M108" t="s">
        <v>79</v>
      </c>
    </row>
    <row r="109" spans="1:13">
      <c r="A109" t="s">
        <v>1</v>
      </c>
      <c r="B109" t="s">
        <v>37</v>
      </c>
      <c r="C109" t="s">
        <v>37</v>
      </c>
      <c r="D109" s="8">
        <v>44774</v>
      </c>
      <c r="E109" s="8">
        <v>44805</v>
      </c>
      <c r="F109" t="s">
        <v>14</v>
      </c>
      <c r="G109" s="9">
        <v>0</v>
      </c>
      <c r="H109" s="9">
        <v>3.7900000000000003E-2</v>
      </c>
      <c r="I109" t="s">
        <v>44</v>
      </c>
      <c r="J109" s="9">
        <f>Table335[[#This Row],[Unit Price]]*Table335[[#This Row],[Quantity]]</f>
        <v>0</v>
      </c>
      <c r="K109" s="9" t="s">
        <v>3</v>
      </c>
      <c r="L109" t="s">
        <v>19</v>
      </c>
      <c r="M109" t="s">
        <v>70</v>
      </c>
    </row>
    <row r="110" spans="1:13">
      <c r="A110" t="s">
        <v>49</v>
      </c>
      <c r="B110" t="s">
        <v>49</v>
      </c>
      <c r="C110" t="s">
        <v>49</v>
      </c>
      <c r="D110" s="8">
        <v>44774</v>
      </c>
      <c r="E110" s="8">
        <v>44805</v>
      </c>
      <c r="F110" t="s">
        <v>14</v>
      </c>
      <c r="G110" s="9">
        <v>122.24337040138317</v>
      </c>
      <c r="H110" s="9">
        <v>0.99059136999999997</v>
      </c>
      <c r="I110" t="s">
        <v>41</v>
      </c>
      <c r="J110" s="9">
        <f>Table335[[#This Row],[Unit Price]]*Table335[[#This Row],[Quantity]]</f>
        <v>121.09322775932361</v>
      </c>
      <c r="K110" s="9" t="s">
        <v>3</v>
      </c>
      <c r="L110" t="s">
        <v>19</v>
      </c>
      <c r="M110" t="s">
        <v>79</v>
      </c>
    </row>
    <row r="111" spans="1:13">
      <c r="A111" t="s">
        <v>1</v>
      </c>
      <c r="B111" t="s">
        <v>37</v>
      </c>
      <c r="C111" t="s">
        <v>37</v>
      </c>
      <c r="D111" s="8">
        <v>44774</v>
      </c>
      <c r="E111" s="8">
        <v>44805</v>
      </c>
      <c r="F111" t="s">
        <v>14</v>
      </c>
      <c r="G111" s="9">
        <v>2.0613203228399997E-2</v>
      </c>
      <c r="H111" s="9">
        <v>89.849500000000006</v>
      </c>
      <c r="I111" t="s">
        <v>44</v>
      </c>
      <c r="J111" s="9">
        <f>Table335[[#This Row],[Unit Price]]*Table335[[#This Row],[Quantity]]</f>
        <v>1.8520860034701256</v>
      </c>
      <c r="K111" s="9" t="s">
        <v>3</v>
      </c>
      <c r="L111" t="s">
        <v>19</v>
      </c>
      <c r="M111" t="s">
        <v>70</v>
      </c>
    </row>
    <row r="112" spans="1:13">
      <c r="A112" t="s">
        <v>1</v>
      </c>
      <c r="B112" t="s">
        <v>61</v>
      </c>
      <c r="C112" t="s">
        <v>61</v>
      </c>
      <c r="D112" s="8">
        <v>44774</v>
      </c>
      <c r="E112" s="8">
        <v>44805</v>
      </c>
      <c r="F112" t="s">
        <v>14</v>
      </c>
      <c r="G112" s="9">
        <v>0</v>
      </c>
      <c r="H112" s="9">
        <v>2.0000000000000001E-4</v>
      </c>
      <c r="I112" t="s">
        <v>44</v>
      </c>
      <c r="J112" s="9">
        <f>Table335[[#This Row],[Unit Price]]*Table335[[#This Row],[Quantity]]</f>
        <v>0</v>
      </c>
      <c r="K112" s="9" t="s">
        <v>3</v>
      </c>
      <c r="L112" t="s">
        <v>26</v>
      </c>
      <c r="M112" t="s">
        <v>70</v>
      </c>
    </row>
    <row r="113" spans="1:13">
      <c r="A113" t="s">
        <v>46</v>
      </c>
      <c r="B113" t="s">
        <v>82</v>
      </c>
      <c r="C113" t="s">
        <v>83</v>
      </c>
      <c r="D113" s="8">
        <v>44774</v>
      </c>
      <c r="E113" s="8">
        <v>44805</v>
      </c>
      <c r="F113" t="s">
        <v>14</v>
      </c>
      <c r="G113" s="9">
        <v>39.433670094295202</v>
      </c>
      <c r="H113" s="9">
        <v>65</v>
      </c>
      <c r="I113" t="s">
        <v>48</v>
      </c>
      <c r="J113" s="9">
        <f>Table335[[#This Row],[Unit Price]]*Table335[[#This Row],[Quantity]]</f>
        <v>2563.1885561291883</v>
      </c>
      <c r="K113" s="9" t="s">
        <v>3</v>
      </c>
      <c r="L113" t="s">
        <v>47</v>
      </c>
      <c r="M113" t="s">
        <v>70</v>
      </c>
    </row>
    <row r="114" spans="1:13">
      <c r="A114" t="s">
        <v>49</v>
      </c>
      <c r="B114" t="s">
        <v>49</v>
      </c>
      <c r="C114" t="s">
        <v>49</v>
      </c>
      <c r="D114" s="8">
        <v>44774</v>
      </c>
      <c r="E114" s="8">
        <v>44805</v>
      </c>
      <c r="F114" t="s">
        <v>14</v>
      </c>
      <c r="G114" s="9">
        <v>0</v>
      </c>
      <c r="H114" s="9">
        <v>39</v>
      </c>
      <c r="I114" t="s">
        <v>50</v>
      </c>
      <c r="J114" s="9">
        <f>Table335[[#This Row],[Unit Price]]*Table335[[#This Row],[Quantity]]</f>
        <v>0</v>
      </c>
      <c r="K114" s="9" t="s">
        <v>3</v>
      </c>
      <c r="L114" t="s">
        <v>51</v>
      </c>
      <c r="M114" t="s">
        <v>70</v>
      </c>
    </row>
    <row r="115" spans="1:13">
      <c r="A115" t="s">
        <v>49</v>
      </c>
      <c r="B115" t="s">
        <v>49</v>
      </c>
      <c r="C115" t="s">
        <v>49</v>
      </c>
      <c r="D115" s="8">
        <v>44774</v>
      </c>
      <c r="E115" s="8">
        <v>44805</v>
      </c>
      <c r="F115" t="s">
        <v>14</v>
      </c>
      <c r="G115" s="9">
        <v>0</v>
      </c>
      <c r="H115" s="9">
        <v>68</v>
      </c>
      <c r="I115" t="s">
        <v>50</v>
      </c>
      <c r="J115" s="9">
        <f>Table335[[#This Row],[Unit Price]]*Table335[[#This Row],[Quantity]]</f>
        <v>0</v>
      </c>
      <c r="K115" s="9" t="s">
        <v>3</v>
      </c>
      <c r="L115" t="s">
        <v>51</v>
      </c>
      <c r="M115" t="s">
        <v>87</v>
      </c>
    </row>
    <row r="116" spans="1:13">
      <c r="A116" t="s">
        <v>1</v>
      </c>
      <c r="B116" t="s">
        <v>61</v>
      </c>
      <c r="C116" t="s">
        <v>61</v>
      </c>
      <c r="D116" s="8">
        <v>44774</v>
      </c>
      <c r="E116" s="8">
        <v>44805</v>
      </c>
      <c r="F116" t="s">
        <v>14</v>
      </c>
      <c r="G116" s="9">
        <v>0</v>
      </c>
      <c r="H116" s="9">
        <v>2.9999999999999997E-4</v>
      </c>
      <c r="I116" t="s">
        <v>44</v>
      </c>
      <c r="J116" s="9">
        <f>Table335[[#This Row],[Unit Price]]*Table335[[#This Row],[Quantity]]</f>
        <v>0</v>
      </c>
      <c r="K116" s="9" t="s">
        <v>3</v>
      </c>
      <c r="L116" t="s">
        <v>19</v>
      </c>
      <c r="M116" t="s">
        <v>70</v>
      </c>
    </row>
    <row r="117" spans="1:13">
      <c r="A117" t="s">
        <v>1</v>
      </c>
      <c r="B117" t="s">
        <v>61</v>
      </c>
      <c r="C117" t="s">
        <v>61</v>
      </c>
      <c r="D117" s="8">
        <v>44774</v>
      </c>
      <c r="E117" s="8">
        <v>44805</v>
      </c>
      <c r="F117" t="s">
        <v>14</v>
      </c>
      <c r="G117" s="9">
        <v>0</v>
      </c>
      <c r="H117" s="9">
        <v>2.9999999999999997E-4</v>
      </c>
      <c r="I117" t="s">
        <v>44</v>
      </c>
      <c r="J117" s="9">
        <f>Table335[[#This Row],[Unit Price]]*Table335[[#This Row],[Quantity]]</f>
        <v>0</v>
      </c>
      <c r="K117" s="9" t="s">
        <v>3</v>
      </c>
      <c r="L117" t="s">
        <v>18</v>
      </c>
      <c r="M117" t="s">
        <v>70</v>
      </c>
    </row>
    <row r="118" spans="1:13">
      <c r="A118" t="s">
        <v>49</v>
      </c>
      <c r="B118" t="s">
        <v>49</v>
      </c>
      <c r="C118" t="s">
        <v>49</v>
      </c>
      <c r="D118" s="8">
        <v>44774</v>
      </c>
      <c r="E118" s="8">
        <v>44805</v>
      </c>
      <c r="F118" t="s">
        <v>14</v>
      </c>
      <c r="G118" s="9">
        <v>0</v>
      </c>
      <c r="H118" s="9">
        <v>1</v>
      </c>
      <c r="I118" t="s">
        <v>41</v>
      </c>
      <c r="J118" s="9">
        <f>Table335[[#This Row],[Unit Price]]*Table335[[#This Row],[Quantity]]</f>
        <v>0</v>
      </c>
      <c r="K118" s="9" t="s">
        <v>3</v>
      </c>
      <c r="L118" t="s">
        <v>19</v>
      </c>
      <c r="M118" t="s">
        <v>79</v>
      </c>
    </row>
    <row r="119" spans="1:13">
      <c r="A119" t="s">
        <v>49</v>
      </c>
      <c r="B119" t="s">
        <v>49</v>
      </c>
      <c r="C119" t="s">
        <v>49</v>
      </c>
      <c r="D119" s="8">
        <v>44774</v>
      </c>
      <c r="E119" s="8">
        <v>44805</v>
      </c>
      <c r="F119" t="s">
        <v>14</v>
      </c>
      <c r="G119" s="9">
        <v>0</v>
      </c>
      <c r="H119" s="9">
        <v>6</v>
      </c>
      <c r="I119" t="s">
        <v>50</v>
      </c>
      <c r="J119" s="9">
        <f>Table335[[#This Row],[Unit Price]]*Table335[[#This Row],[Quantity]]</f>
        <v>0</v>
      </c>
      <c r="K119" s="9" t="s">
        <v>3</v>
      </c>
      <c r="L119" t="s">
        <v>92</v>
      </c>
      <c r="M119" t="s">
        <v>86</v>
      </c>
    </row>
    <row r="120" spans="1:13">
      <c r="A120" t="s">
        <v>38</v>
      </c>
      <c r="B120" t="s">
        <v>75</v>
      </c>
      <c r="C120" t="s">
        <v>75</v>
      </c>
      <c r="D120" s="8">
        <v>44774</v>
      </c>
      <c r="E120" s="8">
        <v>44805</v>
      </c>
      <c r="F120" t="s">
        <v>14</v>
      </c>
      <c r="G120" s="9">
        <v>1.3822075787472001</v>
      </c>
      <c r="H120" s="9">
        <v>2.1732000000000001E-4</v>
      </c>
      <c r="I120" t="s">
        <v>43</v>
      </c>
      <c r="J120" s="9">
        <f>Table335[[#This Row],[Unit Price]]*Table335[[#This Row],[Quantity]]</f>
        <v>3.0038135101334156E-4</v>
      </c>
      <c r="K120" s="9" t="s">
        <v>3</v>
      </c>
      <c r="L120" t="s">
        <v>60</v>
      </c>
      <c r="M120" t="s">
        <v>70</v>
      </c>
    </row>
    <row r="121" spans="1:13">
      <c r="A121" t="s">
        <v>49</v>
      </c>
      <c r="B121" t="s">
        <v>49</v>
      </c>
      <c r="C121" t="s">
        <v>49</v>
      </c>
      <c r="D121" s="8">
        <v>44774</v>
      </c>
      <c r="E121" s="8">
        <v>44805</v>
      </c>
      <c r="F121" t="s">
        <v>14</v>
      </c>
      <c r="G121" s="9">
        <v>0</v>
      </c>
      <c r="H121" s="9">
        <v>111</v>
      </c>
      <c r="I121" t="s">
        <v>50</v>
      </c>
      <c r="J121" s="9">
        <f>Table335[[#This Row],[Unit Price]]*Table335[[#This Row],[Quantity]]</f>
        <v>0</v>
      </c>
      <c r="K121" s="15" t="s">
        <v>3</v>
      </c>
      <c r="L121" t="s">
        <v>51</v>
      </c>
      <c r="M121" t="s">
        <v>86</v>
      </c>
    </row>
    <row r="122" spans="1:13">
      <c r="A122" t="s">
        <v>1</v>
      </c>
      <c r="B122" t="s">
        <v>61</v>
      </c>
      <c r="C122" t="s">
        <v>61</v>
      </c>
      <c r="D122" s="8">
        <v>44774</v>
      </c>
      <c r="E122" s="8">
        <v>44805</v>
      </c>
      <c r="F122" t="s">
        <v>14</v>
      </c>
      <c r="G122" s="9">
        <v>0</v>
      </c>
      <c r="H122" s="9">
        <v>4.0000000000000002E-4</v>
      </c>
      <c r="I122" t="s">
        <v>44</v>
      </c>
      <c r="J122" s="9">
        <f>Table335[[#This Row],[Unit Price]]*Table335[[#This Row],[Quantity]]</f>
        <v>0</v>
      </c>
      <c r="K122" s="15" t="s">
        <v>3</v>
      </c>
      <c r="L122" t="s">
        <v>19</v>
      </c>
      <c r="M122" t="s">
        <v>70</v>
      </c>
    </row>
    <row r="123" spans="1:13">
      <c r="A123" t="s">
        <v>49</v>
      </c>
      <c r="B123" t="s">
        <v>49</v>
      </c>
      <c r="C123" t="s">
        <v>49</v>
      </c>
      <c r="D123" s="8">
        <v>44774</v>
      </c>
      <c r="E123" s="8">
        <v>44805</v>
      </c>
      <c r="F123" t="s">
        <v>14</v>
      </c>
      <c r="G123" s="9">
        <v>0</v>
      </c>
      <c r="H123" s="9">
        <v>3</v>
      </c>
      <c r="I123" t="s">
        <v>50</v>
      </c>
      <c r="J123" s="9">
        <f>Table335[[#This Row],[Unit Price]]*Table335[[#This Row],[Quantity]]</f>
        <v>0</v>
      </c>
      <c r="K123" s="15" t="s">
        <v>3</v>
      </c>
      <c r="L123" t="s">
        <v>92</v>
      </c>
      <c r="M123" t="s">
        <v>70</v>
      </c>
    </row>
    <row r="124" spans="1:13">
      <c r="A124" s="18" t="s">
        <v>38</v>
      </c>
      <c r="B124" s="18" t="s">
        <v>75</v>
      </c>
      <c r="C124" s="18" t="s">
        <v>75</v>
      </c>
      <c r="D124" s="8">
        <v>44774</v>
      </c>
      <c r="E124" s="8">
        <v>44805</v>
      </c>
      <c r="F124" t="s">
        <v>14</v>
      </c>
      <c r="G124" s="19">
        <v>0</v>
      </c>
      <c r="H124" s="19">
        <v>2.4999999999999999E-7</v>
      </c>
      <c r="I124" s="18" t="s">
        <v>43</v>
      </c>
      <c r="J124" s="9">
        <f>Table335[[#This Row],[Unit Price]]*Table335[[#This Row],[Quantity]]</f>
        <v>0</v>
      </c>
      <c r="K124" s="15" t="s">
        <v>3</v>
      </c>
      <c r="L124" s="18" t="s">
        <v>60</v>
      </c>
      <c r="M124" s="18" t="s">
        <v>70</v>
      </c>
    </row>
    <row r="125" spans="1:13">
      <c r="A125" s="18" t="s">
        <v>46</v>
      </c>
      <c r="B125" s="18" t="s">
        <v>82</v>
      </c>
      <c r="C125" s="18" t="s">
        <v>83</v>
      </c>
      <c r="D125" s="8">
        <v>44774</v>
      </c>
      <c r="E125" s="8">
        <v>44805</v>
      </c>
      <c r="F125" t="s">
        <v>14</v>
      </c>
      <c r="G125" s="19">
        <v>39.427099296368397</v>
      </c>
      <c r="H125" s="19">
        <v>4.1666670000000003E-2</v>
      </c>
      <c r="I125" s="18" t="s">
        <v>48</v>
      </c>
      <c r="J125" s="9">
        <f>Table335[[#This Row],[Unit Price]]*Table335[[#This Row],[Quantity]]</f>
        <v>1.6427959354390143</v>
      </c>
      <c r="K125" s="15" t="s">
        <v>3</v>
      </c>
      <c r="L125" s="18" t="s">
        <v>47</v>
      </c>
      <c r="M125" s="18" t="s">
        <v>70</v>
      </c>
    </row>
    <row r="126" spans="1:13">
      <c r="A126" s="18" t="s">
        <v>49</v>
      </c>
      <c r="B126" s="18" t="s">
        <v>49</v>
      </c>
      <c r="C126" s="18" t="s">
        <v>49</v>
      </c>
      <c r="D126" s="8">
        <v>44774</v>
      </c>
      <c r="E126" s="8">
        <v>44805</v>
      </c>
      <c r="F126" t="s">
        <v>14</v>
      </c>
      <c r="G126" s="19">
        <v>0</v>
      </c>
      <c r="H126" s="19">
        <v>3</v>
      </c>
      <c r="I126" s="18" t="s">
        <v>50</v>
      </c>
      <c r="J126" s="9">
        <f>Table335[[#This Row],[Unit Price]]*Table335[[#This Row],[Quantity]]</f>
        <v>0</v>
      </c>
      <c r="K126" s="15" t="s">
        <v>3</v>
      </c>
      <c r="L126" s="18" t="s">
        <v>92</v>
      </c>
      <c r="M126" s="18" t="s">
        <v>79</v>
      </c>
    </row>
    <row r="127" spans="1:13">
      <c r="A127" s="18" t="s">
        <v>46</v>
      </c>
      <c r="B127" s="18" t="s">
        <v>82</v>
      </c>
      <c r="C127" s="18" t="s">
        <v>83</v>
      </c>
      <c r="D127" s="8">
        <v>44774</v>
      </c>
      <c r="E127" s="8">
        <v>44805</v>
      </c>
      <c r="F127" t="s">
        <v>14</v>
      </c>
      <c r="G127" s="19">
        <v>197.2305263935836</v>
      </c>
      <c r="H127" s="19">
        <v>4.1666670000000003E-2</v>
      </c>
      <c r="I127" s="18" t="s">
        <v>48</v>
      </c>
      <c r="J127" s="9">
        <f>Table335[[#This Row],[Unit Price]]*Table335[[#This Row],[Quantity]]</f>
        <v>8.217939257167739</v>
      </c>
      <c r="K127" s="15" t="s">
        <v>3</v>
      </c>
      <c r="L127" s="18" t="s">
        <v>58</v>
      </c>
      <c r="M127" s="18" t="s">
        <v>78</v>
      </c>
    </row>
    <row r="128" spans="1:13">
      <c r="A128" s="18" t="s">
        <v>38</v>
      </c>
      <c r="B128" s="18" t="s">
        <v>90</v>
      </c>
      <c r="C128" s="18" t="s">
        <v>91</v>
      </c>
      <c r="D128" s="8">
        <v>44774</v>
      </c>
      <c r="E128" s="8">
        <v>44805</v>
      </c>
      <c r="F128" t="s">
        <v>14</v>
      </c>
      <c r="G128" s="19">
        <v>0</v>
      </c>
      <c r="H128" s="19">
        <v>2.0049999999999999E-5</v>
      </c>
      <c r="I128" s="18" t="s">
        <v>43</v>
      </c>
      <c r="J128" s="9">
        <f>Table335[[#This Row],[Unit Price]]*Table335[[#This Row],[Quantity]]</f>
        <v>0</v>
      </c>
      <c r="K128" s="15" t="s">
        <v>3</v>
      </c>
      <c r="L128" s="18" t="s">
        <v>60</v>
      </c>
      <c r="M128" s="18" t="s">
        <v>70</v>
      </c>
    </row>
    <row r="129" spans="1:13">
      <c r="A129" s="18" t="s">
        <v>62</v>
      </c>
      <c r="B129" s="18" t="s">
        <v>63</v>
      </c>
      <c r="C129" s="18"/>
      <c r="D129" s="8">
        <v>44774</v>
      </c>
      <c r="E129" s="8">
        <v>44804</v>
      </c>
      <c r="F129" s="18" t="s">
        <v>14</v>
      </c>
      <c r="G129" s="19">
        <v>1390.0930000000001</v>
      </c>
      <c r="H129" s="19">
        <v>1</v>
      </c>
      <c r="I129" s="18">
        <v>1</v>
      </c>
      <c r="J129" s="9">
        <f>Table335[[#This Row],[Unit Price]]*Table335[[#This Row],[Quantity]]</f>
        <v>1390.0930000000001</v>
      </c>
      <c r="K129" s="20" t="s">
        <v>3</v>
      </c>
      <c r="L129" s="18" t="s">
        <v>18</v>
      </c>
      <c r="M129" s="18" t="s">
        <v>21</v>
      </c>
    </row>
    <row r="130" spans="1:13">
      <c r="A130" s="18" t="s">
        <v>28</v>
      </c>
      <c r="B130" s="18" t="s">
        <v>23</v>
      </c>
      <c r="C130" s="18" t="s">
        <v>2</v>
      </c>
      <c r="D130" s="8">
        <v>44774</v>
      </c>
      <c r="E130" s="8">
        <v>44804</v>
      </c>
      <c r="F130" s="18" t="s">
        <v>14</v>
      </c>
      <c r="G130" s="19">
        <v>1000</v>
      </c>
      <c r="H130" s="19">
        <v>1</v>
      </c>
      <c r="I130" s="18">
        <v>1</v>
      </c>
      <c r="J130" s="9">
        <f>Table335[[#This Row],[Unit Price]]*Table335[[#This Row],[Quantity]]</f>
        <v>1000</v>
      </c>
      <c r="K130" s="20" t="s">
        <v>3</v>
      </c>
      <c r="L130" s="18" t="s">
        <v>19</v>
      </c>
      <c r="M130" s="18" t="s">
        <v>22</v>
      </c>
    </row>
    <row r="131" spans="1:13">
      <c r="A131" s="18" t="s">
        <v>27</v>
      </c>
      <c r="B131" s="18" t="s">
        <v>23</v>
      </c>
      <c r="C131" s="18" t="s">
        <v>2</v>
      </c>
      <c r="D131" s="8">
        <v>44774</v>
      </c>
      <c r="E131" s="8">
        <v>44804</v>
      </c>
      <c r="F131" s="18" t="s">
        <v>14</v>
      </c>
      <c r="G131" s="19">
        <v>2000</v>
      </c>
      <c r="H131" s="19">
        <v>1</v>
      </c>
      <c r="I131" s="18">
        <v>1</v>
      </c>
      <c r="J131" s="9">
        <f>Table335[[#This Row],[Unit Price]]*Table335[[#This Row],[Quantity]]</f>
        <v>2000</v>
      </c>
      <c r="K131" s="20" t="s">
        <v>3</v>
      </c>
      <c r="L131" s="18" t="s">
        <v>19</v>
      </c>
      <c r="M131" s="18" t="s">
        <v>22</v>
      </c>
    </row>
    <row r="132" spans="1:13">
      <c r="A132" s="18" t="s">
        <v>29</v>
      </c>
      <c r="B132" s="18" t="s">
        <v>23</v>
      </c>
      <c r="C132" s="18" t="s">
        <v>2</v>
      </c>
      <c r="D132" s="8">
        <v>44774</v>
      </c>
      <c r="E132" s="8">
        <v>44804</v>
      </c>
      <c r="F132" s="18" t="s">
        <v>14</v>
      </c>
      <c r="G132" s="19">
        <v>2000</v>
      </c>
      <c r="H132" s="19">
        <v>1</v>
      </c>
      <c r="I132" s="18">
        <v>1</v>
      </c>
      <c r="J132" s="9">
        <f>Table335[[#This Row],[Unit Price]]*Table335[[#This Row],[Quantity]]</f>
        <v>2000</v>
      </c>
      <c r="K132" s="20" t="s">
        <v>3</v>
      </c>
      <c r="L132" s="18" t="s">
        <v>25</v>
      </c>
      <c r="M132" s="18" t="s">
        <v>22</v>
      </c>
    </row>
    <row r="133" spans="1:13">
      <c r="D133" s="17"/>
      <c r="E133" s="17"/>
      <c r="G133" s="15"/>
      <c r="H133" s="15"/>
      <c r="I133" s="16"/>
      <c r="J133" s="15">
        <f>SUM(J12:J132)</f>
        <v>65235.290921968262</v>
      </c>
      <c r="K133" s="15"/>
      <c r="L133" s="16"/>
      <c r="M133" s="16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017F-86E4-41B3-AE1E-10B74780A397}">
  <dimension ref="A1:M53"/>
  <sheetViews>
    <sheetView zoomScale="87" zoomScaleNormal="87" workbookViewId="0">
      <selection activeCell="B4" sqref="B4"/>
    </sheetView>
  </sheetViews>
  <sheetFormatPr defaultRowHeight="14.4"/>
  <cols>
    <col min="1" max="1" width="50.109375" bestFit="1" customWidth="1"/>
    <col min="2" max="2" width="32.5546875" bestFit="1" customWidth="1"/>
    <col min="3" max="3" width="27.33203125" bestFit="1" customWidth="1"/>
    <col min="4" max="4" width="13.5546875" style="8" customWidth="1"/>
    <col min="5" max="5" width="15.44140625" style="8" bestFit="1" customWidth="1"/>
    <col min="7" max="8" width="8.88671875" style="9"/>
    <col min="10" max="10" width="9.6640625" style="9" bestFit="1" customWidth="1"/>
    <col min="11" max="11" width="8.88671875" style="9"/>
    <col min="12" max="12" width="45.33203125" bestFit="1" customWidth="1"/>
    <col min="13" max="13" width="9.88671875" bestFit="1" customWidth="1"/>
  </cols>
  <sheetData>
    <row r="1" spans="1:13">
      <c r="A1" s="1" t="s">
        <v>9</v>
      </c>
      <c r="B1" s="2" t="s">
        <v>11</v>
      </c>
    </row>
    <row r="2" spans="1:13">
      <c r="A2" s="3" t="s">
        <v>30</v>
      </c>
      <c r="B2" s="10" t="s">
        <v>88</v>
      </c>
    </row>
    <row r="3" spans="1:13">
      <c r="A3" s="4" t="s">
        <v>10</v>
      </c>
      <c r="B3" s="5">
        <f>J53</f>
        <v>25707.030285968722</v>
      </c>
      <c r="C3" s="9"/>
    </row>
    <row r="4" spans="1:13" ht="15" thickBot="1">
      <c r="A4" s="7" t="s">
        <v>12</v>
      </c>
      <c r="B4" s="6">
        <f>B3*1.18</f>
        <v>30334.295737443092</v>
      </c>
      <c r="C4" s="9"/>
    </row>
    <row r="11" spans="1:13">
      <c r="A11" s="11" t="s">
        <v>35</v>
      </c>
      <c r="B11" s="11" t="s">
        <v>4</v>
      </c>
      <c r="C11" s="11" t="s">
        <v>5</v>
      </c>
      <c r="D11" s="12" t="s">
        <v>31</v>
      </c>
      <c r="E11" s="12" t="s">
        <v>32</v>
      </c>
      <c r="F11" s="11" t="s">
        <v>13</v>
      </c>
      <c r="G11" s="14" t="s">
        <v>33</v>
      </c>
      <c r="H11" s="14" t="s">
        <v>6</v>
      </c>
      <c r="I11" s="11" t="s">
        <v>7</v>
      </c>
      <c r="J11" s="14" t="s">
        <v>34</v>
      </c>
      <c r="K11" s="14" t="s">
        <v>8</v>
      </c>
      <c r="L11" s="13" t="s">
        <v>16</v>
      </c>
      <c r="M11" s="13" t="s">
        <v>17</v>
      </c>
    </row>
    <row r="12" spans="1:13">
      <c r="A12" t="s">
        <v>38</v>
      </c>
      <c r="B12" t="s">
        <v>75</v>
      </c>
      <c r="C12" t="s">
        <v>75</v>
      </c>
      <c r="D12" s="8">
        <v>44774</v>
      </c>
      <c r="E12" s="8">
        <v>44805</v>
      </c>
      <c r="F12" t="s">
        <v>14</v>
      </c>
      <c r="G12" s="9">
        <v>1.3821991786079999</v>
      </c>
      <c r="H12" s="9">
        <v>1.293621E-2</v>
      </c>
      <c r="I12" t="s">
        <v>43</v>
      </c>
      <c r="J12" s="9">
        <f>Table33523[[#This Row],[Unit Price]]*Table33523[[#This Row],[Quantity]]</f>
        <v>1.7880418836300593E-2</v>
      </c>
      <c r="K12" s="9" t="s">
        <v>3</v>
      </c>
      <c r="L12" t="s">
        <v>64</v>
      </c>
      <c r="M12" t="s">
        <v>70</v>
      </c>
    </row>
    <row r="13" spans="1:13">
      <c r="A13" t="s">
        <v>1</v>
      </c>
      <c r="B13" t="s">
        <v>37</v>
      </c>
      <c r="C13" t="s">
        <v>37</v>
      </c>
      <c r="D13" s="8">
        <v>44774</v>
      </c>
      <c r="E13" s="8">
        <v>44805</v>
      </c>
      <c r="F13" t="s">
        <v>14</v>
      </c>
      <c r="G13" s="9">
        <v>3.6676888381103998</v>
      </c>
      <c r="H13" s="9">
        <v>0.52188100000000004</v>
      </c>
      <c r="I13" t="s">
        <v>42</v>
      </c>
      <c r="J13" s="9">
        <f>Table33523[[#This Row],[Unit Price]]*Table33523[[#This Row],[Quantity]]</f>
        <v>1.9140971185218938</v>
      </c>
      <c r="K13" s="9" t="s">
        <v>3</v>
      </c>
      <c r="L13" t="s">
        <v>26</v>
      </c>
      <c r="M13" t="s">
        <v>70</v>
      </c>
    </row>
    <row r="14" spans="1:13">
      <c r="A14" t="s">
        <v>1</v>
      </c>
      <c r="B14" t="s">
        <v>69</v>
      </c>
      <c r="C14" t="s">
        <v>69</v>
      </c>
      <c r="D14" s="8">
        <v>44774</v>
      </c>
      <c r="E14" s="8">
        <v>44805</v>
      </c>
      <c r="F14" t="s">
        <v>14</v>
      </c>
      <c r="G14" s="9">
        <v>0</v>
      </c>
      <c r="H14" s="9">
        <v>1.6299999999999999E-2</v>
      </c>
      <c r="I14" t="s">
        <v>44</v>
      </c>
      <c r="J14" s="9">
        <f>Table33523[[#This Row],[Unit Price]]*Table33523[[#This Row],[Quantity]]</f>
        <v>0</v>
      </c>
      <c r="K14" s="9" t="s">
        <v>3</v>
      </c>
      <c r="L14" t="s">
        <v>26</v>
      </c>
      <c r="M14" t="s">
        <v>70</v>
      </c>
    </row>
    <row r="15" spans="1:13">
      <c r="A15" t="s">
        <v>38</v>
      </c>
      <c r="B15" t="s">
        <v>75</v>
      </c>
      <c r="C15" t="s">
        <v>75</v>
      </c>
      <c r="D15" s="8">
        <v>44774</v>
      </c>
      <c r="E15" s="8">
        <v>44805</v>
      </c>
      <c r="F15" t="s">
        <v>14</v>
      </c>
      <c r="G15" s="9">
        <v>1.3821992265539997</v>
      </c>
      <c r="H15" s="9">
        <v>1.1775551200000001</v>
      </c>
      <c r="I15" t="s">
        <v>43</v>
      </c>
      <c r="J15" s="9">
        <f>Table33523[[#This Row],[Unit Price]]*Table33523[[#This Row],[Quantity]]</f>
        <v>1.6276157760887024</v>
      </c>
      <c r="K15" s="9" t="s">
        <v>3</v>
      </c>
      <c r="L15" t="s">
        <v>66</v>
      </c>
      <c r="M15" t="s">
        <v>70</v>
      </c>
    </row>
    <row r="16" spans="1:13">
      <c r="A16" t="s">
        <v>1</v>
      </c>
      <c r="B16" t="s">
        <v>69</v>
      </c>
      <c r="C16" t="s">
        <v>69</v>
      </c>
      <c r="D16" s="8">
        <v>44774</v>
      </c>
      <c r="E16" s="8">
        <v>44805</v>
      </c>
      <c r="F16" t="s">
        <v>14</v>
      </c>
      <c r="G16" s="9">
        <v>0</v>
      </c>
      <c r="H16" s="9">
        <v>1.5299999999999999E-2</v>
      </c>
      <c r="I16" t="s">
        <v>44</v>
      </c>
      <c r="J16" s="9">
        <f>Table33523[[#This Row],[Unit Price]]*Table33523[[#This Row],[Quantity]]</f>
        <v>0</v>
      </c>
      <c r="K16" s="9" t="s">
        <v>3</v>
      </c>
      <c r="L16" t="s">
        <v>58</v>
      </c>
      <c r="M16" t="s">
        <v>78</v>
      </c>
    </row>
    <row r="17" spans="1:13">
      <c r="A17" t="s">
        <v>38</v>
      </c>
      <c r="B17" t="s">
        <v>90</v>
      </c>
      <c r="C17" t="s">
        <v>91</v>
      </c>
      <c r="D17" s="8">
        <v>44774</v>
      </c>
      <c r="E17" s="8">
        <v>44805</v>
      </c>
      <c r="F17" t="s">
        <v>14</v>
      </c>
      <c r="G17" s="9">
        <v>0</v>
      </c>
      <c r="H17" s="9">
        <v>2.9791100000000001E-3</v>
      </c>
      <c r="I17" t="s">
        <v>43</v>
      </c>
      <c r="J17" s="9">
        <f>Table33523[[#This Row],[Unit Price]]*Table33523[[#This Row],[Quantity]]</f>
        <v>0</v>
      </c>
      <c r="K17" s="9" t="s">
        <v>3</v>
      </c>
      <c r="L17" t="s">
        <v>64</v>
      </c>
      <c r="M17" t="s">
        <v>70</v>
      </c>
    </row>
    <row r="18" spans="1:13">
      <c r="A18" t="s">
        <v>1</v>
      </c>
      <c r="B18" t="s">
        <v>61</v>
      </c>
      <c r="C18" t="s">
        <v>61</v>
      </c>
      <c r="D18" s="8">
        <v>44774</v>
      </c>
      <c r="E18" s="8">
        <v>44805</v>
      </c>
      <c r="F18" t="s">
        <v>14</v>
      </c>
      <c r="G18" s="9">
        <v>4.7935566375047998</v>
      </c>
      <c r="H18" s="9">
        <v>4.9996799999999997</v>
      </c>
      <c r="I18" t="s">
        <v>42</v>
      </c>
      <c r="J18" s="9">
        <f>Table33523[[#This Row],[Unit Price]]*Table33523[[#This Row],[Quantity]]</f>
        <v>23.966249249399997</v>
      </c>
      <c r="K18" s="9" t="s">
        <v>3</v>
      </c>
      <c r="L18" t="s">
        <v>26</v>
      </c>
      <c r="M18" t="s">
        <v>70</v>
      </c>
    </row>
    <row r="19" spans="1:13">
      <c r="A19" t="s">
        <v>1</v>
      </c>
      <c r="B19" t="s">
        <v>37</v>
      </c>
      <c r="C19" t="s">
        <v>37</v>
      </c>
      <c r="D19" s="8">
        <v>44774</v>
      </c>
      <c r="E19" s="8">
        <v>44805</v>
      </c>
      <c r="F19" t="s">
        <v>14</v>
      </c>
      <c r="G19" s="9">
        <v>3.6676891929107995</v>
      </c>
      <c r="H19" s="9">
        <v>3.6749999999999999E-3</v>
      </c>
      <c r="I19" t="s">
        <v>42</v>
      </c>
      <c r="J19" s="9">
        <f>Table33523[[#This Row],[Unit Price]]*Table33523[[#This Row],[Quantity]]</f>
        <v>1.3478757783947188E-2</v>
      </c>
      <c r="K19" s="9" t="s">
        <v>3</v>
      </c>
      <c r="L19" t="s">
        <v>58</v>
      </c>
      <c r="M19" t="s">
        <v>78</v>
      </c>
    </row>
    <row r="20" spans="1:13">
      <c r="A20" t="s">
        <v>46</v>
      </c>
      <c r="B20" t="s">
        <v>82</v>
      </c>
      <c r="C20" t="s">
        <v>83</v>
      </c>
      <c r="D20" s="8">
        <v>44774</v>
      </c>
      <c r="E20" s="8">
        <v>44805</v>
      </c>
      <c r="F20" t="s">
        <v>14</v>
      </c>
      <c r="G20" s="9">
        <v>39.427102470393592</v>
      </c>
      <c r="H20" s="9">
        <v>10.166666660000001</v>
      </c>
      <c r="I20" t="s">
        <v>48</v>
      </c>
      <c r="J20" s="9">
        <f>Table33523[[#This Row],[Unit Price]]*Table33523[[#This Row],[Quantity]]</f>
        <v>400.84220818615421</v>
      </c>
      <c r="K20" s="9" t="s">
        <v>3</v>
      </c>
      <c r="L20" t="s">
        <v>58</v>
      </c>
      <c r="M20" t="s">
        <v>78</v>
      </c>
    </row>
    <row r="21" spans="1:13">
      <c r="A21" t="s">
        <v>1</v>
      </c>
      <c r="B21" t="s">
        <v>36</v>
      </c>
      <c r="C21" t="s">
        <v>89</v>
      </c>
      <c r="D21" s="8">
        <v>44774</v>
      </c>
      <c r="E21" s="8">
        <v>44805</v>
      </c>
      <c r="F21" t="s">
        <v>14</v>
      </c>
      <c r="G21" s="9">
        <v>922.53761742111465</v>
      </c>
      <c r="H21" s="9">
        <v>0.99993600000000005</v>
      </c>
      <c r="I21" t="s">
        <v>41</v>
      </c>
      <c r="J21" s="9">
        <f>Table33523[[#This Row],[Unit Price]]*Table33523[[#This Row],[Quantity]]</f>
        <v>922.47857501359977</v>
      </c>
      <c r="K21" s="9" t="s">
        <v>3</v>
      </c>
      <c r="L21" t="s">
        <v>60</v>
      </c>
      <c r="M21" t="s">
        <v>70</v>
      </c>
    </row>
    <row r="22" spans="1:13">
      <c r="A22" t="s">
        <v>0</v>
      </c>
      <c r="B22" t="s">
        <v>71</v>
      </c>
      <c r="C22" t="s">
        <v>72</v>
      </c>
      <c r="D22" s="8">
        <v>44774</v>
      </c>
      <c r="E22" s="8">
        <v>44805</v>
      </c>
      <c r="F22" t="s">
        <v>14</v>
      </c>
      <c r="G22" s="9">
        <v>4.6940534406768002</v>
      </c>
      <c r="H22" s="9">
        <v>744</v>
      </c>
      <c r="I22" t="s">
        <v>24</v>
      </c>
      <c r="J22" s="9">
        <f>Table33523[[#This Row],[Unit Price]]*Table33523[[#This Row],[Quantity]]</f>
        <v>3492.3757598635393</v>
      </c>
      <c r="K22" s="9" t="s">
        <v>3</v>
      </c>
      <c r="L22" t="s">
        <v>45</v>
      </c>
      <c r="M22" t="s">
        <v>70</v>
      </c>
    </row>
    <row r="23" spans="1:13">
      <c r="A23" t="s">
        <v>1</v>
      </c>
      <c r="B23" t="s">
        <v>61</v>
      </c>
      <c r="C23" t="s">
        <v>61</v>
      </c>
      <c r="D23" s="8">
        <v>44774</v>
      </c>
      <c r="E23" s="8">
        <v>44805</v>
      </c>
      <c r="F23" t="s">
        <v>14</v>
      </c>
      <c r="G23" s="9">
        <v>0</v>
      </c>
      <c r="H23" s="9">
        <v>2.9999999999999997E-4</v>
      </c>
      <c r="I23" t="s">
        <v>44</v>
      </c>
      <c r="J23" s="9">
        <f>Table33523[[#This Row],[Unit Price]]*Table33523[[#This Row],[Quantity]]</f>
        <v>0</v>
      </c>
      <c r="K23" s="9" t="s">
        <v>3</v>
      </c>
      <c r="L23" t="s">
        <v>26</v>
      </c>
      <c r="M23" t="s">
        <v>70</v>
      </c>
    </row>
    <row r="24" spans="1:13">
      <c r="A24" t="s">
        <v>38</v>
      </c>
      <c r="B24" t="s">
        <v>75</v>
      </c>
      <c r="C24" t="s">
        <v>75</v>
      </c>
      <c r="D24" s="8">
        <v>44774</v>
      </c>
      <c r="E24" s="8">
        <v>44805</v>
      </c>
      <c r="F24" t="s">
        <v>14</v>
      </c>
      <c r="G24" s="9">
        <v>0</v>
      </c>
      <c r="H24" s="9">
        <v>1.48547E-3</v>
      </c>
      <c r="I24" t="s">
        <v>43</v>
      </c>
      <c r="J24" s="9">
        <f>Table33523[[#This Row],[Unit Price]]*Table33523[[#This Row],[Quantity]]</f>
        <v>0</v>
      </c>
      <c r="K24" s="9" t="s">
        <v>3</v>
      </c>
      <c r="L24" t="s">
        <v>64</v>
      </c>
      <c r="M24" t="s">
        <v>70</v>
      </c>
    </row>
    <row r="25" spans="1:13">
      <c r="A25" t="s">
        <v>1</v>
      </c>
      <c r="B25" t="s">
        <v>69</v>
      </c>
      <c r="C25" t="s">
        <v>69</v>
      </c>
      <c r="D25" s="8">
        <v>44774</v>
      </c>
      <c r="E25" s="8">
        <v>44805</v>
      </c>
      <c r="F25" t="s">
        <v>14</v>
      </c>
      <c r="G25" s="9">
        <v>0</v>
      </c>
      <c r="H25" s="9">
        <v>3.0999999999999999E-3</v>
      </c>
      <c r="I25" t="s">
        <v>44</v>
      </c>
      <c r="J25" s="9">
        <f>Table33523[[#This Row],[Unit Price]]*Table33523[[#This Row],[Quantity]]</f>
        <v>0</v>
      </c>
      <c r="K25" s="9" t="s">
        <v>3</v>
      </c>
      <c r="L25" t="s">
        <v>26</v>
      </c>
      <c r="M25" t="s">
        <v>70</v>
      </c>
    </row>
    <row r="26" spans="1:13">
      <c r="A26" t="s">
        <v>1</v>
      </c>
      <c r="B26" t="s">
        <v>36</v>
      </c>
      <c r="C26" t="s">
        <v>89</v>
      </c>
      <c r="D26" s="8">
        <v>44774</v>
      </c>
      <c r="E26" s="8">
        <v>44805</v>
      </c>
      <c r="F26" t="s">
        <v>14</v>
      </c>
      <c r="G26" s="9">
        <v>4.0648800994799998E-2</v>
      </c>
      <c r="H26" s="9">
        <v>505.84679999999997</v>
      </c>
      <c r="I26" t="s">
        <v>44</v>
      </c>
      <c r="J26" s="9">
        <f>Table33523[[#This Row],[Unit Price]]*Table33523[[#This Row],[Quantity]]</f>
        <v>20.562065907056393</v>
      </c>
      <c r="K26" s="9" t="s">
        <v>3</v>
      </c>
      <c r="L26" t="s">
        <v>45</v>
      </c>
      <c r="M26" t="s">
        <v>70</v>
      </c>
    </row>
    <row r="27" spans="1:13">
      <c r="A27" t="s">
        <v>1</v>
      </c>
      <c r="B27" t="s">
        <v>69</v>
      </c>
      <c r="C27" t="s">
        <v>69</v>
      </c>
      <c r="D27" s="8">
        <v>44774</v>
      </c>
      <c r="E27" s="8">
        <v>44805</v>
      </c>
      <c r="F27" t="s">
        <v>14</v>
      </c>
      <c r="G27" s="9">
        <v>0</v>
      </c>
      <c r="H27" s="9">
        <v>0.45409699999999997</v>
      </c>
      <c r="I27" t="s">
        <v>42</v>
      </c>
      <c r="J27" s="9">
        <f>Table33523[[#This Row],[Unit Price]]*Table33523[[#This Row],[Quantity]]</f>
        <v>0</v>
      </c>
      <c r="K27" s="9" t="s">
        <v>3</v>
      </c>
      <c r="L27" t="s">
        <v>26</v>
      </c>
      <c r="M27" t="s">
        <v>70</v>
      </c>
    </row>
    <row r="28" spans="1:13">
      <c r="A28" t="s">
        <v>1</v>
      </c>
      <c r="B28" t="s">
        <v>69</v>
      </c>
      <c r="C28" t="s">
        <v>69</v>
      </c>
      <c r="D28" s="8">
        <v>44774</v>
      </c>
      <c r="E28" s="8">
        <v>44805</v>
      </c>
      <c r="F28" t="s">
        <v>14</v>
      </c>
      <c r="G28" s="9">
        <v>0</v>
      </c>
      <c r="H28" s="9">
        <v>0.20169999999999999</v>
      </c>
      <c r="I28" t="s">
        <v>44</v>
      </c>
      <c r="J28" s="9">
        <f>Table33523[[#This Row],[Unit Price]]*Table33523[[#This Row],[Quantity]]</f>
        <v>0</v>
      </c>
      <c r="K28" s="9" t="s">
        <v>3</v>
      </c>
      <c r="L28" t="s">
        <v>58</v>
      </c>
      <c r="M28" t="s">
        <v>78</v>
      </c>
    </row>
    <row r="29" spans="1:13">
      <c r="A29" t="s">
        <v>46</v>
      </c>
      <c r="B29" t="s">
        <v>82</v>
      </c>
      <c r="C29" t="s">
        <v>83</v>
      </c>
      <c r="D29" s="8">
        <v>44774</v>
      </c>
      <c r="E29" s="8">
        <v>44805</v>
      </c>
      <c r="F29" t="s">
        <v>14</v>
      </c>
      <c r="G29" s="9">
        <v>197.23054213904996</v>
      </c>
      <c r="H29" s="9">
        <v>21.666666670000001</v>
      </c>
      <c r="I29" t="s">
        <v>48</v>
      </c>
      <c r="J29" s="9">
        <f>Table33523[[#This Row],[Unit Price]]*Table33523[[#This Row],[Quantity]]</f>
        <v>4273.3284136701841</v>
      </c>
      <c r="K29" s="9" t="s">
        <v>3</v>
      </c>
      <c r="L29" t="s">
        <v>58</v>
      </c>
      <c r="M29" t="s">
        <v>78</v>
      </c>
    </row>
    <row r="30" spans="1:13">
      <c r="A30" t="s">
        <v>1</v>
      </c>
      <c r="B30" t="s">
        <v>69</v>
      </c>
      <c r="C30" t="s">
        <v>69</v>
      </c>
      <c r="D30" s="8">
        <v>44774</v>
      </c>
      <c r="E30" s="8">
        <v>44805</v>
      </c>
      <c r="F30" t="s">
        <v>14</v>
      </c>
      <c r="G30" s="9">
        <v>0</v>
      </c>
      <c r="H30" s="9">
        <v>4.7500000000000001E-2</v>
      </c>
      <c r="I30" t="s">
        <v>44</v>
      </c>
      <c r="J30" s="9">
        <f>Table33523[[#This Row],[Unit Price]]*Table33523[[#This Row],[Quantity]]</f>
        <v>0</v>
      </c>
      <c r="K30" s="9" t="s">
        <v>3</v>
      </c>
      <c r="L30" t="s">
        <v>58</v>
      </c>
      <c r="M30" t="s">
        <v>78</v>
      </c>
    </row>
    <row r="31" spans="1:13">
      <c r="A31" t="s">
        <v>1</v>
      </c>
      <c r="B31" t="s">
        <v>39</v>
      </c>
      <c r="C31" t="s">
        <v>39</v>
      </c>
      <c r="D31" s="8">
        <v>44774</v>
      </c>
      <c r="E31" s="8">
        <v>44805</v>
      </c>
      <c r="F31" t="s">
        <v>14</v>
      </c>
      <c r="G31" s="9">
        <v>2.40109444644E-2</v>
      </c>
      <c r="H31" s="9">
        <v>1.3100000000000001E-2</v>
      </c>
      <c r="I31" t="s">
        <v>44</v>
      </c>
      <c r="J31" s="9">
        <f>Table33523[[#This Row],[Unit Price]]*Table33523[[#This Row],[Quantity]]</f>
        <v>3.1454337248364004E-4</v>
      </c>
      <c r="K31" s="9" t="s">
        <v>3</v>
      </c>
      <c r="L31" t="s">
        <v>26</v>
      </c>
      <c r="M31" t="s">
        <v>70</v>
      </c>
    </row>
    <row r="32" spans="1:13">
      <c r="A32" t="s">
        <v>1</v>
      </c>
      <c r="B32" t="s">
        <v>37</v>
      </c>
      <c r="C32" t="s">
        <v>37</v>
      </c>
      <c r="D32" s="8">
        <v>44774</v>
      </c>
      <c r="E32" s="8">
        <v>44805</v>
      </c>
      <c r="F32" t="s">
        <v>14</v>
      </c>
      <c r="G32" s="9">
        <v>2.0613212817599997E-2</v>
      </c>
      <c r="H32" s="9">
        <v>0.45200000000000001</v>
      </c>
      <c r="I32" t="s">
        <v>44</v>
      </c>
      <c r="J32" s="9">
        <f>Table33523[[#This Row],[Unit Price]]*Table33523[[#This Row],[Quantity]]</f>
        <v>9.3171721935551982E-3</v>
      </c>
      <c r="K32" s="9" t="s">
        <v>3</v>
      </c>
      <c r="L32" t="s">
        <v>26</v>
      </c>
      <c r="M32" t="s">
        <v>70</v>
      </c>
    </row>
    <row r="33" spans="1:13">
      <c r="A33" t="s">
        <v>59</v>
      </c>
      <c r="B33" t="s">
        <v>76</v>
      </c>
      <c r="C33" t="s">
        <v>77</v>
      </c>
      <c r="D33" s="8">
        <v>44774</v>
      </c>
      <c r="E33" s="8">
        <v>44805</v>
      </c>
      <c r="F33" t="s">
        <v>14</v>
      </c>
      <c r="G33" s="9">
        <v>1222.6149140892949</v>
      </c>
      <c r="H33" s="9">
        <v>0.99999985999999996</v>
      </c>
      <c r="I33" t="s">
        <v>41</v>
      </c>
      <c r="J33" s="9">
        <f>Table33523[[#This Row],[Unit Price]]*Table33523[[#This Row],[Quantity]]</f>
        <v>1222.6147429232069</v>
      </c>
      <c r="K33" s="9" t="s">
        <v>3</v>
      </c>
      <c r="L33" t="s">
        <v>58</v>
      </c>
      <c r="M33" t="s">
        <v>78</v>
      </c>
    </row>
    <row r="34" spans="1:13">
      <c r="A34" t="s">
        <v>0</v>
      </c>
      <c r="B34" t="s">
        <v>80</v>
      </c>
      <c r="C34" t="s">
        <v>81</v>
      </c>
      <c r="D34" s="8">
        <v>44774</v>
      </c>
      <c r="E34" s="8">
        <v>44805</v>
      </c>
      <c r="F34" t="s">
        <v>14</v>
      </c>
      <c r="G34" s="9">
        <v>23.310222736194</v>
      </c>
      <c r="H34" s="9">
        <v>537.050161</v>
      </c>
      <c r="I34" t="s">
        <v>24</v>
      </c>
      <c r="J34" s="9">
        <f>Table33523[[#This Row],[Unit Price]]*Table33523[[#This Row],[Quantity]]</f>
        <v>12518.758873418848</v>
      </c>
      <c r="K34" s="9" t="s">
        <v>3</v>
      </c>
      <c r="L34" t="s">
        <v>60</v>
      </c>
      <c r="M34" t="s">
        <v>70</v>
      </c>
    </row>
    <row r="35" spans="1:13">
      <c r="A35" t="s">
        <v>1</v>
      </c>
      <c r="B35" t="s">
        <v>37</v>
      </c>
      <c r="C35" t="s">
        <v>37</v>
      </c>
      <c r="D35" s="8">
        <v>44774</v>
      </c>
      <c r="E35" s="8">
        <v>44805</v>
      </c>
      <c r="F35" t="s">
        <v>14</v>
      </c>
      <c r="G35" s="9">
        <v>2.0613212817599997E-2</v>
      </c>
      <c r="H35" s="9">
        <v>0.45269999999999999</v>
      </c>
      <c r="I35" t="s">
        <v>44</v>
      </c>
      <c r="J35" s="9">
        <f>Table33523[[#This Row],[Unit Price]]*Table33523[[#This Row],[Quantity]]</f>
        <v>9.3316014425275182E-3</v>
      </c>
      <c r="K35" s="9" t="s">
        <v>3</v>
      </c>
      <c r="L35" t="s">
        <v>58</v>
      </c>
      <c r="M35" t="s">
        <v>78</v>
      </c>
    </row>
    <row r="36" spans="1:13">
      <c r="A36" t="s">
        <v>1</v>
      </c>
      <c r="B36" t="s">
        <v>36</v>
      </c>
      <c r="C36" t="s">
        <v>89</v>
      </c>
      <c r="D36" s="8">
        <v>44774</v>
      </c>
      <c r="E36" s="8">
        <v>44805</v>
      </c>
      <c r="F36" t="s">
        <v>14</v>
      </c>
      <c r="G36" s="9">
        <v>4.0648800994799998E-2</v>
      </c>
      <c r="H36" s="9">
        <v>1016.8581</v>
      </c>
      <c r="I36" t="s">
        <v>44</v>
      </c>
      <c r="J36" s="9">
        <f>Table33523[[#This Row],[Unit Price]]*Table33523[[#This Row],[Quantity]]</f>
        <v>41.33406254685044</v>
      </c>
      <c r="K36" s="9" t="s">
        <v>3</v>
      </c>
      <c r="L36" t="s">
        <v>60</v>
      </c>
      <c r="M36" t="s">
        <v>70</v>
      </c>
    </row>
    <row r="37" spans="1:13">
      <c r="A37" t="s">
        <v>1</v>
      </c>
      <c r="B37" t="s">
        <v>37</v>
      </c>
      <c r="C37" t="s">
        <v>37</v>
      </c>
      <c r="D37" s="8">
        <v>44774</v>
      </c>
      <c r="E37" s="8">
        <v>44805</v>
      </c>
      <c r="F37" t="s">
        <v>14</v>
      </c>
      <c r="G37" s="9">
        <v>2.0613203228399997E-2</v>
      </c>
      <c r="H37" s="9">
        <v>0.45700000000000002</v>
      </c>
      <c r="I37" t="s">
        <v>44</v>
      </c>
      <c r="J37" s="9">
        <f>Table33523[[#This Row],[Unit Price]]*Table33523[[#This Row],[Quantity]]</f>
        <v>9.420233875378799E-3</v>
      </c>
      <c r="K37" s="9" t="s">
        <v>3</v>
      </c>
      <c r="L37" t="s">
        <v>26</v>
      </c>
      <c r="M37" t="s">
        <v>70</v>
      </c>
    </row>
    <row r="38" spans="1:13">
      <c r="A38" t="s">
        <v>1</v>
      </c>
      <c r="B38" t="s">
        <v>69</v>
      </c>
      <c r="C38" t="s">
        <v>69</v>
      </c>
      <c r="D38" s="8">
        <v>44774</v>
      </c>
      <c r="E38" s="8">
        <v>44805</v>
      </c>
      <c r="F38" t="s">
        <v>14</v>
      </c>
      <c r="G38" s="9">
        <v>2.4416404320323997</v>
      </c>
      <c r="H38" s="9">
        <v>0.38829999999999998</v>
      </c>
      <c r="I38" t="s">
        <v>44</v>
      </c>
      <c r="J38" s="9">
        <f>Table33523[[#This Row],[Unit Price]]*Table33523[[#This Row],[Quantity]]</f>
        <v>0.94808897975818074</v>
      </c>
      <c r="K38" s="9" t="s">
        <v>3</v>
      </c>
      <c r="L38" t="s">
        <v>26</v>
      </c>
      <c r="M38" t="s">
        <v>70</v>
      </c>
    </row>
    <row r="39" spans="1:13">
      <c r="A39" t="s">
        <v>56</v>
      </c>
      <c r="B39" t="s">
        <v>57</v>
      </c>
      <c r="C39" t="s">
        <v>85</v>
      </c>
      <c r="D39" s="8">
        <v>44774</v>
      </c>
      <c r="E39" s="8">
        <v>44805</v>
      </c>
      <c r="F39" t="s">
        <v>14</v>
      </c>
      <c r="G39" s="9">
        <v>0.29255971243559997</v>
      </c>
      <c r="H39" s="9">
        <v>744</v>
      </c>
      <c r="I39" t="s">
        <v>24</v>
      </c>
      <c r="J39" s="9">
        <f>Table33523[[#This Row],[Unit Price]]*Table33523[[#This Row],[Quantity]]</f>
        <v>217.66442605208638</v>
      </c>
      <c r="K39" s="9" t="s">
        <v>3</v>
      </c>
      <c r="L39" t="s">
        <v>52</v>
      </c>
      <c r="M39" t="s">
        <v>70</v>
      </c>
    </row>
    <row r="40" spans="1:13">
      <c r="A40" t="s">
        <v>38</v>
      </c>
      <c r="B40" t="s">
        <v>75</v>
      </c>
      <c r="C40" t="s">
        <v>75</v>
      </c>
      <c r="D40" s="8">
        <v>44774</v>
      </c>
      <c r="E40" s="8">
        <v>44805</v>
      </c>
      <c r="F40" t="s">
        <v>14</v>
      </c>
      <c r="G40" s="9">
        <v>1.3821993512135997</v>
      </c>
      <c r="H40" s="9">
        <v>1.462E-3</v>
      </c>
      <c r="I40" t="s">
        <v>43</v>
      </c>
      <c r="J40" s="9">
        <f>Table33523[[#This Row],[Unit Price]]*Table33523[[#This Row],[Quantity]]</f>
        <v>2.0207754514742827E-3</v>
      </c>
      <c r="K40" s="9" t="s">
        <v>3</v>
      </c>
      <c r="L40" t="s">
        <v>26</v>
      </c>
      <c r="M40" t="s">
        <v>70</v>
      </c>
    </row>
    <row r="41" spans="1:13">
      <c r="A41" t="s">
        <v>38</v>
      </c>
      <c r="B41" t="s">
        <v>75</v>
      </c>
      <c r="C41" t="s">
        <v>75</v>
      </c>
      <c r="D41" s="8">
        <v>44774</v>
      </c>
      <c r="E41" s="8">
        <v>44805</v>
      </c>
      <c r="F41" t="s">
        <v>14</v>
      </c>
      <c r="G41" s="9">
        <v>0</v>
      </c>
      <c r="H41" s="9">
        <v>1.2626499999999999E-3</v>
      </c>
      <c r="I41" t="s">
        <v>43</v>
      </c>
      <c r="J41" s="9">
        <f>Table33523[[#This Row],[Unit Price]]*Table33523[[#This Row],[Quantity]]</f>
        <v>0</v>
      </c>
      <c r="K41" s="9" t="s">
        <v>3</v>
      </c>
      <c r="L41" t="s">
        <v>66</v>
      </c>
      <c r="M41" t="s">
        <v>70</v>
      </c>
    </row>
    <row r="42" spans="1:13">
      <c r="A42" t="s">
        <v>1</v>
      </c>
      <c r="B42" t="s">
        <v>36</v>
      </c>
      <c r="C42" t="s">
        <v>89</v>
      </c>
      <c r="D42" s="8">
        <v>44774</v>
      </c>
      <c r="E42" s="8">
        <v>44805</v>
      </c>
      <c r="F42" t="s">
        <v>14</v>
      </c>
      <c r="G42" s="9">
        <v>479.80773497195878</v>
      </c>
      <c r="H42" s="9">
        <v>0.99993600000000005</v>
      </c>
      <c r="I42" t="s">
        <v>41</v>
      </c>
      <c r="J42" s="9">
        <f>Table33523[[#This Row],[Unit Price]]*Table33523[[#This Row],[Quantity]]</f>
        <v>479.77702727692059</v>
      </c>
      <c r="K42" s="9" t="s">
        <v>3</v>
      </c>
      <c r="L42" t="s">
        <v>45</v>
      </c>
      <c r="M42" t="s">
        <v>70</v>
      </c>
    </row>
    <row r="43" spans="1:13">
      <c r="A43" t="s">
        <v>1</v>
      </c>
      <c r="B43" t="s">
        <v>69</v>
      </c>
      <c r="C43" t="s">
        <v>69</v>
      </c>
      <c r="D43" s="8">
        <v>44774</v>
      </c>
      <c r="E43" s="8">
        <v>44805</v>
      </c>
      <c r="F43" t="s">
        <v>14</v>
      </c>
      <c r="G43" s="9">
        <v>0</v>
      </c>
      <c r="H43" s="9">
        <v>5.1607E-2</v>
      </c>
      <c r="I43" t="s">
        <v>42</v>
      </c>
      <c r="J43" s="9">
        <f>Table33523[[#This Row],[Unit Price]]*Table33523[[#This Row],[Quantity]]</f>
        <v>0</v>
      </c>
      <c r="K43" s="9" t="s">
        <v>3</v>
      </c>
      <c r="L43" t="s">
        <v>58</v>
      </c>
      <c r="M43" t="s">
        <v>78</v>
      </c>
    </row>
    <row r="44" spans="1:13">
      <c r="A44" t="s">
        <v>1</v>
      </c>
      <c r="B44" t="s">
        <v>37</v>
      </c>
      <c r="C44" t="s">
        <v>37</v>
      </c>
      <c r="D44" s="8">
        <v>44774</v>
      </c>
      <c r="E44" s="8">
        <v>44805</v>
      </c>
      <c r="F44" t="s">
        <v>14</v>
      </c>
      <c r="G44" s="9">
        <v>3.6676886463263996</v>
      </c>
      <c r="H44" s="9">
        <v>5.0489999999999997E-3</v>
      </c>
      <c r="I44" t="s">
        <v>42</v>
      </c>
      <c r="J44" s="9">
        <f>Table33523[[#This Row],[Unit Price]]*Table33523[[#This Row],[Quantity]]</f>
        <v>1.8518159975301991E-2</v>
      </c>
      <c r="K44" s="9" t="s">
        <v>3</v>
      </c>
      <c r="L44" t="s">
        <v>26</v>
      </c>
      <c r="M44" t="s">
        <v>70</v>
      </c>
    </row>
    <row r="45" spans="1:13">
      <c r="A45" t="s">
        <v>1</v>
      </c>
      <c r="B45" t="s">
        <v>69</v>
      </c>
      <c r="C45" t="s">
        <v>69</v>
      </c>
      <c r="D45" s="8">
        <v>44774</v>
      </c>
      <c r="E45" s="8">
        <v>44805</v>
      </c>
      <c r="F45" t="s">
        <v>14</v>
      </c>
      <c r="G45" s="9">
        <v>4.4507321414387997</v>
      </c>
      <c r="H45" s="9">
        <v>18.095800000000001</v>
      </c>
      <c r="I45" t="s">
        <v>44</v>
      </c>
      <c r="J45" s="9">
        <f>Table33523[[#This Row],[Unit Price]]*Table33523[[#This Row],[Quantity]]</f>
        <v>80.539558685048235</v>
      </c>
      <c r="K45" s="9" t="s">
        <v>3</v>
      </c>
      <c r="L45" t="s">
        <v>26</v>
      </c>
      <c r="M45" t="s">
        <v>70</v>
      </c>
    </row>
    <row r="46" spans="1:13">
      <c r="A46" t="s">
        <v>38</v>
      </c>
      <c r="B46" t="s">
        <v>90</v>
      </c>
      <c r="C46" t="s">
        <v>91</v>
      </c>
      <c r="D46" s="8">
        <v>44774</v>
      </c>
      <c r="E46" s="8">
        <v>44805</v>
      </c>
      <c r="F46" t="s">
        <v>14</v>
      </c>
      <c r="G46" s="9">
        <v>0</v>
      </c>
      <c r="H46" s="9">
        <v>0.21421382</v>
      </c>
      <c r="I46" t="s">
        <v>43</v>
      </c>
      <c r="J46" s="9">
        <f>Table33523[[#This Row],[Unit Price]]*Table33523[[#This Row],[Quantity]]</f>
        <v>0</v>
      </c>
      <c r="K46" s="9" t="s">
        <v>3</v>
      </c>
      <c r="L46" t="s">
        <v>66</v>
      </c>
      <c r="M46" t="s">
        <v>70</v>
      </c>
    </row>
    <row r="47" spans="1:13">
      <c r="A47" t="s">
        <v>1</v>
      </c>
      <c r="B47" t="s">
        <v>61</v>
      </c>
      <c r="C47" t="s">
        <v>61</v>
      </c>
      <c r="D47" s="8">
        <v>44774</v>
      </c>
      <c r="E47" s="8">
        <v>44805</v>
      </c>
      <c r="F47" t="s">
        <v>14</v>
      </c>
      <c r="G47" s="9">
        <v>0</v>
      </c>
      <c r="H47" s="9">
        <v>2.0000000000000001E-4</v>
      </c>
      <c r="I47" t="s">
        <v>44</v>
      </c>
      <c r="J47" s="9">
        <f>Table33523[[#This Row],[Unit Price]]*Table33523[[#This Row],[Quantity]]</f>
        <v>0</v>
      </c>
      <c r="K47" s="9" t="s">
        <v>3</v>
      </c>
      <c r="L47" t="s">
        <v>26</v>
      </c>
      <c r="M47" t="s">
        <v>70</v>
      </c>
    </row>
    <row r="48" spans="1:13">
      <c r="A48" t="s">
        <v>38</v>
      </c>
      <c r="B48" t="s">
        <v>75</v>
      </c>
      <c r="C48" t="s">
        <v>75</v>
      </c>
      <c r="D48" s="8">
        <v>44774</v>
      </c>
      <c r="E48" s="8">
        <v>44805</v>
      </c>
      <c r="F48" t="s">
        <v>14</v>
      </c>
      <c r="G48" s="9">
        <v>1.3822075787472001</v>
      </c>
      <c r="H48" s="9">
        <v>2.1732000000000001E-4</v>
      </c>
      <c r="I48" t="s">
        <v>43</v>
      </c>
      <c r="J48" s="9">
        <f>Table33523[[#This Row],[Unit Price]]*Table33523[[#This Row],[Quantity]]</f>
        <v>3.0038135101334156E-4</v>
      </c>
      <c r="K48" s="9" t="s">
        <v>3</v>
      </c>
      <c r="L48" t="s">
        <v>60</v>
      </c>
      <c r="M48" t="s">
        <v>70</v>
      </c>
    </row>
    <row r="49" spans="1:13">
      <c r="A49" s="18" t="s">
        <v>38</v>
      </c>
      <c r="B49" s="18" t="s">
        <v>75</v>
      </c>
      <c r="C49" s="18" t="s">
        <v>75</v>
      </c>
      <c r="D49" s="8">
        <v>44774</v>
      </c>
      <c r="E49" s="8">
        <v>44805</v>
      </c>
      <c r="F49" t="s">
        <v>14</v>
      </c>
      <c r="G49" s="19">
        <v>0</v>
      </c>
      <c r="H49" s="19">
        <v>2.4999999999999999E-7</v>
      </c>
      <c r="I49" s="18" t="s">
        <v>43</v>
      </c>
      <c r="J49" s="9">
        <f>Table33523[[#This Row],[Unit Price]]*Table33523[[#This Row],[Quantity]]</f>
        <v>0</v>
      </c>
      <c r="K49" s="15" t="s">
        <v>3</v>
      </c>
      <c r="L49" s="18" t="s">
        <v>60</v>
      </c>
      <c r="M49" s="18" t="s">
        <v>70</v>
      </c>
    </row>
    <row r="50" spans="1:13">
      <c r="A50" s="18" t="s">
        <v>46</v>
      </c>
      <c r="B50" s="18" t="s">
        <v>82</v>
      </c>
      <c r="C50" s="18" t="s">
        <v>83</v>
      </c>
      <c r="D50" s="8">
        <v>44774</v>
      </c>
      <c r="E50" s="8">
        <v>44805</v>
      </c>
      <c r="F50" t="s">
        <v>14</v>
      </c>
      <c r="G50" s="19">
        <v>197.2305263935836</v>
      </c>
      <c r="H50" s="19">
        <v>4.1666670000000003E-2</v>
      </c>
      <c r="I50" s="18" t="s">
        <v>48</v>
      </c>
      <c r="J50" s="9">
        <f>Table33523[[#This Row],[Unit Price]]*Table33523[[#This Row],[Quantity]]</f>
        <v>8.217939257167739</v>
      </c>
      <c r="K50" s="15" t="s">
        <v>3</v>
      </c>
      <c r="L50" s="18" t="s">
        <v>58</v>
      </c>
      <c r="M50" s="18" t="s">
        <v>78</v>
      </c>
    </row>
    <row r="51" spans="1:13">
      <c r="A51" s="18" t="s">
        <v>38</v>
      </c>
      <c r="B51" s="18" t="s">
        <v>90</v>
      </c>
      <c r="C51" s="18" t="s">
        <v>91</v>
      </c>
      <c r="D51" s="8">
        <v>44774</v>
      </c>
      <c r="E51" s="8">
        <v>44805</v>
      </c>
      <c r="F51" t="s">
        <v>14</v>
      </c>
      <c r="G51" s="19">
        <v>0</v>
      </c>
      <c r="H51" s="19">
        <v>2.0049999999999999E-5</v>
      </c>
      <c r="I51" s="18" t="s">
        <v>43</v>
      </c>
      <c r="J51" s="9">
        <f>Table33523[[#This Row],[Unit Price]]*Table33523[[#This Row],[Quantity]]</f>
        <v>0</v>
      </c>
      <c r="K51" s="15" t="s">
        <v>3</v>
      </c>
      <c r="L51" s="18" t="s">
        <v>60</v>
      </c>
      <c r="M51" s="18" t="s">
        <v>70</v>
      </c>
    </row>
    <row r="52" spans="1:13">
      <c r="A52" s="18" t="s">
        <v>29</v>
      </c>
      <c r="B52" s="18" t="s">
        <v>23</v>
      </c>
      <c r="C52" s="18" t="s">
        <v>2</v>
      </c>
      <c r="D52" s="8">
        <v>44774</v>
      </c>
      <c r="E52" s="8">
        <v>44804</v>
      </c>
      <c r="F52" s="18" t="s">
        <v>14</v>
      </c>
      <c r="G52" s="19">
        <v>2000</v>
      </c>
      <c r="H52" s="19">
        <v>1</v>
      </c>
      <c r="I52" s="18">
        <v>1</v>
      </c>
      <c r="J52" s="9">
        <f>Table33523[[#This Row],[Unit Price]]*Table33523[[#This Row],[Quantity]]</f>
        <v>2000</v>
      </c>
      <c r="K52" s="20" t="s">
        <v>3</v>
      </c>
      <c r="L52" s="18" t="s">
        <v>25</v>
      </c>
      <c r="M52" s="18" t="s">
        <v>22</v>
      </c>
    </row>
    <row r="53" spans="1:13">
      <c r="D53" s="17"/>
      <c r="E53" s="17"/>
      <c r="G53" s="15"/>
      <c r="H53" s="15"/>
      <c r="I53" s="16"/>
      <c r="J53" s="15">
        <f>SUM(J12:J52)</f>
        <v>25707.030285968722</v>
      </c>
      <c r="K53" s="15"/>
      <c r="L53" s="16"/>
      <c r="M53" s="16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97490-DFF5-4620-8E5C-5B7347A235ED}">
  <dimension ref="A1:M92"/>
  <sheetViews>
    <sheetView zoomScale="87" zoomScaleNormal="87" workbookViewId="0">
      <selection activeCell="B4" sqref="B4"/>
    </sheetView>
  </sheetViews>
  <sheetFormatPr defaultRowHeight="14.4"/>
  <cols>
    <col min="1" max="1" width="50.109375" bestFit="1" customWidth="1"/>
    <col min="2" max="2" width="32.5546875" bestFit="1" customWidth="1"/>
    <col min="3" max="3" width="27.33203125" bestFit="1" customWidth="1"/>
    <col min="4" max="4" width="13.5546875" style="8" customWidth="1"/>
    <col min="5" max="5" width="15.44140625" style="8" bestFit="1" customWidth="1"/>
    <col min="7" max="8" width="8.88671875" style="9"/>
    <col min="10" max="10" width="9.6640625" style="9" bestFit="1" customWidth="1"/>
    <col min="11" max="11" width="8.88671875" style="9"/>
    <col min="12" max="12" width="45.33203125" bestFit="1" customWidth="1"/>
    <col min="13" max="13" width="9.88671875" bestFit="1" customWidth="1"/>
  </cols>
  <sheetData>
    <row r="1" spans="1:13">
      <c r="A1" s="1" t="s">
        <v>9</v>
      </c>
      <c r="B1" s="2" t="s">
        <v>11</v>
      </c>
    </row>
    <row r="2" spans="1:13">
      <c r="A2" s="3" t="s">
        <v>30</v>
      </c>
      <c r="B2" s="10" t="s">
        <v>88</v>
      </c>
    </row>
    <row r="3" spans="1:13">
      <c r="A3" s="4" t="s">
        <v>10</v>
      </c>
      <c r="B3" s="5">
        <f>J92</f>
        <v>39528.260635999548</v>
      </c>
      <c r="C3" s="9"/>
    </row>
    <row r="4" spans="1:13" ht="15" thickBot="1">
      <c r="A4" s="7" t="s">
        <v>12</v>
      </c>
      <c r="B4" s="6">
        <f>B3*1.18</f>
        <v>46643.347550479462</v>
      </c>
      <c r="C4" s="9"/>
    </row>
    <row r="11" spans="1:13">
      <c r="A11" s="11" t="s">
        <v>35</v>
      </c>
      <c r="B11" s="11" t="s">
        <v>4</v>
      </c>
      <c r="C11" s="11" t="s">
        <v>5</v>
      </c>
      <c r="D11" s="12" t="s">
        <v>31</v>
      </c>
      <c r="E11" s="12" t="s">
        <v>32</v>
      </c>
      <c r="F11" s="11" t="s">
        <v>13</v>
      </c>
      <c r="G11" s="14" t="s">
        <v>33</v>
      </c>
      <c r="H11" s="14" t="s">
        <v>6</v>
      </c>
      <c r="I11" s="11" t="s">
        <v>7</v>
      </c>
      <c r="J11" s="14" t="s">
        <v>34</v>
      </c>
      <c r="K11" s="14" t="s">
        <v>8</v>
      </c>
      <c r="L11" s="13" t="s">
        <v>16</v>
      </c>
      <c r="M11" s="13" t="s">
        <v>17</v>
      </c>
    </row>
    <row r="12" spans="1:13">
      <c r="A12" t="s">
        <v>1</v>
      </c>
      <c r="B12" t="s">
        <v>36</v>
      </c>
      <c r="C12" t="s">
        <v>89</v>
      </c>
      <c r="D12" s="8">
        <v>44774</v>
      </c>
      <c r="E12" s="8">
        <v>44805</v>
      </c>
      <c r="F12" t="s">
        <v>14</v>
      </c>
      <c r="G12" s="9">
        <v>479.80773497195878</v>
      </c>
      <c r="H12" s="9">
        <v>0.99993600000000005</v>
      </c>
      <c r="I12" t="s">
        <v>41</v>
      </c>
      <c r="J12" s="9">
        <f>Table3352[[#This Row],[Unit Price]]*Table3352[[#This Row],[Quantity]]</f>
        <v>479.77702727692059</v>
      </c>
      <c r="K12" s="9" t="s">
        <v>3</v>
      </c>
      <c r="L12" t="s">
        <v>19</v>
      </c>
      <c r="M12" t="s">
        <v>70</v>
      </c>
    </row>
    <row r="13" spans="1:13">
      <c r="A13" t="s">
        <v>1</v>
      </c>
      <c r="B13" t="s">
        <v>39</v>
      </c>
      <c r="C13" t="s">
        <v>39</v>
      </c>
      <c r="D13" s="8">
        <v>44774</v>
      </c>
      <c r="E13" s="8">
        <v>44805</v>
      </c>
      <c r="F13" t="s">
        <v>14</v>
      </c>
      <c r="G13" s="9">
        <v>1.5634411669283999</v>
      </c>
      <c r="H13" s="9">
        <v>0.99558100000000005</v>
      </c>
      <c r="I13" t="s">
        <v>42</v>
      </c>
      <c r="J13" s="9">
        <f>Table3352[[#This Row],[Unit Price]]*Table3352[[#This Row],[Quantity]]</f>
        <v>1.5565323204117434</v>
      </c>
      <c r="K13" s="9" t="s">
        <v>3</v>
      </c>
      <c r="L13" t="s">
        <v>47</v>
      </c>
      <c r="M13" t="s">
        <v>70</v>
      </c>
    </row>
    <row r="14" spans="1:13">
      <c r="A14" t="s">
        <v>49</v>
      </c>
      <c r="B14" t="s">
        <v>49</v>
      </c>
      <c r="C14" t="s">
        <v>49</v>
      </c>
      <c r="D14" s="8">
        <v>44774</v>
      </c>
      <c r="E14" s="8">
        <v>44805</v>
      </c>
      <c r="F14" t="s">
        <v>14</v>
      </c>
      <c r="G14" s="9">
        <v>122.2433796070152</v>
      </c>
      <c r="H14" s="9">
        <v>0.99316746</v>
      </c>
      <c r="I14" t="s">
        <v>41</v>
      </c>
      <c r="J14" s="9">
        <f>Table3352[[#This Row],[Unit Price]]*Table3352[[#This Row],[Quantity]]</f>
        <v>121.40814682611509</v>
      </c>
      <c r="K14" s="9" t="s">
        <v>3</v>
      </c>
      <c r="L14" t="s">
        <v>18</v>
      </c>
      <c r="M14" t="s">
        <v>79</v>
      </c>
    </row>
    <row r="15" spans="1:13">
      <c r="A15" t="s">
        <v>55</v>
      </c>
      <c r="B15" t="s">
        <v>55</v>
      </c>
      <c r="C15" t="s">
        <v>55</v>
      </c>
      <c r="D15" s="8">
        <v>44774</v>
      </c>
      <c r="E15" s="8">
        <v>44805</v>
      </c>
      <c r="F15" t="s">
        <v>14</v>
      </c>
      <c r="G15" s="9">
        <v>75.00345581025239</v>
      </c>
      <c r="H15" s="9">
        <v>8.3357582600000004</v>
      </c>
      <c r="I15" t="s">
        <v>43</v>
      </c>
      <c r="J15" s="9">
        <f>Table3352[[#This Row],[Unit Price]]*Table3352[[#This Row],[Quantity]]</f>
        <v>625.21067629885636</v>
      </c>
      <c r="K15" s="9" t="s">
        <v>3</v>
      </c>
      <c r="L15" t="s">
        <v>18</v>
      </c>
      <c r="M15" t="s">
        <v>79</v>
      </c>
    </row>
    <row r="16" spans="1:13">
      <c r="A16" t="s">
        <v>46</v>
      </c>
      <c r="B16" t="s">
        <v>73</v>
      </c>
      <c r="C16" t="s">
        <v>74</v>
      </c>
      <c r="D16" s="8">
        <v>44774</v>
      </c>
      <c r="E16" s="8">
        <v>44805</v>
      </c>
      <c r="F16" t="s">
        <v>14</v>
      </c>
      <c r="G16" s="9">
        <v>4.602290406358799</v>
      </c>
      <c r="H16" s="9">
        <v>1.6192928099999999</v>
      </c>
      <c r="I16" t="s">
        <v>42</v>
      </c>
      <c r="J16" s="9">
        <f>Table3352[[#This Row],[Unit Price]]*Table3352[[#This Row],[Quantity]]</f>
        <v>7.4524557645487812</v>
      </c>
      <c r="K16" s="9" t="s">
        <v>3</v>
      </c>
      <c r="L16" t="s">
        <v>18</v>
      </c>
      <c r="M16" t="s">
        <v>70</v>
      </c>
    </row>
    <row r="17" spans="1:13">
      <c r="A17" t="s">
        <v>1</v>
      </c>
      <c r="B17" t="s">
        <v>39</v>
      </c>
      <c r="C17" t="s">
        <v>39</v>
      </c>
      <c r="D17" s="8">
        <v>44774</v>
      </c>
      <c r="E17" s="8">
        <v>44805</v>
      </c>
      <c r="F17" t="s">
        <v>14</v>
      </c>
      <c r="G17" s="9">
        <v>0</v>
      </c>
      <c r="H17" s="9">
        <v>1.9193</v>
      </c>
      <c r="I17" t="s">
        <v>44</v>
      </c>
      <c r="J17" s="9">
        <f>Table3352[[#This Row],[Unit Price]]*Table3352[[#This Row],[Quantity]]</f>
        <v>0</v>
      </c>
      <c r="K17" s="9" t="s">
        <v>3</v>
      </c>
      <c r="L17" t="s">
        <v>18</v>
      </c>
      <c r="M17" t="s">
        <v>70</v>
      </c>
    </row>
    <row r="18" spans="1:13">
      <c r="A18" t="s">
        <v>49</v>
      </c>
      <c r="B18" t="s">
        <v>49</v>
      </c>
      <c r="C18" t="s">
        <v>49</v>
      </c>
      <c r="D18" s="8">
        <v>44774</v>
      </c>
      <c r="E18" s="8">
        <v>44805</v>
      </c>
      <c r="F18" t="s">
        <v>14</v>
      </c>
      <c r="G18" s="9">
        <v>0</v>
      </c>
      <c r="H18" s="9">
        <v>0.99999985999999996</v>
      </c>
      <c r="I18" t="s">
        <v>41</v>
      </c>
      <c r="J18" s="9">
        <f>Table3352[[#This Row],[Unit Price]]*Table3352[[#This Row],[Quantity]]</f>
        <v>0</v>
      </c>
      <c r="K18" s="9" t="s">
        <v>3</v>
      </c>
      <c r="L18" t="s">
        <v>65</v>
      </c>
      <c r="M18" t="s">
        <v>84</v>
      </c>
    </row>
    <row r="19" spans="1:13">
      <c r="A19" t="s">
        <v>1</v>
      </c>
      <c r="B19" t="s">
        <v>36</v>
      </c>
      <c r="C19" t="s">
        <v>89</v>
      </c>
      <c r="D19" s="8">
        <v>44774</v>
      </c>
      <c r="E19" s="8">
        <v>44805</v>
      </c>
      <c r="F19" t="s">
        <v>14</v>
      </c>
      <c r="G19" s="9">
        <v>4.1834265557123995</v>
      </c>
      <c r="H19" s="9">
        <v>2.5997340000000002</v>
      </c>
      <c r="I19" t="s">
        <v>42</v>
      </c>
      <c r="J19" s="9">
        <f>Table3352[[#This Row],[Unit Price]]*Table3352[[#This Row],[Quantity]]</f>
        <v>10.875796253388421</v>
      </c>
      <c r="K19" s="9" t="s">
        <v>3</v>
      </c>
      <c r="L19" t="s">
        <v>19</v>
      </c>
      <c r="M19" t="s">
        <v>70</v>
      </c>
    </row>
    <row r="20" spans="1:13">
      <c r="A20" t="s">
        <v>15</v>
      </c>
      <c r="B20" t="s">
        <v>15</v>
      </c>
      <c r="C20" t="s">
        <v>15</v>
      </c>
      <c r="D20" s="8">
        <v>44774</v>
      </c>
      <c r="E20" s="8">
        <v>44805</v>
      </c>
      <c r="F20" t="s">
        <v>14</v>
      </c>
      <c r="G20" s="9">
        <v>814.17975992007348</v>
      </c>
      <c r="H20" s="9">
        <v>0.69959667999999997</v>
      </c>
      <c r="I20" t="s">
        <v>41</v>
      </c>
      <c r="J20" s="9">
        <f>Table3352[[#This Row],[Unit Price]]*Table3352[[#This Row],[Quantity]]</f>
        <v>569.59745696328048</v>
      </c>
      <c r="K20" s="9" t="s">
        <v>3</v>
      </c>
      <c r="L20" t="s">
        <v>20</v>
      </c>
      <c r="M20" t="s">
        <v>70</v>
      </c>
    </row>
    <row r="21" spans="1:13">
      <c r="A21" t="s">
        <v>1</v>
      </c>
      <c r="B21" t="s">
        <v>36</v>
      </c>
      <c r="C21" t="s">
        <v>89</v>
      </c>
      <c r="D21" s="8">
        <v>44774</v>
      </c>
      <c r="E21" s="8">
        <v>44805</v>
      </c>
      <c r="F21" t="s">
        <v>14</v>
      </c>
      <c r="G21" s="9">
        <v>479.80773497195878</v>
      </c>
      <c r="H21" s="9">
        <v>0.99993600000000005</v>
      </c>
      <c r="I21" t="s">
        <v>41</v>
      </c>
      <c r="J21" s="9">
        <f>Table3352[[#This Row],[Unit Price]]*Table3352[[#This Row],[Quantity]]</f>
        <v>479.77702727692059</v>
      </c>
      <c r="K21" s="9" t="s">
        <v>3</v>
      </c>
      <c r="L21" t="s">
        <v>19</v>
      </c>
      <c r="M21" t="s">
        <v>70</v>
      </c>
    </row>
    <row r="22" spans="1:13">
      <c r="A22" t="s">
        <v>1</v>
      </c>
      <c r="B22" t="s">
        <v>39</v>
      </c>
      <c r="C22" t="s">
        <v>39</v>
      </c>
      <c r="D22" s="8">
        <v>44774</v>
      </c>
      <c r="E22" s="8">
        <v>44805</v>
      </c>
      <c r="F22" t="s">
        <v>14</v>
      </c>
      <c r="G22" s="9">
        <v>0</v>
      </c>
      <c r="H22" s="9">
        <v>1.2500000000000001E-2</v>
      </c>
      <c r="I22" t="s">
        <v>44</v>
      </c>
      <c r="J22" s="9">
        <f>Table3352[[#This Row],[Unit Price]]*Table3352[[#This Row],[Quantity]]</f>
        <v>0</v>
      </c>
      <c r="K22" s="9" t="s">
        <v>3</v>
      </c>
      <c r="L22" t="s">
        <v>47</v>
      </c>
      <c r="M22" t="s">
        <v>70</v>
      </c>
    </row>
    <row r="23" spans="1:13">
      <c r="A23" t="s">
        <v>1</v>
      </c>
      <c r="B23" t="s">
        <v>39</v>
      </c>
      <c r="C23" t="s">
        <v>39</v>
      </c>
      <c r="D23" s="8">
        <v>44774</v>
      </c>
      <c r="E23" s="8">
        <v>44805</v>
      </c>
      <c r="F23" t="s">
        <v>14</v>
      </c>
      <c r="G23" s="9">
        <v>0</v>
      </c>
      <c r="H23" s="9">
        <v>0.22500000000000001</v>
      </c>
      <c r="I23" t="s">
        <v>44</v>
      </c>
      <c r="J23" s="9">
        <f>Table3352[[#This Row],[Unit Price]]*Table3352[[#This Row],[Quantity]]</f>
        <v>0</v>
      </c>
      <c r="K23" s="9" t="s">
        <v>3</v>
      </c>
      <c r="L23" t="s">
        <v>18</v>
      </c>
      <c r="M23" t="s">
        <v>70</v>
      </c>
    </row>
    <row r="24" spans="1:13">
      <c r="A24" t="s">
        <v>1</v>
      </c>
      <c r="B24" t="s">
        <v>39</v>
      </c>
      <c r="C24" t="s">
        <v>39</v>
      </c>
      <c r="D24" s="8">
        <v>44774</v>
      </c>
      <c r="E24" s="8">
        <v>44805</v>
      </c>
      <c r="F24" t="s">
        <v>14</v>
      </c>
      <c r="G24" s="9">
        <v>0</v>
      </c>
      <c r="H24" s="9">
        <v>2.3935</v>
      </c>
      <c r="I24" t="s">
        <v>44</v>
      </c>
      <c r="J24" s="9">
        <f>Table3352[[#This Row],[Unit Price]]*Table3352[[#This Row],[Quantity]]</f>
        <v>0</v>
      </c>
      <c r="K24" s="9" t="s">
        <v>3</v>
      </c>
      <c r="L24" t="s">
        <v>18</v>
      </c>
      <c r="M24" t="s">
        <v>70</v>
      </c>
    </row>
    <row r="25" spans="1:13">
      <c r="A25" t="s">
        <v>1</v>
      </c>
      <c r="B25" t="s">
        <v>39</v>
      </c>
      <c r="C25" t="s">
        <v>39</v>
      </c>
      <c r="D25" s="8">
        <v>44774</v>
      </c>
      <c r="E25" s="8">
        <v>44805</v>
      </c>
      <c r="F25" t="s">
        <v>14</v>
      </c>
      <c r="G25" s="9">
        <v>0</v>
      </c>
      <c r="H25" s="9">
        <v>0.79220000000000002</v>
      </c>
      <c r="I25" t="s">
        <v>44</v>
      </c>
      <c r="J25" s="9">
        <f>Table3352[[#This Row],[Unit Price]]*Table3352[[#This Row],[Quantity]]</f>
        <v>0</v>
      </c>
      <c r="K25" s="9" t="s">
        <v>3</v>
      </c>
      <c r="L25" t="s">
        <v>19</v>
      </c>
      <c r="M25" t="s">
        <v>70</v>
      </c>
    </row>
    <row r="26" spans="1:13">
      <c r="A26" t="s">
        <v>38</v>
      </c>
      <c r="B26" t="s">
        <v>90</v>
      </c>
      <c r="C26" t="s">
        <v>91</v>
      </c>
      <c r="D26" s="8">
        <v>44774</v>
      </c>
      <c r="E26" s="8">
        <v>44805</v>
      </c>
      <c r="F26" t="s">
        <v>14</v>
      </c>
      <c r="G26" s="9">
        <v>0</v>
      </c>
      <c r="H26" s="9">
        <v>0.59479117000000004</v>
      </c>
      <c r="I26" t="s">
        <v>43</v>
      </c>
      <c r="J26" s="9">
        <f>Table3352[[#This Row],[Unit Price]]*Table3352[[#This Row],[Quantity]]</f>
        <v>0</v>
      </c>
      <c r="K26" s="9" t="s">
        <v>3</v>
      </c>
      <c r="L26" t="s">
        <v>18</v>
      </c>
      <c r="M26" t="s">
        <v>70</v>
      </c>
    </row>
    <row r="27" spans="1:13">
      <c r="A27" t="s">
        <v>38</v>
      </c>
      <c r="B27" t="s">
        <v>90</v>
      </c>
      <c r="C27" t="s">
        <v>91</v>
      </c>
      <c r="D27" s="8">
        <v>44774</v>
      </c>
      <c r="E27" s="8">
        <v>44805</v>
      </c>
      <c r="F27" t="s">
        <v>14</v>
      </c>
      <c r="G27" s="9">
        <v>0</v>
      </c>
      <c r="H27" s="9">
        <v>5.1110900000000004E-3</v>
      </c>
      <c r="I27" t="s">
        <v>43</v>
      </c>
      <c r="J27" s="9">
        <f>Table3352[[#This Row],[Unit Price]]*Table3352[[#This Row],[Quantity]]</f>
        <v>0</v>
      </c>
      <c r="K27" s="9" t="s">
        <v>3</v>
      </c>
      <c r="L27" t="s">
        <v>18</v>
      </c>
      <c r="M27" t="s">
        <v>70</v>
      </c>
    </row>
    <row r="28" spans="1:13">
      <c r="A28" t="s">
        <v>1</v>
      </c>
      <c r="B28" t="s">
        <v>40</v>
      </c>
      <c r="C28" t="s">
        <v>40</v>
      </c>
      <c r="D28" s="8">
        <v>44774</v>
      </c>
      <c r="E28" s="8">
        <v>44805</v>
      </c>
      <c r="F28" t="s">
        <v>14</v>
      </c>
      <c r="G28" s="9">
        <v>0</v>
      </c>
      <c r="H28" s="9">
        <v>4.5450999999999997</v>
      </c>
      <c r="I28" t="s">
        <v>44</v>
      </c>
      <c r="J28" s="9">
        <f>Table3352[[#This Row],[Unit Price]]*Table3352[[#This Row],[Quantity]]</f>
        <v>0</v>
      </c>
      <c r="K28" s="9" t="s">
        <v>3</v>
      </c>
      <c r="L28" t="s">
        <v>18</v>
      </c>
      <c r="M28" t="s">
        <v>70</v>
      </c>
    </row>
    <row r="29" spans="1:13">
      <c r="A29" t="s">
        <v>1</v>
      </c>
      <c r="B29" t="s">
        <v>37</v>
      </c>
      <c r="C29" t="s">
        <v>37</v>
      </c>
      <c r="D29" s="8">
        <v>44774</v>
      </c>
      <c r="E29" s="8">
        <v>44805</v>
      </c>
      <c r="F29" t="s">
        <v>14</v>
      </c>
      <c r="G29" s="9">
        <v>2.0613212817599997E-2</v>
      </c>
      <c r="H29" s="9">
        <v>0.4536</v>
      </c>
      <c r="I29" t="s">
        <v>44</v>
      </c>
      <c r="J29" s="9">
        <f>Table3352[[#This Row],[Unit Price]]*Table3352[[#This Row],[Quantity]]</f>
        <v>9.3501533340633585E-3</v>
      </c>
      <c r="K29" s="9" t="s">
        <v>3</v>
      </c>
      <c r="L29" t="s">
        <v>47</v>
      </c>
      <c r="M29" t="s">
        <v>70</v>
      </c>
    </row>
    <row r="30" spans="1:13">
      <c r="A30" t="s">
        <v>38</v>
      </c>
      <c r="B30" t="s">
        <v>75</v>
      </c>
      <c r="C30" t="s">
        <v>75</v>
      </c>
      <c r="D30" s="8">
        <v>44774</v>
      </c>
      <c r="E30" s="8">
        <v>44805</v>
      </c>
      <c r="F30" t="s">
        <v>14</v>
      </c>
      <c r="G30" s="9">
        <v>1.3821992073756</v>
      </c>
      <c r="H30" s="9">
        <v>0.77900835000000002</v>
      </c>
      <c r="I30" t="s">
        <v>43</v>
      </c>
      <c r="J30" s="9">
        <f>Table3352[[#This Row],[Unit Price]]*Table3352[[#This Row],[Quantity]]</f>
        <v>1.076744723908974</v>
      </c>
      <c r="K30" s="9" t="s">
        <v>3</v>
      </c>
      <c r="L30" t="s">
        <v>18</v>
      </c>
      <c r="M30" t="s">
        <v>70</v>
      </c>
    </row>
    <row r="31" spans="1:13">
      <c r="A31" t="s">
        <v>1</v>
      </c>
      <c r="B31" t="s">
        <v>36</v>
      </c>
      <c r="C31" t="s">
        <v>89</v>
      </c>
      <c r="D31" s="8">
        <v>44774</v>
      </c>
      <c r="E31" s="8">
        <v>44805</v>
      </c>
      <c r="F31" t="s">
        <v>14</v>
      </c>
      <c r="G31" s="9">
        <v>4.0648800994799998E-2</v>
      </c>
      <c r="H31" s="9">
        <v>1525.0866000000001</v>
      </c>
      <c r="I31" t="s">
        <v>44</v>
      </c>
      <c r="J31" s="9">
        <f>Table3352[[#This Row],[Unit Price]]*Table3352[[#This Row],[Quantity]]</f>
        <v>61.992941703236148</v>
      </c>
      <c r="K31" s="9" t="s">
        <v>3</v>
      </c>
      <c r="L31" t="s">
        <v>19</v>
      </c>
      <c r="M31" t="s">
        <v>70</v>
      </c>
    </row>
    <row r="32" spans="1:13">
      <c r="A32" t="s">
        <v>1</v>
      </c>
      <c r="B32" t="s">
        <v>37</v>
      </c>
      <c r="C32" t="s">
        <v>37</v>
      </c>
      <c r="D32" s="8">
        <v>44774</v>
      </c>
      <c r="E32" s="8">
        <v>44805</v>
      </c>
      <c r="F32" t="s">
        <v>14</v>
      </c>
      <c r="G32" s="9">
        <v>3.6676888381103998</v>
      </c>
      <c r="H32" s="9">
        <v>131.687524</v>
      </c>
      <c r="I32" t="s">
        <v>42</v>
      </c>
      <c r="J32" s="9">
        <f>Table3352[[#This Row],[Unit Price]]*Table3352[[#This Row],[Quantity]]</f>
        <v>482.98886189319535</v>
      </c>
      <c r="K32" s="9" t="s">
        <v>3</v>
      </c>
      <c r="L32" t="s">
        <v>19</v>
      </c>
      <c r="M32" t="s">
        <v>70</v>
      </c>
    </row>
    <row r="33" spans="1:13">
      <c r="A33" t="s">
        <v>49</v>
      </c>
      <c r="B33" t="s">
        <v>49</v>
      </c>
      <c r="C33" t="s">
        <v>49</v>
      </c>
      <c r="D33" s="8">
        <v>44774</v>
      </c>
      <c r="E33" s="8">
        <v>44805</v>
      </c>
      <c r="F33" t="s">
        <v>14</v>
      </c>
      <c r="G33" s="9">
        <v>0</v>
      </c>
      <c r="H33" s="9">
        <v>243</v>
      </c>
      <c r="I33" t="s">
        <v>50</v>
      </c>
      <c r="J33" s="9">
        <f>Table3352[[#This Row],[Unit Price]]*Table3352[[#This Row],[Quantity]]</f>
        <v>0</v>
      </c>
      <c r="K33" s="9" t="s">
        <v>3</v>
      </c>
      <c r="L33" t="s">
        <v>51</v>
      </c>
      <c r="M33" t="s">
        <v>79</v>
      </c>
    </row>
    <row r="34" spans="1:13">
      <c r="A34" t="s">
        <v>49</v>
      </c>
      <c r="B34" t="s">
        <v>49</v>
      </c>
      <c r="C34" t="s">
        <v>49</v>
      </c>
      <c r="D34" s="8">
        <v>44774</v>
      </c>
      <c r="E34" s="8">
        <v>44805</v>
      </c>
      <c r="F34" t="s">
        <v>14</v>
      </c>
      <c r="G34" s="9">
        <v>0</v>
      </c>
      <c r="H34" s="9">
        <v>0.99999985999999996</v>
      </c>
      <c r="I34" t="s">
        <v>41</v>
      </c>
      <c r="J34" s="9">
        <f>Table3352[[#This Row],[Unit Price]]*Table3352[[#This Row],[Quantity]]</f>
        <v>0</v>
      </c>
      <c r="K34" s="9" t="s">
        <v>3</v>
      </c>
      <c r="L34" t="s">
        <v>65</v>
      </c>
      <c r="M34" t="s">
        <v>84</v>
      </c>
    </row>
    <row r="35" spans="1:13">
      <c r="A35" t="s">
        <v>1</v>
      </c>
      <c r="B35" t="s">
        <v>39</v>
      </c>
      <c r="C35" t="s">
        <v>39</v>
      </c>
      <c r="D35" s="8">
        <v>44774</v>
      </c>
      <c r="E35" s="8">
        <v>44805</v>
      </c>
      <c r="F35" t="s">
        <v>14</v>
      </c>
      <c r="G35" s="9">
        <v>0</v>
      </c>
      <c r="H35" s="9">
        <v>0.51590000000000003</v>
      </c>
      <c r="I35" t="s">
        <v>44</v>
      </c>
      <c r="J35" s="9">
        <f>Table3352[[#This Row],[Unit Price]]*Table3352[[#This Row],[Quantity]]</f>
        <v>0</v>
      </c>
      <c r="K35" s="9" t="s">
        <v>3</v>
      </c>
      <c r="L35" t="s">
        <v>47</v>
      </c>
      <c r="M35" t="s">
        <v>70</v>
      </c>
    </row>
    <row r="36" spans="1:13">
      <c r="A36" t="s">
        <v>1</v>
      </c>
      <c r="B36" t="s">
        <v>36</v>
      </c>
      <c r="C36" t="s">
        <v>89</v>
      </c>
      <c r="D36" s="8">
        <v>44774</v>
      </c>
      <c r="E36" s="8">
        <v>44805</v>
      </c>
      <c r="F36" t="s">
        <v>14</v>
      </c>
      <c r="G36" s="9">
        <v>4.0648800994799998E-2</v>
      </c>
      <c r="H36" s="9">
        <v>1316.1411000000001</v>
      </c>
      <c r="I36" t="s">
        <v>44</v>
      </c>
      <c r="J36" s="9">
        <f>Table3352[[#This Row],[Unit Price]]*Table3352[[#This Row],[Quantity]]</f>
        <v>53.499557654977167</v>
      </c>
      <c r="K36" s="9" t="s">
        <v>3</v>
      </c>
      <c r="L36" t="s">
        <v>19</v>
      </c>
      <c r="M36" t="s">
        <v>70</v>
      </c>
    </row>
    <row r="37" spans="1:13">
      <c r="A37" t="s">
        <v>1</v>
      </c>
      <c r="B37" t="s">
        <v>40</v>
      </c>
      <c r="C37" t="s">
        <v>40</v>
      </c>
      <c r="D37" s="8">
        <v>44774</v>
      </c>
      <c r="E37" s="8">
        <v>44805</v>
      </c>
      <c r="F37" t="s">
        <v>14</v>
      </c>
      <c r="G37" s="9">
        <v>0</v>
      </c>
      <c r="H37" s="9">
        <v>4.4633000000000003</v>
      </c>
      <c r="I37" t="s">
        <v>44</v>
      </c>
      <c r="J37" s="9">
        <f>Table3352[[#This Row],[Unit Price]]*Table3352[[#This Row],[Quantity]]</f>
        <v>0</v>
      </c>
      <c r="K37" s="9" t="s">
        <v>3</v>
      </c>
      <c r="L37" t="s">
        <v>19</v>
      </c>
      <c r="M37" t="s">
        <v>70</v>
      </c>
    </row>
    <row r="38" spans="1:13">
      <c r="A38" t="s">
        <v>15</v>
      </c>
      <c r="B38" t="s">
        <v>15</v>
      </c>
      <c r="C38" t="s">
        <v>15</v>
      </c>
      <c r="D38" s="8">
        <v>44774</v>
      </c>
      <c r="E38" s="8">
        <v>44805</v>
      </c>
      <c r="F38" t="s">
        <v>14</v>
      </c>
      <c r="G38" s="9">
        <v>1.8215237354352001</v>
      </c>
      <c r="H38" s="9">
        <v>162.66370896000001</v>
      </c>
      <c r="I38" t="s">
        <v>42</v>
      </c>
      <c r="J38" s="9">
        <f>Table3352[[#This Row],[Unit Price]]*Table3352[[#This Row],[Quantity]]</f>
        <v>296.29580676456345</v>
      </c>
      <c r="K38" s="9" t="s">
        <v>3</v>
      </c>
      <c r="L38" t="s">
        <v>20</v>
      </c>
      <c r="M38" t="s">
        <v>70</v>
      </c>
    </row>
    <row r="39" spans="1:13">
      <c r="A39" t="s">
        <v>1</v>
      </c>
      <c r="B39" t="s">
        <v>37</v>
      </c>
      <c r="C39" t="s">
        <v>37</v>
      </c>
      <c r="D39" s="8">
        <v>44774</v>
      </c>
      <c r="E39" s="8">
        <v>44805</v>
      </c>
      <c r="F39" t="s">
        <v>14</v>
      </c>
      <c r="G39" s="9">
        <v>2.0613212817599997E-2</v>
      </c>
      <c r="H39" s="9">
        <v>0.45350000000000001</v>
      </c>
      <c r="I39" t="s">
        <v>44</v>
      </c>
      <c r="J39" s="9">
        <f>Table3352[[#This Row],[Unit Price]]*Table3352[[#This Row],[Quantity]]</f>
        <v>9.3480920127815992E-3</v>
      </c>
      <c r="K39" s="9" t="s">
        <v>3</v>
      </c>
      <c r="L39" t="s">
        <v>19</v>
      </c>
      <c r="M39" t="s">
        <v>70</v>
      </c>
    </row>
    <row r="40" spans="1:13">
      <c r="A40" t="s">
        <v>1</v>
      </c>
      <c r="B40" t="s">
        <v>39</v>
      </c>
      <c r="C40" t="s">
        <v>39</v>
      </c>
      <c r="D40" s="8">
        <v>44774</v>
      </c>
      <c r="E40" s="8">
        <v>44805</v>
      </c>
      <c r="F40" t="s">
        <v>14</v>
      </c>
      <c r="G40" s="9">
        <v>1.5634411669283999</v>
      </c>
      <c r="H40" s="9">
        <v>0.87228799999999995</v>
      </c>
      <c r="I40" t="s">
        <v>42</v>
      </c>
      <c r="J40" s="9">
        <f>Table3352[[#This Row],[Unit Price]]*Table3352[[#This Row],[Quantity]]</f>
        <v>1.36377096861764</v>
      </c>
      <c r="K40" s="9" t="s">
        <v>3</v>
      </c>
      <c r="L40" t="s">
        <v>19</v>
      </c>
      <c r="M40" t="s">
        <v>70</v>
      </c>
    </row>
    <row r="41" spans="1:13">
      <c r="A41" t="s">
        <v>1</v>
      </c>
      <c r="B41" t="s">
        <v>39</v>
      </c>
      <c r="C41" t="s">
        <v>39</v>
      </c>
      <c r="D41" s="8">
        <v>44774</v>
      </c>
      <c r="E41" s="8">
        <v>44805</v>
      </c>
      <c r="F41" t="s">
        <v>14</v>
      </c>
      <c r="G41" s="9">
        <v>2.4011001999600001E-2</v>
      </c>
      <c r="H41" s="9">
        <v>79.631500000000003</v>
      </c>
      <c r="I41" t="s">
        <v>44</v>
      </c>
      <c r="J41" s="9">
        <f>Table3352[[#This Row],[Unit Price]]*Table3352[[#This Row],[Quantity]]</f>
        <v>1.9120321057311476</v>
      </c>
      <c r="K41" s="9" t="s">
        <v>3</v>
      </c>
      <c r="L41" t="s">
        <v>19</v>
      </c>
      <c r="M41" t="s">
        <v>70</v>
      </c>
    </row>
    <row r="42" spans="1:13">
      <c r="A42" t="s">
        <v>49</v>
      </c>
      <c r="B42" t="s">
        <v>49</v>
      </c>
      <c r="C42" t="s">
        <v>49</v>
      </c>
      <c r="D42" s="8">
        <v>44774</v>
      </c>
      <c r="E42" s="8">
        <v>44805</v>
      </c>
      <c r="F42" t="s">
        <v>14</v>
      </c>
      <c r="G42" s="9">
        <v>122.24337713300159</v>
      </c>
      <c r="H42" s="9">
        <v>0.99238342999999996</v>
      </c>
      <c r="I42" t="s">
        <v>41</v>
      </c>
      <c r="J42" s="9">
        <f>Table3352[[#This Row],[Unit Price]]*Table3352[[#This Row],[Quantity]]</f>
        <v>121.31230189403168</v>
      </c>
      <c r="K42" s="9" t="s">
        <v>3</v>
      </c>
      <c r="L42" t="s">
        <v>19</v>
      </c>
      <c r="M42" t="s">
        <v>79</v>
      </c>
    </row>
    <row r="43" spans="1:13">
      <c r="A43" t="s">
        <v>38</v>
      </c>
      <c r="B43" t="s">
        <v>75</v>
      </c>
      <c r="C43" t="s">
        <v>75</v>
      </c>
      <c r="D43" s="8">
        <v>44774</v>
      </c>
      <c r="E43" s="8">
        <v>44805</v>
      </c>
      <c r="F43" t="s">
        <v>14</v>
      </c>
      <c r="G43" s="9">
        <v>0</v>
      </c>
      <c r="H43" s="9">
        <v>2.4382499999999999E-3</v>
      </c>
      <c r="I43" t="s">
        <v>43</v>
      </c>
      <c r="J43" s="9">
        <f>Table3352[[#This Row],[Unit Price]]*Table3352[[#This Row],[Quantity]]</f>
        <v>0</v>
      </c>
      <c r="K43" s="9" t="s">
        <v>3</v>
      </c>
      <c r="L43" t="s">
        <v>18</v>
      </c>
      <c r="M43" t="s">
        <v>70</v>
      </c>
    </row>
    <row r="44" spans="1:13">
      <c r="A44" t="s">
        <v>67</v>
      </c>
      <c r="B44" t="s">
        <v>67</v>
      </c>
      <c r="C44" t="s">
        <v>67</v>
      </c>
      <c r="D44" s="8">
        <v>44774</v>
      </c>
      <c r="E44" s="8">
        <v>44805</v>
      </c>
      <c r="F44" t="s">
        <v>14</v>
      </c>
      <c r="G44" s="9">
        <v>0</v>
      </c>
      <c r="H44" s="9">
        <v>0.1334313</v>
      </c>
      <c r="I44" t="s">
        <v>43</v>
      </c>
      <c r="J44" s="9">
        <f>Table3352[[#This Row],[Unit Price]]*Table3352[[#This Row],[Quantity]]</f>
        <v>0</v>
      </c>
      <c r="K44" s="9" t="s">
        <v>3</v>
      </c>
      <c r="L44" t="s">
        <v>68</v>
      </c>
      <c r="M44" t="s">
        <v>70</v>
      </c>
    </row>
    <row r="45" spans="1:13">
      <c r="A45" t="s">
        <v>0</v>
      </c>
      <c r="B45" t="s">
        <v>71</v>
      </c>
      <c r="C45" t="s">
        <v>72</v>
      </c>
      <c r="D45" s="8">
        <v>44774</v>
      </c>
      <c r="E45" s="8">
        <v>44805</v>
      </c>
      <c r="F45" t="s">
        <v>14</v>
      </c>
      <c r="G45" s="9">
        <v>8.720690966707199</v>
      </c>
      <c r="H45" s="9">
        <v>743.98335299999997</v>
      </c>
      <c r="I45" t="s">
        <v>24</v>
      </c>
      <c r="J45" s="9">
        <f>Table3352[[#This Row],[Unit Price]]*Table3352[[#This Row],[Quantity]]</f>
        <v>6488.0489058876328</v>
      </c>
      <c r="K45" s="9" t="s">
        <v>3</v>
      </c>
      <c r="L45" t="s">
        <v>19</v>
      </c>
      <c r="M45" t="s">
        <v>70</v>
      </c>
    </row>
    <row r="46" spans="1:13">
      <c r="A46" t="s">
        <v>49</v>
      </c>
      <c r="B46" t="s">
        <v>49</v>
      </c>
      <c r="C46" t="s">
        <v>49</v>
      </c>
      <c r="D46" s="8">
        <v>44774</v>
      </c>
      <c r="E46" s="8">
        <v>44805</v>
      </c>
      <c r="F46" t="s">
        <v>14</v>
      </c>
      <c r="G46" s="9">
        <v>122.24337589599477</v>
      </c>
      <c r="H46" s="9">
        <v>0.99238344000000001</v>
      </c>
      <c r="I46" t="s">
        <v>41</v>
      </c>
      <c r="J46" s="9">
        <f>Table3352[[#This Row],[Unit Price]]*Table3352[[#This Row],[Quantity]]</f>
        <v>121.31230188888037</v>
      </c>
      <c r="K46" s="9" t="s">
        <v>3</v>
      </c>
      <c r="L46" t="s">
        <v>19</v>
      </c>
      <c r="M46" t="s">
        <v>79</v>
      </c>
    </row>
    <row r="47" spans="1:13">
      <c r="A47" t="s">
        <v>46</v>
      </c>
      <c r="B47" t="s">
        <v>73</v>
      </c>
      <c r="C47" t="s">
        <v>74</v>
      </c>
      <c r="D47" s="8">
        <v>44774</v>
      </c>
      <c r="E47" s="8">
        <v>44805</v>
      </c>
      <c r="F47" t="s">
        <v>14</v>
      </c>
      <c r="G47" s="9">
        <v>4.6022948557475996</v>
      </c>
      <c r="H47" s="9">
        <v>4.6990459999999998E-2</v>
      </c>
      <c r="I47" t="s">
        <v>42</v>
      </c>
      <c r="J47" s="9">
        <f>Table3352[[#This Row],[Unit Price]]*Table3352[[#This Row],[Quantity]]</f>
        <v>0.21626395232721335</v>
      </c>
      <c r="K47" s="9" t="s">
        <v>3</v>
      </c>
      <c r="L47" t="s">
        <v>19</v>
      </c>
      <c r="M47" t="s">
        <v>70</v>
      </c>
    </row>
    <row r="48" spans="1:13">
      <c r="A48" t="s">
        <v>1</v>
      </c>
      <c r="B48" t="s">
        <v>39</v>
      </c>
      <c r="C48" t="s">
        <v>39</v>
      </c>
      <c r="D48" s="8">
        <v>44774</v>
      </c>
      <c r="E48" s="8">
        <v>44805</v>
      </c>
      <c r="F48" t="s">
        <v>14</v>
      </c>
      <c r="G48" s="9">
        <v>1.5634411669283999</v>
      </c>
      <c r="H48" s="9">
        <v>0.58080600000000004</v>
      </c>
      <c r="I48" t="s">
        <v>42</v>
      </c>
      <c r="J48" s="9">
        <f>Table3352[[#This Row],[Unit Price]]*Table3352[[#This Row],[Quantity]]</f>
        <v>0.90805601039901629</v>
      </c>
      <c r="K48" s="9" t="s">
        <v>3</v>
      </c>
      <c r="L48" t="s">
        <v>18</v>
      </c>
      <c r="M48" t="s">
        <v>70</v>
      </c>
    </row>
    <row r="49" spans="1:13">
      <c r="A49" t="s">
        <v>1</v>
      </c>
      <c r="B49" t="s">
        <v>37</v>
      </c>
      <c r="C49" t="s">
        <v>37</v>
      </c>
      <c r="D49" s="8">
        <v>44774</v>
      </c>
      <c r="E49" s="8">
        <v>44805</v>
      </c>
      <c r="F49" t="s">
        <v>14</v>
      </c>
      <c r="G49" s="9">
        <v>2.0613212817599997E-2</v>
      </c>
      <c r="H49" s="9">
        <v>0.45240000000000002</v>
      </c>
      <c r="I49" t="s">
        <v>44</v>
      </c>
      <c r="J49" s="9">
        <f>Table3352[[#This Row],[Unit Price]]*Table3352[[#This Row],[Quantity]]</f>
        <v>9.3254174786822387E-3</v>
      </c>
      <c r="K49" s="9" t="s">
        <v>3</v>
      </c>
      <c r="L49" t="s">
        <v>18</v>
      </c>
      <c r="M49" t="s">
        <v>70</v>
      </c>
    </row>
    <row r="50" spans="1:13">
      <c r="A50" t="s">
        <v>1</v>
      </c>
      <c r="B50" t="s">
        <v>40</v>
      </c>
      <c r="C50" t="s">
        <v>40</v>
      </c>
      <c r="D50" s="8">
        <v>44774</v>
      </c>
      <c r="E50" s="8">
        <v>44805</v>
      </c>
      <c r="F50" t="s">
        <v>14</v>
      </c>
      <c r="G50" s="9">
        <v>0</v>
      </c>
      <c r="H50" s="9">
        <v>7.2572999999999999</v>
      </c>
      <c r="I50" t="s">
        <v>44</v>
      </c>
      <c r="J50" s="9">
        <f>Table3352[[#This Row],[Unit Price]]*Table3352[[#This Row],[Quantity]]</f>
        <v>0</v>
      </c>
      <c r="K50" s="9" t="s">
        <v>3</v>
      </c>
      <c r="L50" t="s">
        <v>18</v>
      </c>
      <c r="M50" t="s">
        <v>70</v>
      </c>
    </row>
    <row r="51" spans="1:13">
      <c r="A51" t="s">
        <v>1</v>
      </c>
      <c r="B51" t="s">
        <v>40</v>
      </c>
      <c r="C51" t="s">
        <v>40</v>
      </c>
      <c r="D51" s="8">
        <v>44774</v>
      </c>
      <c r="E51" s="8">
        <v>44805</v>
      </c>
      <c r="F51" t="s">
        <v>14</v>
      </c>
      <c r="G51" s="9">
        <v>0</v>
      </c>
      <c r="H51" s="9">
        <v>1.2995E-2</v>
      </c>
      <c r="I51" t="s">
        <v>42</v>
      </c>
      <c r="J51" s="9">
        <f>Table3352[[#This Row],[Unit Price]]*Table3352[[#This Row],[Quantity]]</f>
        <v>0</v>
      </c>
      <c r="K51" s="9" t="s">
        <v>3</v>
      </c>
      <c r="L51" t="s">
        <v>18</v>
      </c>
      <c r="M51" t="s">
        <v>70</v>
      </c>
    </row>
    <row r="52" spans="1:13">
      <c r="A52" t="s">
        <v>1</v>
      </c>
      <c r="B52" t="s">
        <v>37</v>
      </c>
      <c r="C52" t="s">
        <v>37</v>
      </c>
      <c r="D52" s="8">
        <v>44774</v>
      </c>
      <c r="E52" s="8">
        <v>44805</v>
      </c>
      <c r="F52" t="s">
        <v>14</v>
      </c>
      <c r="G52" s="9">
        <v>3.6676891737323993</v>
      </c>
      <c r="H52" s="9">
        <v>3.8990000000000001E-3</v>
      </c>
      <c r="I52" t="s">
        <v>42</v>
      </c>
      <c r="J52" s="9">
        <f>Table3352[[#This Row],[Unit Price]]*Table3352[[#This Row],[Quantity]]</f>
        <v>1.4300320088382626E-2</v>
      </c>
      <c r="K52" s="9" t="s">
        <v>3</v>
      </c>
      <c r="L52" t="s">
        <v>47</v>
      </c>
      <c r="M52" t="s">
        <v>70</v>
      </c>
    </row>
    <row r="53" spans="1:13">
      <c r="A53" t="s">
        <v>1</v>
      </c>
      <c r="B53" t="s">
        <v>39</v>
      </c>
      <c r="C53" t="s">
        <v>39</v>
      </c>
      <c r="D53" s="8">
        <v>44774</v>
      </c>
      <c r="E53" s="8">
        <v>44805</v>
      </c>
      <c r="F53" t="s">
        <v>14</v>
      </c>
      <c r="G53" s="9">
        <v>2.4010992410399997E-2</v>
      </c>
      <c r="H53" s="9">
        <v>3.9100000000000003E-2</v>
      </c>
      <c r="I53" t="s">
        <v>44</v>
      </c>
      <c r="J53" s="9">
        <f>Table3352[[#This Row],[Unit Price]]*Table3352[[#This Row],[Quantity]]</f>
        <v>9.3882980324663996E-4</v>
      </c>
      <c r="K53" s="9" t="s">
        <v>3</v>
      </c>
      <c r="L53" t="s">
        <v>47</v>
      </c>
      <c r="M53" t="s">
        <v>70</v>
      </c>
    </row>
    <row r="54" spans="1:13">
      <c r="A54" t="s">
        <v>1</v>
      </c>
      <c r="B54" t="s">
        <v>39</v>
      </c>
      <c r="C54" t="s">
        <v>39</v>
      </c>
      <c r="D54" s="8">
        <v>44774</v>
      </c>
      <c r="E54" s="8">
        <v>44805</v>
      </c>
      <c r="F54" t="s">
        <v>14</v>
      </c>
      <c r="G54" s="9">
        <v>0</v>
      </c>
      <c r="H54" s="9">
        <v>3.8E-3</v>
      </c>
      <c r="I54" t="s">
        <v>44</v>
      </c>
      <c r="J54" s="9">
        <f>Table3352[[#This Row],[Unit Price]]*Table3352[[#This Row],[Quantity]]</f>
        <v>0</v>
      </c>
      <c r="K54" s="9" t="s">
        <v>3</v>
      </c>
      <c r="L54" t="s">
        <v>47</v>
      </c>
      <c r="M54" t="s">
        <v>70</v>
      </c>
    </row>
    <row r="55" spans="1:13">
      <c r="A55" t="s">
        <v>67</v>
      </c>
      <c r="B55" t="s">
        <v>67</v>
      </c>
      <c r="C55" t="s">
        <v>67</v>
      </c>
      <c r="D55" s="8">
        <v>44774</v>
      </c>
      <c r="E55" s="8">
        <v>44805</v>
      </c>
      <c r="F55" t="s">
        <v>14</v>
      </c>
      <c r="G55" s="9">
        <v>0</v>
      </c>
      <c r="H55" s="9">
        <v>0.17857313999999999</v>
      </c>
      <c r="I55" t="s">
        <v>43</v>
      </c>
      <c r="J55" s="9">
        <f>Table3352[[#This Row],[Unit Price]]*Table3352[[#This Row],[Quantity]]</f>
        <v>0</v>
      </c>
      <c r="K55" s="9" t="s">
        <v>3</v>
      </c>
      <c r="L55" t="s">
        <v>68</v>
      </c>
      <c r="M55" t="s">
        <v>70</v>
      </c>
    </row>
    <row r="56" spans="1:13">
      <c r="A56" t="s">
        <v>49</v>
      </c>
      <c r="B56" t="s">
        <v>49</v>
      </c>
      <c r="C56" t="s">
        <v>49</v>
      </c>
      <c r="D56" s="8">
        <v>44774</v>
      </c>
      <c r="E56" s="8">
        <v>44805</v>
      </c>
      <c r="F56" t="s">
        <v>14</v>
      </c>
      <c r="G56" s="9">
        <v>122.24337591517319</v>
      </c>
      <c r="H56" s="9">
        <v>0.99316749000000004</v>
      </c>
      <c r="I56" t="s">
        <v>41</v>
      </c>
      <c r="J56" s="9">
        <f>Table3352[[#This Row],[Unit Price]]*Table3352[[#This Row],[Quantity]]</f>
        <v>121.40814682679901</v>
      </c>
      <c r="K56" s="9" t="s">
        <v>3</v>
      </c>
      <c r="L56" t="s">
        <v>19</v>
      </c>
      <c r="M56" t="s">
        <v>79</v>
      </c>
    </row>
    <row r="57" spans="1:13">
      <c r="A57" t="s">
        <v>1</v>
      </c>
      <c r="B57" t="s">
        <v>37</v>
      </c>
      <c r="C57" t="s">
        <v>37</v>
      </c>
      <c r="D57" s="8">
        <v>44774</v>
      </c>
      <c r="E57" s="8">
        <v>44805</v>
      </c>
      <c r="F57" t="s">
        <v>14</v>
      </c>
      <c r="G57" s="9">
        <v>3.6676888381103998</v>
      </c>
      <c r="H57" s="9">
        <v>169.386875</v>
      </c>
      <c r="I57" t="s">
        <v>42</v>
      </c>
      <c r="J57" s="9">
        <f>Table3352[[#This Row],[Unit Price]]*Table3352[[#This Row],[Quantity]]</f>
        <v>621.25835075990153</v>
      </c>
      <c r="K57" s="9" t="s">
        <v>3</v>
      </c>
      <c r="L57" t="s">
        <v>18</v>
      </c>
      <c r="M57" t="s">
        <v>70</v>
      </c>
    </row>
    <row r="58" spans="1:13">
      <c r="A58" t="s">
        <v>46</v>
      </c>
      <c r="B58" t="s">
        <v>82</v>
      </c>
      <c r="C58" t="s">
        <v>83</v>
      </c>
      <c r="D58" s="8">
        <v>44774</v>
      </c>
      <c r="E58" s="8">
        <v>44805</v>
      </c>
      <c r="F58" t="s">
        <v>14</v>
      </c>
      <c r="G58" s="9">
        <v>39.427102451215198</v>
      </c>
      <c r="H58" s="9">
        <v>27.708333329999999</v>
      </c>
      <c r="I58" t="s">
        <v>48</v>
      </c>
      <c r="J58" s="9">
        <f>Table3352[[#This Row],[Unit Price]]*Table3352[[#This Row],[Quantity]]</f>
        <v>1092.4592969543307</v>
      </c>
      <c r="K58" s="9" t="s">
        <v>3</v>
      </c>
      <c r="L58" t="s">
        <v>47</v>
      </c>
      <c r="M58" t="s">
        <v>70</v>
      </c>
    </row>
    <row r="59" spans="1:13">
      <c r="A59" t="s">
        <v>38</v>
      </c>
      <c r="B59" t="s">
        <v>75</v>
      </c>
      <c r="C59" t="s">
        <v>75</v>
      </c>
      <c r="D59" s="8">
        <v>44774</v>
      </c>
      <c r="E59" s="8">
        <v>44805</v>
      </c>
      <c r="F59" t="s">
        <v>14</v>
      </c>
      <c r="G59" s="9">
        <v>0</v>
      </c>
      <c r="H59" s="9">
        <v>4.4651000000000001E-4</v>
      </c>
      <c r="I59" t="s">
        <v>43</v>
      </c>
      <c r="J59" s="9">
        <f>Table3352[[#This Row],[Unit Price]]*Table3352[[#This Row],[Quantity]]</f>
        <v>0</v>
      </c>
      <c r="K59" s="9" t="s">
        <v>3</v>
      </c>
      <c r="L59" t="s">
        <v>18</v>
      </c>
      <c r="M59" t="s">
        <v>70</v>
      </c>
    </row>
    <row r="60" spans="1:13">
      <c r="A60" t="s">
        <v>0</v>
      </c>
      <c r="B60" t="s">
        <v>80</v>
      </c>
      <c r="C60" t="s">
        <v>81</v>
      </c>
      <c r="D60" s="8">
        <v>44774</v>
      </c>
      <c r="E60" s="8">
        <v>44805</v>
      </c>
      <c r="F60" t="s">
        <v>14</v>
      </c>
      <c r="G60" s="9">
        <v>11.084305861930799</v>
      </c>
      <c r="H60" s="9">
        <v>451.41677399999998</v>
      </c>
      <c r="I60" t="s">
        <v>24</v>
      </c>
      <c r="J60" s="9">
        <f>Table3352[[#This Row],[Unit Price]]*Table3352[[#This Row],[Quantity]]</f>
        <v>5003.6415942220901</v>
      </c>
      <c r="K60" s="9" t="s">
        <v>3</v>
      </c>
      <c r="L60" t="s">
        <v>19</v>
      </c>
      <c r="M60" t="s">
        <v>70</v>
      </c>
    </row>
    <row r="61" spans="1:13">
      <c r="A61" t="s">
        <v>1</v>
      </c>
      <c r="B61" t="s">
        <v>37</v>
      </c>
      <c r="C61" t="s">
        <v>37</v>
      </c>
      <c r="D61" s="8">
        <v>44774</v>
      </c>
      <c r="E61" s="8">
        <v>44805</v>
      </c>
      <c r="F61" t="s">
        <v>14</v>
      </c>
      <c r="G61" s="9">
        <v>3.6676888381103998</v>
      </c>
      <c r="H61" s="9">
        <v>2250.6726410000001</v>
      </c>
      <c r="I61" t="s">
        <v>42</v>
      </c>
      <c r="J61" s="9">
        <f>Table3352[[#This Row],[Unit Price]]*Table3352[[#This Row],[Quantity]]</f>
        <v>8254.7669236361562</v>
      </c>
      <c r="K61" s="9" t="s">
        <v>3</v>
      </c>
      <c r="L61" t="s">
        <v>19</v>
      </c>
      <c r="M61" t="s">
        <v>70</v>
      </c>
    </row>
    <row r="62" spans="1:13">
      <c r="A62" t="s">
        <v>49</v>
      </c>
      <c r="B62" t="s">
        <v>49</v>
      </c>
      <c r="C62" t="s">
        <v>49</v>
      </c>
      <c r="D62" s="8">
        <v>44774</v>
      </c>
      <c r="E62" s="8">
        <v>44805</v>
      </c>
      <c r="F62" t="s">
        <v>14</v>
      </c>
      <c r="G62" s="9">
        <v>122.24337943440958</v>
      </c>
      <c r="H62" s="9">
        <v>0.99361549000000005</v>
      </c>
      <c r="I62" t="s">
        <v>41</v>
      </c>
      <c r="J62" s="9">
        <f>Table3352[[#This Row],[Unit Price]]*Table3352[[#This Row],[Quantity]]</f>
        <v>121.4629153559768</v>
      </c>
      <c r="K62" s="9" t="s">
        <v>3</v>
      </c>
      <c r="L62" t="s">
        <v>19</v>
      </c>
      <c r="M62" t="s">
        <v>79</v>
      </c>
    </row>
    <row r="63" spans="1:13">
      <c r="A63" t="s">
        <v>49</v>
      </c>
      <c r="B63" t="s">
        <v>49</v>
      </c>
      <c r="C63" t="s">
        <v>49</v>
      </c>
      <c r="D63" s="8">
        <v>44774</v>
      </c>
      <c r="E63" s="8">
        <v>44805</v>
      </c>
      <c r="F63" t="s">
        <v>14</v>
      </c>
      <c r="G63" s="9">
        <v>122.24336911643037</v>
      </c>
      <c r="H63" s="9">
        <v>0.91431450000000003</v>
      </c>
      <c r="I63" t="s">
        <v>41</v>
      </c>
      <c r="J63" s="9">
        <f>Table3352[[#This Row],[Unit Price]]*Table3352[[#This Row],[Quantity]]</f>
        <v>111.76888491200448</v>
      </c>
      <c r="K63" s="9" t="s">
        <v>3</v>
      </c>
      <c r="L63" t="s">
        <v>18</v>
      </c>
      <c r="M63" t="s">
        <v>79</v>
      </c>
    </row>
    <row r="64" spans="1:13">
      <c r="A64" t="s">
        <v>1</v>
      </c>
      <c r="B64" t="s">
        <v>39</v>
      </c>
      <c r="C64" t="s">
        <v>39</v>
      </c>
      <c r="D64" s="8">
        <v>44774</v>
      </c>
      <c r="E64" s="8">
        <v>44805</v>
      </c>
      <c r="F64" t="s">
        <v>14</v>
      </c>
      <c r="G64" s="9">
        <v>2.4011001999600001E-2</v>
      </c>
      <c r="H64" s="9">
        <v>79.745000000000005</v>
      </c>
      <c r="I64" t="s">
        <v>44</v>
      </c>
      <c r="J64" s="9">
        <f>Table3352[[#This Row],[Unit Price]]*Table3352[[#This Row],[Quantity]]</f>
        <v>1.9147573544581022</v>
      </c>
      <c r="K64" s="9" t="s">
        <v>3</v>
      </c>
      <c r="L64" t="s">
        <v>18</v>
      </c>
      <c r="M64" t="s">
        <v>70</v>
      </c>
    </row>
    <row r="65" spans="1:13">
      <c r="A65" t="s">
        <v>1</v>
      </c>
      <c r="B65" t="s">
        <v>39</v>
      </c>
      <c r="C65" t="s">
        <v>39</v>
      </c>
      <c r="D65" s="8">
        <v>44774</v>
      </c>
      <c r="E65" s="8">
        <v>44805</v>
      </c>
      <c r="F65" t="s">
        <v>14</v>
      </c>
      <c r="G65" s="9">
        <v>2.40109444644E-2</v>
      </c>
      <c r="H65" s="9">
        <v>1.32E-2</v>
      </c>
      <c r="I65" t="s">
        <v>44</v>
      </c>
      <c r="J65" s="9">
        <f>Table3352[[#This Row],[Unit Price]]*Table3352[[#This Row],[Quantity]]</f>
        <v>3.1694446693007999E-4</v>
      </c>
      <c r="K65" s="9" t="s">
        <v>3</v>
      </c>
      <c r="L65" t="s">
        <v>19</v>
      </c>
      <c r="M65" t="s">
        <v>70</v>
      </c>
    </row>
    <row r="66" spans="1:13">
      <c r="A66" t="s">
        <v>49</v>
      </c>
      <c r="B66" t="s">
        <v>49</v>
      </c>
      <c r="C66" t="s">
        <v>49</v>
      </c>
      <c r="D66" s="8">
        <v>44774</v>
      </c>
      <c r="E66" s="8">
        <v>44805</v>
      </c>
      <c r="F66" t="s">
        <v>14</v>
      </c>
      <c r="G66" s="9">
        <v>122.24337995222639</v>
      </c>
      <c r="H66" s="9">
        <v>0.99305544999999995</v>
      </c>
      <c r="I66" t="s">
        <v>41</v>
      </c>
      <c r="J66" s="9">
        <f>Table3352[[#This Row],[Unit Price]]*Table3352[[#This Row],[Quantity]]</f>
        <v>121.39445468797915</v>
      </c>
      <c r="K66" s="9" t="s">
        <v>3</v>
      </c>
      <c r="L66" t="s">
        <v>19</v>
      </c>
      <c r="M66" t="s">
        <v>79</v>
      </c>
    </row>
    <row r="67" spans="1:13">
      <c r="A67" t="s">
        <v>0</v>
      </c>
      <c r="B67" t="s">
        <v>80</v>
      </c>
      <c r="C67" t="s">
        <v>81</v>
      </c>
      <c r="D67" s="8">
        <v>44774</v>
      </c>
      <c r="E67" s="8">
        <v>44805</v>
      </c>
      <c r="F67" t="s">
        <v>14</v>
      </c>
      <c r="G67" s="9">
        <v>23.310222736194</v>
      </c>
      <c r="H67" s="9">
        <v>292.48334299999999</v>
      </c>
      <c r="I67" t="s">
        <v>24</v>
      </c>
      <c r="J67" s="9">
        <f>Table3352[[#This Row],[Unit Price]]*Table3352[[#This Row],[Quantity]]</f>
        <v>6817.8518719566282</v>
      </c>
      <c r="K67" s="9" t="s">
        <v>3</v>
      </c>
      <c r="L67" t="s">
        <v>19</v>
      </c>
      <c r="M67" t="s">
        <v>70</v>
      </c>
    </row>
    <row r="68" spans="1:13">
      <c r="A68" t="s">
        <v>55</v>
      </c>
      <c r="B68" t="s">
        <v>55</v>
      </c>
      <c r="C68" t="s">
        <v>55</v>
      </c>
      <c r="D68" s="8">
        <v>44774</v>
      </c>
      <c r="E68" s="8">
        <v>44805</v>
      </c>
      <c r="F68" t="s">
        <v>14</v>
      </c>
      <c r="G68" s="9">
        <v>8.1361406416775992</v>
      </c>
      <c r="H68" s="9">
        <v>16.263782129999999</v>
      </c>
      <c r="I68" t="s">
        <v>42</v>
      </c>
      <c r="J68" s="9">
        <f>Table3352[[#This Row],[Unit Price]]*Table3352[[#This Row],[Quantity]]</f>
        <v>132.32441877528285</v>
      </c>
      <c r="K68" s="9" t="s">
        <v>3</v>
      </c>
      <c r="L68" t="s">
        <v>18</v>
      </c>
      <c r="M68" t="s">
        <v>79</v>
      </c>
    </row>
    <row r="69" spans="1:13">
      <c r="A69" t="s">
        <v>49</v>
      </c>
      <c r="B69" t="s">
        <v>49</v>
      </c>
      <c r="C69" t="s">
        <v>49</v>
      </c>
      <c r="D69" s="8">
        <v>44774</v>
      </c>
      <c r="E69" s="8">
        <v>44805</v>
      </c>
      <c r="F69" t="s">
        <v>14</v>
      </c>
      <c r="G69" s="9">
        <v>122.2433773247856</v>
      </c>
      <c r="H69" s="9">
        <v>0.99350349999999998</v>
      </c>
      <c r="I69" t="s">
        <v>41</v>
      </c>
      <c r="J69" s="9">
        <f>Table3352[[#This Row],[Unit Price]]*Table3352[[#This Row],[Quantity]]</f>
        <v>121.44922322399513</v>
      </c>
      <c r="K69" s="9" t="s">
        <v>3</v>
      </c>
      <c r="L69" t="s">
        <v>18</v>
      </c>
      <c r="M69" t="s">
        <v>79</v>
      </c>
    </row>
    <row r="70" spans="1:13">
      <c r="A70" t="s">
        <v>1</v>
      </c>
      <c r="B70" t="s">
        <v>40</v>
      </c>
      <c r="C70" t="s">
        <v>40</v>
      </c>
      <c r="D70" s="8">
        <v>44774</v>
      </c>
      <c r="E70" s="8">
        <v>44805</v>
      </c>
      <c r="F70" t="s">
        <v>14</v>
      </c>
      <c r="G70" s="9">
        <v>0</v>
      </c>
      <c r="H70" s="9">
        <v>6.8691000000000004</v>
      </c>
      <c r="I70" t="s">
        <v>44</v>
      </c>
      <c r="J70" s="9">
        <f>Table3352[[#This Row],[Unit Price]]*Table3352[[#This Row],[Quantity]]</f>
        <v>0</v>
      </c>
      <c r="K70" s="9" t="s">
        <v>3</v>
      </c>
      <c r="L70" t="s">
        <v>19</v>
      </c>
      <c r="M70" t="s">
        <v>70</v>
      </c>
    </row>
    <row r="71" spans="1:13">
      <c r="A71" t="s">
        <v>53</v>
      </c>
      <c r="B71" t="s">
        <v>54</v>
      </c>
      <c r="C71" t="s">
        <v>54</v>
      </c>
      <c r="D71" s="8">
        <v>44774</v>
      </c>
      <c r="E71" s="8">
        <v>44805</v>
      </c>
      <c r="F71" t="s">
        <v>14</v>
      </c>
      <c r="G71" s="9">
        <v>0</v>
      </c>
      <c r="H71" s="9">
        <v>0.99999985999999996</v>
      </c>
      <c r="I71" t="s">
        <v>41</v>
      </c>
      <c r="J71" s="9">
        <f>Table3352[[#This Row],[Unit Price]]*Table3352[[#This Row],[Quantity]]</f>
        <v>0</v>
      </c>
      <c r="K71" s="9" t="s">
        <v>3</v>
      </c>
      <c r="L71" t="s">
        <v>19</v>
      </c>
      <c r="M71" t="s">
        <v>79</v>
      </c>
    </row>
    <row r="72" spans="1:13">
      <c r="A72" t="s">
        <v>38</v>
      </c>
      <c r="B72" t="s">
        <v>75</v>
      </c>
      <c r="C72" t="s">
        <v>75</v>
      </c>
      <c r="D72" s="8">
        <v>44774</v>
      </c>
      <c r="E72" s="8">
        <v>44805</v>
      </c>
      <c r="F72" t="s">
        <v>14</v>
      </c>
      <c r="G72" s="9">
        <v>1.3821992361431998</v>
      </c>
      <c r="H72" s="9">
        <v>1.4931909000000001</v>
      </c>
      <c r="I72" t="s">
        <v>43</v>
      </c>
      <c r="J72" s="9">
        <f>Table3352[[#This Row],[Unit Price]]*Table3352[[#This Row],[Quantity]]</f>
        <v>2.0638873213959772</v>
      </c>
      <c r="K72" s="9" t="s">
        <v>3</v>
      </c>
      <c r="L72" t="s">
        <v>18</v>
      </c>
      <c r="M72" t="s">
        <v>70</v>
      </c>
    </row>
    <row r="73" spans="1:13">
      <c r="A73" t="s">
        <v>49</v>
      </c>
      <c r="B73" t="s">
        <v>49</v>
      </c>
      <c r="C73" t="s">
        <v>49</v>
      </c>
      <c r="D73" s="8">
        <v>44774</v>
      </c>
      <c r="E73" s="8">
        <v>44805</v>
      </c>
      <c r="F73" t="s">
        <v>14</v>
      </c>
      <c r="G73" s="9">
        <v>0</v>
      </c>
      <c r="H73" s="9">
        <v>1.07527E-2</v>
      </c>
      <c r="I73" t="s">
        <v>41</v>
      </c>
      <c r="J73" s="9">
        <f>Table3352[[#This Row],[Unit Price]]*Table3352[[#This Row],[Quantity]]</f>
        <v>0</v>
      </c>
      <c r="K73" s="9" t="s">
        <v>3</v>
      </c>
      <c r="L73" t="s">
        <v>19</v>
      </c>
      <c r="M73" t="s">
        <v>79</v>
      </c>
    </row>
    <row r="74" spans="1:13">
      <c r="A74" t="s">
        <v>1</v>
      </c>
      <c r="B74" t="s">
        <v>37</v>
      </c>
      <c r="C74" t="s">
        <v>37</v>
      </c>
      <c r="D74" s="8">
        <v>44774</v>
      </c>
      <c r="E74" s="8">
        <v>44805</v>
      </c>
      <c r="F74" t="s">
        <v>14</v>
      </c>
      <c r="G74" s="9">
        <v>0</v>
      </c>
      <c r="H74" s="9">
        <v>3.7900000000000003E-2</v>
      </c>
      <c r="I74" t="s">
        <v>44</v>
      </c>
      <c r="J74" s="9">
        <f>Table3352[[#This Row],[Unit Price]]*Table3352[[#This Row],[Quantity]]</f>
        <v>0</v>
      </c>
      <c r="K74" s="9" t="s">
        <v>3</v>
      </c>
      <c r="L74" t="s">
        <v>19</v>
      </c>
      <c r="M74" t="s">
        <v>70</v>
      </c>
    </row>
    <row r="75" spans="1:13">
      <c r="A75" t="s">
        <v>49</v>
      </c>
      <c r="B75" t="s">
        <v>49</v>
      </c>
      <c r="C75" t="s">
        <v>49</v>
      </c>
      <c r="D75" s="8">
        <v>44774</v>
      </c>
      <c r="E75" s="8">
        <v>44805</v>
      </c>
      <c r="F75" t="s">
        <v>14</v>
      </c>
      <c r="G75" s="9">
        <v>122.24337040138317</v>
      </c>
      <c r="H75" s="9">
        <v>0.99059136999999997</v>
      </c>
      <c r="I75" t="s">
        <v>41</v>
      </c>
      <c r="J75" s="9">
        <f>Table3352[[#This Row],[Unit Price]]*Table3352[[#This Row],[Quantity]]</f>
        <v>121.09322775932361</v>
      </c>
      <c r="K75" s="9" t="s">
        <v>3</v>
      </c>
      <c r="L75" t="s">
        <v>19</v>
      </c>
      <c r="M75" t="s">
        <v>79</v>
      </c>
    </row>
    <row r="76" spans="1:13">
      <c r="A76" t="s">
        <v>1</v>
      </c>
      <c r="B76" t="s">
        <v>37</v>
      </c>
      <c r="C76" t="s">
        <v>37</v>
      </c>
      <c r="D76" s="8">
        <v>44774</v>
      </c>
      <c r="E76" s="8">
        <v>44805</v>
      </c>
      <c r="F76" t="s">
        <v>14</v>
      </c>
      <c r="G76" s="9">
        <v>2.0613203228399997E-2</v>
      </c>
      <c r="H76" s="9">
        <v>89.849500000000006</v>
      </c>
      <c r="I76" t="s">
        <v>44</v>
      </c>
      <c r="J76" s="9">
        <f>Table3352[[#This Row],[Unit Price]]*Table3352[[#This Row],[Quantity]]</f>
        <v>1.8520860034701256</v>
      </c>
      <c r="K76" s="9" t="s">
        <v>3</v>
      </c>
      <c r="L76" t="s">
        <v>19</v>
      </c>
      <c r="M76" t="s">
        <v>70</v>
      </c>
    </row>
    <row r="77" spans="1:13">
      <c r="A77" t="s">
        <v>46</v>
      </c>
      <c r="B77" t="s">
        <v>82</v>
      </c>
      <c r="C77" t="s">
        <v>83</v>
      </c>
      <c r="D77" s="8">
        <v>44774</v>
      </c>
      <c r="E77" s="8">
        <v>44805</v>
      </c>
      <c r="F77" t="s">
        <v>14</v>
      </c>
      <c r="G77" s="9">
        <v>39.433670094295202</v>
      </c>
      <c r="H77" s="9">
        <v>65</v>
      </c>
      <c r="I77" t="s">
        <v>48</v>
      </c>
      <c r="J77" s="9">
        <f>Table3352[[#This Row],[Unit Price]]*Table3352[[#This Row],[Quantity]]</f>
        <v>2563.1885561291883</v>
      </c>
      <c r="K77" s="9" t="s">
        <v>3</v>
      </c>
      <c r="L77" t="s">
        <v>47</v>
      </c>
      <c r="M77" t="s">
        <v>70</v>
      </c>
    </row>
    <row r="78" spans="1:13">
      <c r="A78" t="s">
        <v>49</v>
      </c>
      <c r="B78" t="s">
        <v>49</v>
      </c>
      <c r="C78" t="s">
        <v>49</v>
      </c>
      <c r="D78" s="8">
        <v>44774</v>
      </c>
      <c r="E78" s="8">
        <v>44805</v>
      </c>
      <c r="F78" t="s">
        <v>14</v>
      </c>
      <c r="G78" s="9">
        <v>0</v>
      </c>
      <c r="H78" s="9">
        <v>39</v>
      </c>
      <c r="I78" t="s">
        <v>50</v>
      </c>
      <c r="J78" s="9">
        <f>Table3352[[#This Row],[Unit Price]]*Table3352[[#This Row],[Quantity]]</f>
        <v>0</v>
      </c>
      <c r="K78" s="9" t="s">
        <v>3</v>
      </c>
      <c r="L78" t="s">
        <v>51</v>
      </c>
      <c r="M78" t="s">
        <v>70</v>
      </c>
    </row>
    <row r="79" spans="1:13">
      <c r="A79" t="s">
        <v>49</v>
      </c>
      <c r="B79" t="s">
        <v>49</v>
      </c>
      <c r="C79" t="s">
        <v>49</v>
      </c>
      <c r="D79" s="8">
        <v>44774</v>
      </c>
      <c r="E79" s="8">
        <v>44805</v>
      </c>
      <c r="F79" t="s">
        <v>14</v>
      </c>
      <c r="G79" s="9">
        <v>0</v>
      </c>
      <c r="H79" s="9">
        <v>68</v>
      </c>
      <c r="I79" t="s">
        <v>50</v>
      </c>
      <c r="J79" s="9">
        <f>Table3352[[#This Row],[Unit Price]]*Table3352[[#This Row],[Quantity]]</f>
        <v>0</v>
      </c>
      <c r="K79" s="9" t="s">
        <v>3</v>
      </c>
      <c r="L79" t="s">
        <v>51</v>
      </c>
      <c r="M79" t="s">
        <v>87</v>
      </c>
    </row>
    <row r="80" spans="1:13">
      <c r="A80" t="s">
        <v>1</v>
      </c>
      <c r="B80" t="s">
        <v>61</v>
      </c>
      <c r="C80" t="s">
        <v>61</v>
      </c>
      <c r="D80" s="8">
        <v>44774</v>
      </c>
      <c r="E80" s="8">
        <v>44805</v>
      </c>
      <c r="F80" t="s">
        <v>14</v>
      </c>
      <c r="G80" s="9">
        <v>0</v>
      </c>
      <c r="H80" s="9">
        <v>2.9999999999999997E-4</v>
      </c>
      <c r="I80" t="s">
        <v>44</v>
      </c>
      <c r="J80" s="9">
        <f>Table3352[[#This Row],[Unit Price]]*Table3352[[#This Row],[Quantity]]</f>
        <v>0</v>
      </c>
      <c r="K80" s="9" t="s">
        <v>3</v>
      </c>
      <c r="L80" t="s">
        <v>19</v>
      </c>
      <c r="M80" t="s">
        <v>70</v>
      </c>
    </row>
    <row r="81" spans="1:13">
      <c r="A81" t="s">
        <v>1</v>
      </c>
      <c r="B81" t="s">
        <v>61</v>
      </c>
      <c r="C81" t="s">
        <v>61</v>
      </c>
      <c r="D81" s="8">
        <v>44774</v>
      </c>
      <c r="E81" s="8">
        <v>44805</v>
      </c>
      <c r="F81" t="s">
        <v>14</v>
      </c>
      <c r="G81" s="9">
        <v>0</v>
      </c>
      <c r="H81" s="9">
        <v>2.9999999999999997E-4</v>
      </c>
      <c r="I81" t="s">
        <v>44</v>
      </c>
      <c r="J81" s="9">
        <f>Table3352[[#This Row],[Unit Price]]*Table3352[[#This Row],[Quantity]]</f>
        <v>0</v>
      </c>
      <c r="K81" s="9" t="s">
        <v>3</v>
      </c>
      <c r="L81" t="s">
        <v>18</v>
      </c>
      <c r="M81" t="s">
        <v>70</v>
      </c>
    </row>
    <row r="82" spans="1:13">
      <c r="A82" t="s">
        <v>49</v>
      </c>
      <c r="B82" t="s">
        <v>49</v>
      </c>
      <c r="C82" t="s">
        <v>49</v>
      </c>
      <c r="D82" s="8">
        <v>44774</v>
      </c>
      <c r="E82" s="8">
        <v>44805</v>
      </c>
      <c r="F82" t="s">
        <v>14</v>
      </c>
      <c r="G82" s="9">
        <v>0</v>
      </c>
      <c r="H82" s="9">
        <v>1</v>
      </c>
      <c r="I82" t="s">
        <v>41</v>
      </c>
      <c r="J82" s="9">
        <f>Table3352[[#This Row],[Unit Price]]*Table3352[[#This Row],[Quantity]]</f>
        <v>0</v>
      </c>
      <c r="K82" s="9" t="s">
        <v>3</v>
      </c>
      <c r="L82" t="s">
        <v>19</v>
      </c>
      <c r="M82" t="s">
        <v>79</v>
      </c>
    </row>
    <row r="83" spans="1:13">
      <c r="A83" t="s">
        <v>49</v>
      </c>
      <c r="B83" t="s">
        <v>49</v>
      </c>
      <c r="C83" t="s">
        <v>49</v>
      </c>
      <c r="D83" s="8">
        <v>44774</v>
      </c>
      <c r="E83" s="8">
        <v>44805</v>
      </c>
      <c r="F83" t="s">
        <v>14</v>
      </c>
      <c r="G83" s="9">
        <v>0</v>
      </c>
      <c r="H83" s="9">
        <v>6</v>
      </c>
      <c r="I83" t="s">
        <v>50</v>
      </c>
      <c r="J83" s="9">
        <f>Table3352[[#This Row],[Unit Price]]*Table3352[[#This Row],[Quantity]]</f>
        <v>0</v>
      </c>
      <c r="K83" s="9" t="s">
        <v>3</v>
      </c>
      <c r="L83" t="s">
        <v>92</v>
      </c>
      <c r="M83" t="s">
        <v>86</v>
      </c>
    </row>
    <row r="84" spans="1:13">
      <c r="A84" t="s">
        <v>49</v>
      </c>
      <c r="B84" t="s">
        <v>49</v>
      </c>
      <c r="C84" t="s">
        <v>49</v>
      </c>
      <c r="D84" s="8">
        <v>44774</v>
      </c>
      <c r="E84" s="8">
        <v>44805</v>
      </c>
      <c r="F84" t="s">
        <v>14</v>
      </c>
      <c r="G84" s="9">
        <v>0</v>
      </c>
      <c r="H84" s="9">
        <v>111</v>
      </c>
      <c r="I84" t="s">
        <v>50</v>
      </c>
      <c r="J84" s="9">
        <f>Table3352[[#This Row],[Unit Price]]*Table3352[[#This Row],[Quantity]]</f>
        <v>0</v>
      </c>
      <c r="K84" s="15" t="s">
        <v>3</v>
      </c>
      <c r="L84" t="s">
        <v>51</v>
      </c>
      <c r="M84" t="s">
        <v>86</v>
      </c>
    </row>
    <row r="85" spans="1:13">
      <c r="A85" t="s">
        <v>1</v>
      </c>
      <c r="B85" t="s">
        <v>61</v>
      </c>
      <c r="C85" t="s">
        <v>61</v>
      </c>
      <c r="D85" s="8">
        <v>44774</v>
      </c>
      <c r="E85" s="8">
        <v>44805</v>
      </c>
      <c r="F85" t="s">
        <v>14</v>
      </c>
      <c r="G85" s="9">
        <v>0</v>
      </c>
      <c r="H85" s="9">
        <v>4.0000000000000002E-4</v>
      </c>
      <c r="I85" t="s">
        <v>44</v>
      </c>
      <c r="J85" s="9">
        <f>Table3352[[#This Row],[Unit Price]]*Table3352[[#This Row],[Quantity]]</f>
        <v>0</v>
      </c>
      <c r="K85" s="15" t="s">
        <v>3</v>
      </c>
      <c r="L85" t="s">
        <v>19</v>
      </c>
      <c r="M85" t="s">
        <v>70</v>
      </c>
    </row>
    <row r="86" spans="1:13">
      <c r="A86" t="s">
        <v>49</v>
      </c>
      <c r="B86" t="s">
        <v>49</v>
      </c>
      <c r="C86" t="s">
        <v>49</v>
      </c>
      <c r="D86" s="8">
        <v>44774</v>
      </c>
      <c r="E86" s="8">
        <v>44805</v>
      </c>
      <c r="F86" t="s">
        <v>14</v>
      </c>
      <c r="G86" s="9">
        <v>0</v>
      </c>
      <c r="H86" s="9">
        <v>3</v>
      </c>
      <c r="I86" t="s">
        <v>50</v>
      </c>
      <c r="J86" s="9">
        <f>Table3352[[#This Row],[Unit Price]]*Table3352[[#This Row],[Quantity]]</f>
        <v>0</v>
      </c>
      <c r="K86" s="15" t="s">
        <v>3</v>
      </c>
      <c r="L86" t="s">
        <v>92</v>
      </c>
      <c r="M86" t="s">
        <v>70</v>
      </c>
    </row>
    <row r="87" spans="1:13">
      <c r="A87" s="18" t="s">
        <v>46</v>
      </c>
      <c r="B87" s="18" t="s">
        <v>82</v>
      </c>
      <c r="C87" s="18" t="s">
        <v>83</v>
      </c>
      <c r="D87" s="8">
        <v>44774</v>
      </c>
      <c r="E87" s="8">
        <v>44805</v>
      </c>
      <c r="F87" t="s">
        <v>14</v>
      </c>
      <c r="G87" s="19">
        <v>39.427099296368397</v>
      </c>
      <c r="H87" s="19">
        <v>4.1666670000000003E-2</v>
      </c>
      <c r="I87" s="18" t="s">
        <v>48</v>
      </c>
      <c r="J87" s="9">
        <f>Table3352[[#This Row],[Unit Price]]*Table3352[[#This Row],[Quantity]]</f>
        <v>1.6427959354390143</v>
      </c>
      <c r="K87" s="15" t="s">
        <v>3</v>
      </c>
      <c r="L87" s="18" t="s">
        <v>47</v>
      </c>
      <c r="M87" s="18" t="s">
        <v>70</v>
      </c>
    </row>
    <row r="88" spans="1:13">
      <c r="A88" s="18" t="s">
        <v>49</v>
      </c>
      <c r="B88" s="18" t="s">
        <v>49</v>
      </c>
      <c r="C88" s="18" t="s">
        <v>49</v>
      </c>
      <c r="D88" s="8">
        <v>44774</v>
      </c>
      <c r="E88" s="8">
        <v>44805</v>
      </c>
      <c r="F88" t="s">
        <v>14</v>
      </c>
      <c r="G88" s="19">
        <v>0</v>
      </c>
      <c r="H88" s="19">
        <v>3</v>
      </c>
      <c r="I88" s="18" t="s">
        <v>50</v>
      </c>
      <c r="J88" s="9">
        <f>Table3352[[#This Row],[Unit Price]]*Table3352[[#This Row],[Quantity]]</f>
        <v>0</v>
      </c>
      <c r="K88" s="15" t="s">
        <v>3</v>
      </c>
      <c r="L88" s="18" t="s">
        <v>92</v>
      </c>
      <c r="M88" s="18" t="s">
        <v>79</v>
      </c>
    </row>
    <row r="89" spans="1:13">
      <c r="A89" s="18" t="s">
        <v>62</v>
      </c>
      <c r="B89" s="18" t="s">
        <v>63</v>
      </c>
      <c r="C89" s="18"/>
      <c r="D89" s="8">
        <v>44774</v>
      </c>
      <c r="E89" s="8">
        <v>44804</v>
      </c>
      <c r="F89" s="18" t="s">
        <v>14</v>
      </c>
      <c r="G89" s="19">
        <v>1390.0930000000001</v>
      </c>
      <c r="H89" s="19">
        <v>1</v>
      </c>
      <c r="I89" s="18">
        <v>1</v>
      </c>
      <c r="J89" s="9">
        <f>Table3352[[#This Row],[Unit Price]]*Table3352[[#This Row],[Quantity]]</f>
        <v>1390.0930000000001</v>
      </c>
      <c r="K89" s="20" t="s">
        <v>3</v>
      </c>
      <c r="L89" s="18" t="s">
        <v>18</v>
      </c>
      <c r="M89" s="18" t="s">
        <v>21</v>
      </c>
    </row>
    <row r="90" spans="1:13">
      <c r="A90" s="18" t="s">
        <v>28</v>
      </c>
      <c r="B90" s="18" t="s">
        <v>23</v>
      </c>
      <c r="C90" s="18" t="s">
        <v>2</v>
      </c>
      <c r="D90" s="8">
        <v>44774</v>
      </c>
      <c r="E90" s="8">
        <v>44804</v>
      </c>
      <c r="F90" s="18" t="s">
        <v>14</v>
      </c>
      <c r="G90" s="19">
        <v>1000</v>
      </c>
      <c r="H90" s="19">
        <v>1</v>
      </c>
      <c r="I90" s="18">
        <v>1</v>
      </c>
      <c r="J90" s="9">
        <f>Table3352[[#This Row],[Unit Price]]*Table3352[[#This Row],[Quantity]]</f>
        <v>1000</v>
      </c>
      <c r="K90" s="20" t="s">
        <v>3</v>
      </c>
      <c r="L90" s="18" t="s">
        <v>19</v>
      </c>
      <c r="M90" s="18" t="s">
        <v>22</v>
      </c>
    </row>
    <row r="91" spans="1:13">
      <c r="A91" s="18" t="s">
        <v>27</v>
      </c>
      <c r="B91" s="18" t="s">
        <v>23</v>
      </c>
      <c r="C91" s="18" t="s">
        <v>2</v>
      </c>
      <c r="D91" s="8">
        <v>44774</v>
      </c>
      <c r="E91" s="8">
        <v>44804</v>
      </c>
      <c r="F91" s="18" t="s">
        <v>14</v>
      </c>
      <c r="G91" s="19">
        <v>2000</v>
      </c>
      <c r="H91" s="19">
        <v>1</v>
      </c>
      <c r="I91" s="18">
        <v>1</v>
      </c>
      <c r="J91" s="9">
        <f>Table3352[[#This Row],[Unit Price]]*Table3352[[#This Row],[Quantity]]</f>
        <v>2000</v>
      </c>
      <c r="K91" s="20" t="s">
        <v>3</v>
      </c>
      <c r="L91" s="18" t="s">
        <v>19</v>
      </c>
      <c r="M91" s="18" t="s">
        <v>22</v>
      </c>
    </row>
    <row r="92" spans="1:13">
      <c r="D92" s="17"/>
      <c r="E92" s="17"/>
      <c r="G92" s="15"/>
      <c r="H92" s="15"/>
      <c r="I92" s="16"/>
      <c r="J92" s="15">
        <f>SUM(J12:J91)</f>
        <v>39528.260635999548</v>
      </c>
      <c r="K92" s="15"/>
      <c r="L92" s="16"/>
      <c r="M92" s="16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SEP 2022</vt:lpstr>
      <vt:lpstr>PERSHING XAT SEP 2022</vt:lpstr>
      <vt:lpstr>PENSYS SEP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</dc:creator>
  <cp:lastModifiedBy>Srinivasan Venkatachalam</cp:lastModifiedBy>
  <cp:lastPrinted>2018-08-07T07:19:38Z</cp:lastPrinted>
  <dcterms:created xsi:type="dcterms:W3CDTF">2017-08-04T08:23:41Z</dcterms:created>
  <dcterms:modified xsi:type="dcterms:W3CDTF">2022-09-27T16:56:08Z</dcterms:modified>
</cp:coreProperties>
</file>