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offline excel\"/>
    </mc:Choice>
  </mc:AlternateContent>
  <bookViews>
    <workbookView xWindow="0" yWindow="0" windowWidth="16815" windowHeight="7755" activeTab="2"/>
  </bookViews>
  <sheets>
    <sheet name="b2b" sheetId="1" r:id="rId1"/>
    <sheet name="b2cl" sheetId="2" r:id="rId2"/>
    <sheet name="b2cs" sheetId="3" r:id="rId3"/>
    <sheet name="cdnr" sheetId="4" r:id="rId4"/>
    <sheet name="cdnur" sheetId="5" r:id="rId5"/>
    <sheet name="exp" sheetId="6" r:id="rId6"/>
    <sheet name="at" sheetId="7" r:id="rId7"/>
    <sheet name="atadj" sheetId="8" r:id="rId8"/>
    <sheet name="exemp" sheetId="9" r:id="rId9"/>
    <sheet name="hsn" sheetId="10" r:id="rId10"/>
    <sheet name="docs" sheetId="11" r:id="rId11"/>
    <sheet name="master" sheetId="12" r:id="rId12"/>
  </sheets>
  <externalReferences>
    <externalReference r:id="rId13"/>
    <externalReference r:id="rId14"/>
  </externalReferences>
  <definedNames>
    <definedName name="CDRNOTE">#REF!</definedName>
    <definedName name="DOCUMENT">[1]master!$J$2:$J$13</definedName>
    <definedName name="EXP">[2]master!$B$2:$B$3</definedName>
    <definedName name="INVTYPE">#REF!</definedName>
    <definedName name="NOTERSN">#REF!</definedName>
    <definedName name="pos">master!$G$1:$G$38</definedName>
    <definedName name="Rate">master!$F$1:$F$8</definedName>
    <definedName name="RCHARGE">#REF!</definedName>
    <definedName name="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A3" i="1" l="1"/>
  <c r="B3" i="1"/>
  <c r="D3" i="1"/>
  <c r="D3" i="11"/>
  <c r="E3" i="11"/>
  <c r="C3" i="2" l="1"/>
  <c r="F3" i="6" l="1"/>
  <c r="B3" i="6"/>
  <c r="D3" i="6"/>
  <c r="I3" i="6"/>
  <c r="A3" i="10"/>
  <c r="A3" i="5"/>
  <c r="D3" i="9"/>
  <c r="C3" i="9"/>
  <c r="B3" i="9"/>
  <c r="D3" i="10" l="1"/>
  <c r="E3" i="10"/>
  <c r="F3" i="10"/>
  <c r="G3" i="10"/>
  <c r="H3" i="10"/>
  <c r="I3" i="10"/>
  <c r="J3" i="10"/>
  <c r="D3" i="8" l="1"/>
  <c r="C3" i="8"/>
  <c r="D3" i="7"/>
  <c r="C3" i="7"/>
  <c r="L3" i="5" l="1"/>
  <c r="I3" i="5"/>
  <c r="K3" i="5"/>
  <c r="B3" i="5"/>
  <c r="A3" i="4" l="1"/>
  <c r="E3" i="3"/>
  <c r="D3" i="3"/>
  <c r="G3" i="2"/>
  <c r="F3" i="2"/>
  <c r="A3" i="2"/>
  <c r="J3" i="1"/>
  <c r="K3" i="1"/>
  <c r="D3" i="4" l="1"/>
  <c r="I3" i="4"/>
  <c r="K3" i="4"/>
  <c r="L3" i="4"/>
</calcChain>
</file>

<file path=xl/sharedStrings.xml><?xml version="1.0" encoding="utf-8"?>
<sst xmlns="http://schemas.openxmlformats.org/spreadsheetml/2006/main" count="429" uniqueCount="232">
  <si>
    <t>No. of Recipients</t>
  </si>
  <si>
    <t>No. of Invoices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</si>
  <si>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</si>
  <si>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</si>
  <si>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</si>
  <si>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</si>
  <si>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</si>
  <si>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</si>
  <si>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</si>
  <si>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</si>
  <si>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</si>
  <si>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</si>
  <si>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</si>
  <si>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</si>
  <si>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</si>
  <si>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Type</t>
  </si>
  <si>
    <t>Total Taxable  Value</t>
  </si>
  <si>
    <t>Invoice/Advance Receipt Number</t>
  </si>
  <si>
    <t>Invoice/Advance Receipt date</t>
  </si>
  <si>
    <t>Note/Refund Voucher Number</t>
  </si>
  <si>
    <t>Note/Refund Voucher date</t>
  </si>
  <si>
    <t>Document Type</t>
  </si>
  <si>
    <t>Reason For Issuing document</t>
  </si>
  <si>
    <t>Note/Refund Voucher Value</t>
  </si>
  <si>
    <t>Pre GST</t>
  </si>
  <si>
    <t>No. of Notes/Vouchers</t>
  </si>
  <si>
    <t>Total Note/Refund Voucher Value</t>
  </si>
  <si>
    <t>UR Type</t>
  </si>
  <si>
    <t>Total Note Value</t>
  </si>
  <si>
    <t>Export Type</t>
  </si>
  <si>
    <t>Port Code</t>
  </si>
  <si>
    <t>Shipping Bill Number</t>
  </si>
  <si>
    <t>Shipping Bill Date</t>
  </si>
  <si>
    <t>No. of Shipping Bill</t>
  </si>
  <si>
    <t>Gross Advance Received</t>
  </si>
  <si>
    <t>Total Advance Received</t>
  </si>
  <si>
    <t>Gross Advance Adjusted</t>
  </si>
  <si>
    <t>Total Advance Adjusted</t>
  </si>
  <si>
    <t>Description</t>
  </si>
  <si>
    <t>Total Exempted Supplies</t>
  </si>
  <si>
    <t>Total Non-GST Supplies</t>
  </si>
  <si>
    <t>Total Nill Rated Supplies</t>
  </si>
  <si>
    <t>HSN</t>
  </si>
  <si>
    <t>UQC</t>
  </si>
  <si>
    <t>Total Quantity</t>
  </si>
  <si>
    <t>Total Value</t>
  </si>
  <si>
    <t>Integrated Tax Amount</t>
  </si>
  <si>
    <t>Central Tax Amount</t>
  </si>
  <si>
    <t>State/UT Tax Amount</t>
  </si>
  <si>
    <t>No. of HSN</t>
  </si>
  <si>
    <t>Total Integrated Tax</t>
  </si>
  <si>
    <t>Total Central Tax</t>
  </si>
  <si>
    <t>Total State/UT Tax</t>
  </si>
  <si>
    <t>Nature  of Document</t>
  </si>
  <si>
    <t>Sr. No. From</t>
  </si>
  <si>
    <t>Sr. No. To</t>
  </si>
  <si>
    <t>Total Number</t>
  </si>
  <si>
    <t>Cancelled</t>
  </si>
  <si>
    <t>Total Cancelled</t>
  </si>
  <si>
    <t>Reverse Charge/Provisional Assessment</t>
  </si>
  <si>
    <t>Note Type</t>
  </si>
  <si>
    <t>Tax Rate</t>
  </si>
  <si>
    <t>POS</t>
  </si>
  <si>
    <t>Reason For Issuing Note</t>
  </si>
  <si>
    <t>12GEOPS0823BBZH</t>
  </si>
  <si>
    <t>37-Andhra Pradesh</t>
  </si>
  <si>
    <t>N</t>
  </si>
  <si>
    <t>Regular</t>
  </si>
  <si>
    <t>12AJIPA1572E1C7</t>
  </si>
  <si>
    <t>32-Kerala</t>
  </si>
  <si>
    <t>04-Chandigarh</t>
  </si>
  <si>
    <t>E</t>
  </si>
  <si>
    <t>OE</t>
  </si>
  <si>
    <t>36-Telangana</t>
  </si>
  <si>
    <t>01-Sales Return</t>
  </si>
  <si>
    <t>A1001</t>
  </si>
  <si>
    <t>02-Post Sale Discount</t>
  </si>
  <si>
    <t>1000A</t>
  </si>
  <si>
    <t>03-Deficiency in services</t>
  </si>
  <si>
    <t>A/1003</t>
  </si>
  <si>
    <t>05-Change in POS</t>
  </si>
  <si>
    <t>34-Pondicherry</t>
  </si>
  <si>
    <t>1/1005</t>
  </si>
  <si>
    <t>04-Correction in Invoice</t>
  </si>
  <si>
    <t>A-10010</t>
  </si>
  <si>
    <t>90007</t>
  </si>
  <si>
    <t>06-Finalization of Provisional assessment</t>
  </si>
  <si>
    <t>A1-10010</t>
  </si>
  <si>
    <t>90008</t>
  </si>
  <si>
    <t>07-Others</t>
  </si>
  <si>
    <t>Y</t>
  </si>
  <si>
    <t>BAG-BAGS</t>
  </si>
  <si>
    <t>WOPAY</t>
  </si>
  <si>
    <t>01-Jammu &amp; Kashmir</t>
  </si>
  <si>
    <t>Invoice for outward supply</t>
  </si>
  <si>
    <t>BAL-BALE</t>
  </si>
  <si>
    <t>WPAY</t>
  </si>
  <si>
    <t>02-Himachal Pradesh</t>
  </si>
  <si>
    <t>SEZ supplies with payment</t>
  </si>
  <si>
    <t>Invoice for inward supply from unregistered person</t>
  </si>
  <si>
    <t>BDL-BUNDLES</t>
  </si>
  <si>
    <t>03-Punjab</t>
  </si>
  <si>
    <t>SEZ supplies without payment</t>
  </si>
  <si>
    <t>Revised Invoice</t>
  </si>
  <si>
    <t>BKL-BUCKLES</t>
  </si>
  <si>
    <t>Deemed Exp</t>
  </si>
  <si>
    <t>Debit Note</t>
  </si>
  <si>
    <t>BOU-BILLION OF UNITS</t>
  </si>
  <si>
    <t>05-Uttarakhand</t>
  </si>
  <si>
    <t>Credit Note</t>
  </si>
  <si>
    <t>BOX-BOX</t>
  </si>
  <si>
    <t>06-Haryana</t>
  </si>
  <si>
    <t>Receipt Voucher</t>
  </si>
  <si>
    <t>BTL-BOTTLES</t>
  </si>
  <si>
    <t>07-Delhi</t>
  </si>
  <si>
    <t>Payment Voucher</t>
  </si>
  <si>
    <t>BUN-BUNCHES</t>
  </si>
  <si>
    <t>08-Rajasthan</t>
  </si>
  <si>
    <t>Refund Voucher</t>
  </si>
  <si>
    <t>CAN-CANS</t>
  </si>
  <si>
    <t>09-Uttar Pradesh</t>
  </si>
  <si>
    <t>Delivery Challan for job work</t>
  </si>
  <si>
    <t>CBM-CUBIC METERS</t>
  </si>
  <si>
    <t>10-Bihar</t>
  </si>
  <si>
    <t>Delivery Challan for supply on approval</t>
  </si>
  <si>
    <t>CCM-CUBIC CENTIMETERS</t>
  </si>
  <si>
    <t>11-Sikkim</t>
  </si>
  <si>
    <t>Delivery Challan in case of liquid gas</t>
  </si>
  <si>
    <t>CMS-CENTIMETERS</t>
  </si>
  <si>
    <t>12-Arunachal Pradesh</t>
  </si>
  <si>
    <t>Delivery Challan in case other than by way of supply (excluding at S no. 9 to 11)</t>
  </si>
  <si>
    <t>CTN-CARTONS</t>
  </si>
  <si>
    <t>13-Nagaland</t>
  </si>
  <si>
    <t>DOZ-DOZENS</t>
  </si>
  <si>
    <t>14-Manipur</t>
  </si>
  <si>
    <t>DRM-DRUMS</t>
  </si>
  <si>
    <t>15-Mizoram</t>
  </si>
  <si>
    <t>GGK-GREAT GROSS</t>
  </si>
  <si>
    <t>16-Tripura</t>
  </si>
  <si>
    <t>GMS-GRAMMES</t>
  </si>
  <si>
    <t>17-Meghalaya</t>
  </si>
  <si>
    <t>GRS-GROSS</t>
  </si>
  <si>
    <t>18-Assam</t>
  </si>
  <si>
    <t>GYD-GROSS YARDS</t>
  </si>
  <si>
    <t>19-West Bengal</t>
  </si>
  <si>
    <t>KGS-KILOGRAMS</t>
  </si>
  <si>
    <t>20-Jharkhand</t>
  </si>
  <si>
    <t>KLR-KILOLITRE</t>
  </si>
  <si>
    <t>21-Odisha</t>
  </si>
  <si>
    <t>KME-KILOMETRE</t>
  </si>
  <si>
    <t>22-Chhattisgarh</t>
  </si>
  <si>
    <t>MLT-MILILITRE</t>
  </si>
  <si>
    <t>23-Madhya Pradesh</t>
  </si>
  <si>
    <t>MTR-METERS</t>
  </si>
  <si>
    <t>24-Gujarat</t>
  </si>
  <si>
    <t>MTS-METRIC TON</t>
  </si>
  <si>
    <t>25-Daman &amp; Diu</t>
  </si>
  <si>
    <t>NOS-NUMBERS</t>
  </si>
  <si>
    <t>26-Dadra &amp; Nagar Haveli</t>
  </si>
  <si>
    <t>PAC-PACKS</t>
  </si>
  <si>
    <t>27-Maharashtra</t>
  </si>
  <si>
    <t>PCS-PIECES</t>
  </si>
  <si>
    <t>29-Karnataka</t>
  </si>
  <si>
    <t>PRS-PAIRS</t>
  </si>
  <si>
    <t>30-Goa</t>
  </si>
  <si>
    <t>QTL-QUINTAL</t>
  </si>
  <si>
    <t>31-Lakshdweep</t>
  </si>
  <si>
    <t>ROL-ROLLS</t>
  </si>
  <si>
    <t>SET-SETS</t>
  </si>
  <si>
    <t>33-Tamil Nadu</t>
  </si>
  <si>
    <t>SQF-SQUARE FEET</t>
  </si>
  <si>
    <t>SQM-SQUARE METERS</t>
  </si>
  <si>
    <t>35-Andaman &amp; Nicobar Islands</t>
  </si>
  <si>
    <t>SQY-SQUARE YARDS</t>
  </si>
  <si>
    <t>TBS-TABLETS</t>
  </si>
  <si>
    <t>TGM-TEN GROSS</t>
  </si>
  <si>
    <t>97-Other Territory</t>
  </si>
  <si>
    <t>Nil Rated Supplies</t>
  </si>
  <si>
    <t>Exempted (other than nil rated/non GST supply )</t>
  </si>
  <si>
    <t>Non-GST supplies</t>
  </si>
  <si>
    <t>PlaceOfSupply</t>
  </si>
  <si>
    <t>Summary For B2B(4)</t>
  </si>
  <si>
    <t xml:space="preserve">Total Invoice Value </t>
  </si>
  <si>
    <t>INB995</t>
  </si>
  <si>
    <t>INB996</t>
  </si>
  <si>
    <t>INB997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</si>
  <si>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</si>
  <si>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</si>
  <si>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</si>
  <si>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</si>
  <si>
    <t>Copper</t>
  </si>
  <si>
    <t>Cashew</t>
  </si>
  <si>
    <t>Fabric</t>
  </si>
  <si>
    <t>Biscuit</t>
  </si>
  <si>
    <t>Aerated Drinks</t>
  </si>
  <si>
    <t>invoice Value</t>
  </si>
  <si>
    <t>B2CL</t>
  </si>
  <si>
    <t>90009</t>
  </si>
  <si>
    <t>10001</t>
  </si>
  <si>
    <t>90010</t>
  </si>
  <si>
    <t>10002</t>
  </si>
  <si>
    <t>EXPWP</t>
  </si>
  <si>
    <t>90011</t>
  </si>
  <si>
    <t>81512</t>
  </si>
  <si>
    <t>EXPWOP</t>
  </si>
  <si>
    <t>90012</t>
  </si>
  <si>
    <t>81511</t>
  </si>
  <si>
    <t>90013</t>
  </si>
  <si>
    <t>90014</t>
  </si>
  <si>
    <t>A1-10004</t>
  </si>
  <si>
    <t>90015</t>
  </si>
  <si>
    <t>10005</t>
  </si>
  <si>
    <t>08AAOCS3115R1ZP</t>
  </si>
  <si>
    <t>07AACCA0650M1ZT</t>
  </si>
  <si>
    <t>09AAACC9186C1ZL</t>
  </si>
  <si>
    <t>07BTJPM7732A1ZR</t>
  </si>
  <si>
    <t>09AAFFA7885C1ZA</t>
  </si>
  <si>
    <t>DL/FSE17-18/1754</t>
  </si>
  <si>
    <t>DL/CAA/17-18/26</t>
  </si>
  <si>
    <t>DL/CSE17-18/1755</t>
  </si>
  <si>
    <t>DL/CSE17-18/1756</t>
  </si>
  <si>
    <t>DL/CSE17-18/1757</t>
  </si>
  <si>
    <t>DL/CSE17-18/1758</t>
  </si>
  <si>
    <t>DL/CSE17-18/1759</t>
  </si>
  <si>
    <t>DL/CSE17-18/1760</t>
  </si>
  <si>
    <t>DL/CSI17-18/1762</t>
  </si>
  <si>
    <t>DL/FSE17-18/1761</t>
  </si>
  <si>
    <t>08-RAJASTHAN</t>
  </si>
  <si>
    <t>07-DELHI</t>
  </si>
  <si>
    <t>09-UTTAR PRADESH</t>
  </si>
  <si>
    <t>Credit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</si>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</sst>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d\-mmm\-yy;@"/>
    <numFmt numFmtId="165" formatCode="0;[Red]0"/>
    <numFmt numFmtId="166" formatCode="0.00;[Red]0.00"/>
    <numFmt numFmtId="167" formatCode="#,##0.00_);\(#,##0.00\);\ "/>
    <numFmt numFmtId="168" formatCode="dd\-m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3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9DB9"/>
      </left>
      <right/>
      <top/>
      <bottom/>
      <diagonal/>
    </border>
    <border>
      <left/>
      <right style="thin">
        <color rgb="FF7F9DB9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2" fontId="2" fillId="2" borderId="1" xfId="0" applyNumberFormat="1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left"/>
    </xf>
    <xf numFmtId="2" fontId="2" fillId="2" borderId="1" xfId="0" applyNumberFormat="1" applyFont="1" applyFill="1" applyBorder="1" applyAlignment="1" applyProtection="1">
      <alignment horizontal="right" wrapText="1"/>
    </xf>
    <xf numFmtId="0" fontId="2" fillId="5" borderId="1" xfId="0" applyFont="1" applyFill="1" applyBorder="1" applyAlignment="1" applyProtection="1">
      <alignment horizontal="center"/>
      <protection hidden="1"/>
    </xf>
    <xf numFmtId="0" fontId="0" fillId="5" borderId="0" xfId="0" applyFill="1"/>
    <xf numFmtId="0" fontId="2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</xf>
    <xf numFmtId="0" fontId="0" fillId="5" borderId="0" xfId="0" applyFill="1" applyAlignment="1">
      <alignment horizontal="center"/>
    </xf>
    <xf numFmtId="2" fontId="2" fillId="5" borderId="1" xfId="0" applyNumberFormat="1" applyFont="1" applyFill="1" applyBorder="1" applyAlignment="1" applyProtection="1">
      <alignment horizontal="center" wrapText="1"/>
    </xf>
    <xf numFmtId="0" fontId="3" fillId="3" borderId="1" xfId="0" applyFont="1" applyFill="1" applyBorder="1" applyAlignment="1" applyProtection="1">
      <alignment horizontal="center"/>
    </xf>
    <xf numFmtId="2" fontId="3" fillId="3" borderId="1" xfId="0" applyNumberFormat="1" applyFont="1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2" fontId="2" fillId="2" borderId="4" xfId="0" applyNumberFormat="1" applyFont="1" applyFill="1" applyBorder="1" applyAlignment="1" applyProtection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/>
    <xf numFmtId="0" fontId="5" fillId="4" borderId="6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left" vertical="top"/>
    </xf>
    <xf numFmtId="0" fontId="3" fillId="3" borderId="1" xfId="0" applyFont="1" applyFill="1" applyBorder="1" applyAlignment="1" applyProtection="1">
      <alignment vertical="top"/>
    </xf>
    <xf numFmtId="2" fontId="3" fillId="3" borderId="1" xfId="0" applyNumberFormat="1" applyFont="1" applyFill="1" applyBorder="1" applyAlignment="1" applyProtection="1">
      <alignment horizontal="right" vertical="top" wrapText="1"/>
    </xf>
    <xf numFmtId="2" fontId="4" fillId="6" borderId="1" xfId="0" applyNumberFormat="1" applyFont="1" applyFill="1" applyBorder="1" applyAlignment="1" applyProtection="1">
      <alignment horizontal="right" vertical="top"/>
    </xf>
    <xf numFmtId="0" fontId="3" fillId="6" borderId="1" xfId="0" applyFont="1" applyFill="1" applyBorder="1" applyAlignment="1" applyProtection="1">
      <alignment horizontal="center"/>
    </xf>
    <xf numFmtId="2" fontId="3" fillId="6" borderId="1" xfId="0" applyNumberFormat="1" applyFont="1" applyFill="1" applyBorder="1" applyAlignment="1" applyProtection="1">
      <alignment horizontal="center"/>
    </xf>
    <xf numFmtId="0" fontId="4" fillId="6" borderId="1" xfId="0" applyFont="1" applyFill="1" applyBorder="1" applyProtection="1"/>
    <xf numFmtId="0" fontId="4" fillId="6" borderId="1" xfId="0" applyFont="1" applyFill="1" applyBorder="1" applyAlignment="1" applyProtection="1">
      <alignment horizontal="left"/>
    </xf>
    <xf numFmtId="0" fontId="4" fillId="6" borderId="1" xfId="0" applyFont="1" applyFill="1" applyBorder="1" applyAlignment="1" applyProtection="1">
      <alignment horizontal="center"/>
    </xf>
    <xf numFmtId="2" fontId="4" fillId="6" borderId="1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4" fontId="4" fillId="0" borderId="0" xfId="0" applyNumberFormat="1" applyFont="1" applyFill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Protection="1">
      <protection locked="0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wrapText="1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7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7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/>
    <xf numFmtId="0" fontId="0" fillId="0" borderId="0" xfId="0" applyAlignment="1"/>
    <xf numFmtId="0" fontId="3" fillId="3" borderId="1" xfId="0" applyFont="1" applyFill="1" applyBorder="1" applyAlignment="1" applyProtection="1">
      <alignment horizontal="center" vertical="top"/>
    </xf>
    <xf numFmtId="2" fontId="3" fillId="3" borderId="1" xfId="0" applyNumberFormat="1" applyFont="1" applyFill="1" applyBorder="1" applyAlignment="1" applyProtection="1">
      <alignment horizontal="right" vertical="top"/>
    </xf>
    <xf numFmtId="2" fontId="3" fillId="3" borderId="1" xfId="0" applyNumberFormat="1" applyFont="1" applyFill="1" applyBorder="1" applyAlignment="1" applyProtection="1">
      <alignment horizontal="right" wrapText="1"/>
    </xf>
    <xf numFmtId="0" fontId="2" fillId="2" borderId="8" xfId="0" applyFont="1" applyFill="1" applyBorder="1" applyAlignment="1" applyProtection="1">
      <alignment horizontal="center" vertical="top"/>
    </xf>
    <xf numFmtId="0" fontId="3" fillId="3" borderId="1" xfId="0" applyFont="1" applyFill="1" applyBorder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left" vertical="center"/>
      <protection locked="0"/>
    </xf>
    <xf numFmtId="2" fontId="4" fillId="0" borderId="0" xfId="0" applyNumberFormat="1" applyFont="1" applyAlignment="1" applyProtection="1">
      <alignment horizontal="center" vertical="center" wrapText="1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1" fillId="0" borderId="0" xfId="0" applyFont="1"/>
    <xf numFmtId="2" fontId="1" fillId="0" borderId="0" xfId="0" applyNumberFormat="1" applyFont="1"/>
    <xf numFmtId="2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166" fontId="1" fillId="0" borderId="0" xfId="0" applyNumberFormat="1" applyFont="1"/>
    <xf numFmtId="165" fontId="1" fillId="0" borderId="0" xfId="0" applyNumberFormat="1" applyFont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2" fontId="1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left" vertical="center"/>
    </xf>
    <xf numFmtId="2" fontId="4" fillId="6" borderId="1" xfId="0" applyNumberFormat="1" applyFont="1" applyFill="1" applyBorder="1" applyAlignment="1" applyProtection="1">
      <alignment horizontal="center" vertical="center"/>
    </xf>
    <xf numFmtId="2" fontId="4" fillId="6" borderId="2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/>
    <xf numFmtId="0" fontId="0" fillId="5" borderId="0" xfId="0" applyFill="1" applyProtection="1"/>
    <xf numFmtId="2" fontId="2" fillId="5" borderId="1" xfId="0" applyNumberFormat="1" applyFont="1" applyFill="1" applyBorder="1" applyAlignment="1" applyProtection="1">
      <alignment horizontal="center"/>
    </xf>
    <xf numFmtId="2" fontId="5" fillId="0" borderId="0" xfId="0" applyNumberFormat="1" applyFont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/>
    </xf>
    <xf numFmtId="0" fontId="0" fillId="0" borderId="0" xfId="0" applyAlignment="1" applyProtection="1">
      <alignment horizontal="right"/>
      <protection locked="0"/>
    </xf>
    <xf numFmtId="2" fontId="4" fillId="0" borderId="0" xfId="0" applyNumberFormat="1" applyFont="1" applyAlignment="1" applyProtection="1">
      <protection locked="0"/>
    </xf>
    <xf numFmtId="0" fontId="0" fillId="0" borderId="0" xfId="0" applyAlignment="1" applyProtection="1">
      <protection locked="0"/>
    </xf>
    <xf numFmtId="2" fontId="0" fillId="0" borderId="0" xfId="0" applyNumberFormat="1" applyAlignment="1" applyProtection="1">
      <protection locked="0"/>
    </xf>
    <xf numFmtId="2" fontId="4" fillId="0" borderId="0" xfId="0" applyNumberFormat="1" applyFont="1" applyAlignment="1" applyProtection="1">
      <alignment horizontal="right" wrapText="1"/>
      <protection locked="0"/>
    </xf>
    <xf numFmtId="14" fontId="4" fillId="0" borderId="0" xfId="0" applyNumberFormat="1" applyFont="1" applyAlignment="1" applyProtection="1">
      <alignment horizontal="left" wrapText="1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167" fontId="0" fillId="0" borderId="0" xfId="0" applyNumberFormat="1" applyAlignment="1" applyProtection="1">
      <alignment horizontal="righ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Alignment="1" applyProtection="1">
      <alignment horizontal="left" vertical="top"/>
      <protection locked="0"/>
    </xf>
    <xf numFmtId="15" fontId="4" fillId="0" borderId="0" xfId="0" applyNumberFormat="1" applyFont="1" applyAlignment="1" applyProtection="1">
      <alignment horizontal="center"/>
      <protection locked="0"/>
    </xf>
    <xf numFmtId="15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Protection="1">
      <protection locked="0"/>
    </xf>
    <xf numFmtId="15" fontId="4" fillId="0" borderId="0" xfId="0" applyNumberFormat="1" applyFont="1" applyAlignment="1" applyProtection="1">
      <alignment horizontal="right"/>
      <protection locked="0"/>
    </xf>
    <xf numFmtId="15" fontId="0" fillId="0" borderId="0" xfId="0" applyNumberFormat="1" applyAlignment="1" applyProtection="1">
      <alignment horizontal="right" vertical="center"/>
      <protection locked="0"/>
    </xf>
    <xf numFmtId="15" fontId="0" fillId="0" borderId="0" xfId="0" applyNumberFormat="1" applyAlignment="1" applyProtection="1">
      <alignment horizontal="right"/>
      <protection locked="0"/>
    </xf>
    <xf numFmtId="1" fontId="1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ownloads/GSTR1_Excel_Workbook_Template-V1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ownloads/GSTR1_Excel_Workbook_Template-V1.3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J2" t="str">
            <v>Invoice for outward supply</v>
          </cell>
        </row>
        <row r="3">
          <cell r="J3" t="str">
            <v>Invoice for inward supply from unregistered person</v>
          </cell>
        </row>
        <row r="4">
          <cell r="J4" t="str">
            <v>Revised Invoice</v>
          </cell>
        </row>
        <row r="5">
          <cell r="J5" t="str">
            <v>Debit Note</v>
          </cell>
        </row>
        <row r="6">
          <cell r="J6" t="str">
            <v>Credit Note</v>
          </cell>
        </row>
        <row r="7">
          <cell r="J7" t="str">
            <v>Receipt Voucher</v>
          </cell>
        </row>
        <row r="8">
          <cell r="J8" t="str">
            <v>Payment Voucher</v>
          </cell>
        </row>
        <row r="9">
          <cell r="J9" t="str">
            <v>Refund Voucher</v>
          </cell>
        </row>
        <row r="10">
          <cell r="J10" t="str">
            <v>Delivery Challan for job work</v>
          </cell>
        </row>
        <row r="11">
          <cell r="J11" t="str">
            <v>Delivery Challan for supply on approval</v>
          </cell>
        </row>
        <row r="12">
          <cell r="J12" t="str">
            <v>Delivery Challan in case of liquid gas</v>
          </cell>
        </row>
        <row r="13">
          <cell r="J13" t="str">
            <v>Delivery Challan in case other than by way of supply (excluding at S no. 9 to 11)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cl"/>
      <sheetName val="b2cs"/>
      <sheetName val="cdnr"/>
      <sheetName val="cdnur"/>
      <sheetName val="exp"/>
      <sheetName val="at"/>
      <sheetName val="atadj"/>
      <sheetName val="exemp"/>
      <sheetName val="hsn"/>
      <sheetName val="docs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WOPAY</v>
          </cell>
        </row>
        <row r="3">
          <cell r="B3" t="str">
            <v>WPAY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topLeftCell="B1" workbookViewId="0">
      <selection activeCell="B5" sqref="B5:B14"/>
    </sheetView>
  </sheetViews>
  <sheetFormatPr defaultRowHeight="15" x14ac:dyDescent="0.25"/>
  <cols>
    <col min="1" max="1" width="22" style="98" customWidth="1"/>
    <col min="2" max="2" width="15.28515625" style="99" customWidth="1"/>
    <col min="3" max="3" width="12.42578125" style="127" customWidth="1"/>
    <col min="4" max="4" width="21.5703125" style="96" customWidth="1"/>
    <col min="5" max="5" width="28.42578125" style="101" bestFit="1" customWidth="1"/>
    <col min="6" max="6" width="14.85546875" style="97" bestFit="1" customWidth="1"/>
    <col min="7" max="7" width="26.85546875" style="98" bestFit="1" customWidth="1"/>
    <col min="8" max="8" width="20.140625" style="98" customWidth="1"/>
    <col min="9" max="9" width="8.85546875" style="99" bestFit="1" customWidth="1"/>
    <col min="10" max="10" width="21.28515625" style="100" customWidth="1"/>
    <col min="11" max="11" width="12" style="96" customWidth="1"/>
  </cols>
  <sheetData>
    <row r="1" spans="1:11" x14ac:dyDescent="0.25">
      <c r="A1" s="67" t="s">
        <v>181</v>
      </c>
      <c r="B1"/>
      <c r="C1"/>
      <c r="D1"/>
      <c r="E1"/>
      <c r="F1"/>
      <c r="G1"/>
      <c r="H1"/>
      <c r="I1"/>
      <c r="J1"/>
      <c r="K1"/>
    </row>
    <row r="2" spans="1:11" ht="19.5" customHeight="1" x14ac:dyDescent="0.25">
      <c r="A2" s="1" t="s">
        <v>0</v>
      </c>
      <c r="B2" s="1" t="s">
        <v>1</v>
      </c>
      <c r="C2" s="1"/>
      <c r="D2" s="4" t="s">
        <v>182</v>
      </c>
      <c r="E2" s="3"/>
      <c r="F2" s="1"/>
      <c r="G2" s="3"/>
      <c r="H2" s="1"/>
      <c r="I2" s="4"/>
      <c r="J2" s="4" t="s">
        <v>2</v>
      </c>
      <c r="K2" s="2" t="s">
        <v>3</v>
      </c>
    </row>
    <row r="3" spans="1:11" x14ac:dyDescent="0.25">
      <c r="A3" s="72">
        <f>SUMPRODUCT((A5:A20004&lt;&gt;"")/COUNTIF(A5:A20004,A5:A20004&amp;""))</f>
        <v>4.9999999999999991</v>
      </c>
      <c r="B3" s="72">
        <f>SUMPRODUCT((B5:B20004&lt;&gt;"")/COUNTIF(B5:B20004,B5:B20004&amp;""))</f>
        <v>10</v>
      </c>
      <c r="C3" s="72"/>
      <c r="D3" s="73">
        <f>SUMPRODUCT(1/COUNTIF(B5:B20004,B5:B20004&amp;""),D5:D20004)</f>
        <v>406501</v>
      </c>
      <c r="E3" s="72"/>
      <c r="F3" s="72"/>
      <c r="G3" s="72"/>
      <c r="H3" s="72"/>
      <c r="I3" s="72"/>
      <c r="J3" s="73">
        <f>SUM(J5:J1048576)</f>
        <v>39855.68</v>
      </c>
      <c r="K3" s="73">
        <f>SUM(K5:K1048576)</f>
        <v>0</v>
      </c>
    </row>
    <row r="4" spans="1:11" x14ac:dyDescent="0.25">
      <c r="A4" s="12" t="s">
        <v>0</v>
      </c>
      <c r="B4" s="12" t="s">
        <v>5</v>
      </c>
      <c r="C4" s="12" t="s">
        <v>6</v>
      </c>
      <c r="D4" s="68" t="s">
        <v>7</v>
      </c>
      <c r="E4" s="12" t="s">
        <v>180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</row>
    <row r="5" spans="1:11" x14ac:dyDescent="0.25">
      <c r="A5" s="119" t="s">
        <v>212</v>
      </c>
      <c r="B5" s="120" t="s">
        <v>217</v>
      </c>
      <c r="C5" s="125">
        <v>43011</v>
      </c>
      <c r="D5" s="121">
        <v>1770</v>
      </c>
      <c r="E5" s="122" t="s">
        <v>227</v>
      </c>
      <c r="F5" s="35" t="s">
        <v>90</v>
      </c>
      <c r="G5" s="117" t="s">
        <v>67</v>
      </c>
      <c r="H5" s="33"/>
      <c r="I5" s="121">
        <v>18</v>
      </c>
      <c r="J5" s="121">
        <v>1500</v>
      </c>
      <c r="K5" s="36"/>
    </row>
    <row r="6" spans="1:11" x14ac:dyDescent="0.25">
      <c r="A6" s="119" t="s">
        <v>213</v>
      </c>
      <c r="B6" s="120" t="s">
        <v>218</v>
      </c>
      <c r="C6" s="125">
        <v>43012</v>
      </c>
      <c r="D6" s="121">
        <v>373266</v>
      </c>
      <c r="E6" s="122" t="s">
        <v>228</v>
      </c>
      <c r="F6" s="35" t="s">
        <v>90</v>
      </c>
      <c r="G6" s="117" t="s">
        <v>67</v>
      </c>
      <c r="H6" s="33"/>
      <c r="I6" s="121">
        <v>18</v>
      </c>
      <c r="J6" s="121">
        <v>11689.18</v>
      </c>
      <c r="K6" s="36"/>
    </row>
    <row r="7" spans="1:11" x14ac:dyDescent="0.25">
      <c r="A7" s="119" t="s">
        <v>214</v>
      </c>
      <c r="B7" s="120" t="s">
        <v>219</v>
      </c>
      <c r="C7" s="125">
        <v>43012</v>
      </c>
      <c r="D7" s="121">
        <v>1705</v>
      </c>
      <c r="E7" s="122" t="s">
        <v>229</v>
      </c>
      <c r="F7" s="35" t="s">
        <v>90</v>
      </c>
      <c r="G7" s="117" t="s">
        <v>67</v>
      </c>
      <c r="H7" s="33"/>
      <c r="I7" s="121">
        <v>18</v>
      </c>
      <c r="J7" s="121">
        <v>1445</v>
      </c>
      <c r="K7" s="36"/>
    </row>
    <row r="8" spans="1:11" x14ac:dyDescent="0.25">
      <c r="A8" s="119" t="s">
        <v>214</v>
      </c>
      <c r="B8" s="120" t="s">
        <v>220</v>
      </c>
      <c r="C8" s="125">
        <v>43012</v>
      </c>
      <c r="D8" s="121">
        <v>2572</v>
      </c>
      <c r="E8" s="122" t="s">
        <v>229</v>
      </c>
      <c r="F8" s="35" t="s">
        <v>90</v>
      </c>
      <c r="G8" s="117" t="s">
        <v>67</v>
      </c>
      <c r="H8" s="33"/>
      <c r="I8" s="121">
        <v>18</v>
      </c>
      <c r="J8" s="121">
        <v>2180</v>
      </c>
      <c r="K8" s="36"/>
    </row>
    <row r="9" spans="1:11" x14ac:dyDescent="0.25">
      <c r="A9" s="119" t="s">
        <v>214</v>
      </c>
      <c r="B9" s="120" t="s">
        <v>221</v>
      </c>
      <c r="C9" s="125">
        <v>43012</v>
      </c>
      <c r="D9" s="121">
        <v>2283</v>
      </c>
      <c r="E9" s="122" t="s">
        <v>229</v>
      </c>
      <c r="F9" s="35" t="s">
        <v>90</v>
      </c>
      <c r="G9" s="117" t="s">
        <v>67</v>
      </c>
      <c r="H9" s="33"/>
      <c r="I9" s="121">
        <v>18</v>
      </c>
      <c r="J9" s="121">
        <v>1935</v>
      </c>
      <c r="K9" s="36"/>
    </row>
    <row r="10" spans="1:11" x14ac:dyDescent="0.25">
      <c r="A10" s="119" t="s">
        <v>214</v>
      </c>
      <c r="B10" s="120" t="s">
        <v>222</v>
      </c>
      <c r="C10" s="125">
        <v>43012</v>
      </c>
      <c r="D10" s="121">
        <v>1994</v>
      </c>
      <c r="E10" s="122" t="s">
        <v>229</v>
      </c>
      <c r="F10" s="35" t="s">
        <v>90</v>
      </c>
      <c r="G10" s="117" t="s">
        <v>67</v>
      </c>
      <c r="H10" s="33"/>
      <c r="I10" s="121">
        <v>18</v>
      </c>
      <c r="J10" s="121">
        <v>1690</v>
      </c>
      <c r="K10" s="36"/>
    </row>
    <row r="11" spans="1:11" x14ac:dyDescent="0.25">
      <c r="A11" s="119" t="s">
        <v>214</v>
      </c>
      <c r="B11" s="120" t="s">
        <v>223</v>
      </c>
      <c r="C11" s="125">
        <v>43012</v>
      </c>
      <c r="D11" s="121">
        <v>1705</v>
      </c>
      <c r="E11" s="122" t="s">
        <v>229</v>
      </c>
      <c r="F11" s="35" t="s">
        <v>90</v>
      </c>
      <c r="G11" s="117" t="s">
        <v>67</v>
      </c>
      <c r="H11" s="33"/>
      <c r="I11" s="121">
        <v>18</v>
      </c>
      <c r="J11" s="121">
        <v>1445</v>
      </c>
      <c r="K11" s="36"/>
    </row>
    <row r="12" spans="1:11" x14ac:dyDescent="0.25">
      <c r="A12" s="119" t="s">
        <v>214</v>
      </c>
      <c r="B12" s="120" t="s">
        <v>224</v>
      </c>
      <c r="C12" s="125">
        <v>43012</v>
      </c>
      <c r="D12" s="121">
        <v>1994</v>
      </c>
      <c r="E12" s="122" t="s">
        <v>229</v>
      </c>
      <c r="F12" s="35" t="s">
        <v>90</v>
      </c>
      <c r="G12" s="117" t="s">
        <v>67</v>
      </c>
      <c r="H12" s="32"/>
      <c r="I12" s="121">
        <v>18</v>
      </c>
      <c r="J12" s="121">
        <v>1690</v>
      </c>
      <c r="K12" s="36"/>
    </row>
    <row r="13" spans="1:11" x14ac:dyDescent="0.25">
      <c r="A13" s="119" t="s">
        <v>215</v>
      </c>
      <c r="B13" s="120" t="s">
        <v>225</v>
      </c>
      <c r="C13" s="125">
        <v>43012</v>
      </c>
      <c r="D13" s="121">
        <v>12319</v>
      </c>
      <c r="E13" s="122" t="s">
        <v>228</v>
      </c>
      <c r="F13" s="35" t="s">
        <v>90</v>
      </c>
      <c r="G13" s="117" t="s">
        <v>67</v>
      </c>
      <c r="H13" s="33"/>
      <c r="I13" s="121">
        <v>18</v>
      </c>
      <c r="J13" s="121">
        <v>10440</v>
      </c>
      <c r="K13" s="36"/>
    </row>
    <row r="14" spans="1:11" x14ac:dyDescent="0.25">
      <c r="A14" s="119" t="s">
        <v>216</v>
      </c>
      <c r="B14" s="120" t="s">
        <v>226</v>
      </c>
      <c r="C14" s="125">
        <v>43012</v>
      </c>
      <c r="D14" s="121">
        <v>6893</v>
      </c>
      <c r="E14" s="122" t="s">
        <v>229</v>
      </c>
      <c r="F14" s="35" t="s">
        <v>90</v>
      </c>
      <c r="G14" s="117" t="s">
        <v>67</v>
      </c>
      <c r="H14" s="33"/>
      <c r="I14" s="121">
        <v>18</v>
      </c>
      <c r="J14" s="121">
        <v>5841.5</v>
      </c>
      <c r="K14" s="36"/>
    </row>
    <row r="15" spans="1:11" x14ac:dyDescent="0.25">
      <c r="A15" s="32"/>
      <c r="B15" s="33"/>
      <c r="C15" s="126"/>
      <c r="D15" s="80"/>
      <c r="E15" s="34"/>
      <c r="F15" s="35"/>
      <c r="G15" s="117"/>
      <c r="H15" s="33"/>
      <c r="I15" s="36"/>
      <c r="J15" s="36"/>
      <c r="K15" s="36"/>
    </row>
    <row r="16" spans="1:11" x14ac:dyDescent="0.25">
      <c r="A16" s="32"/>
      <c r="B16" s="33"/>
      <c r="C16" s="126"/>
      <c r="D16" s="80"/>
      <c r="E16" s="34"/>
      <c r="F16" s="35"/>
      <c r="G16" s="117"/>
      <c r="H16" s="32"/>
      <c r="I16" s="36"/>
      <c r="J16" s="36"/>
      <c r="K16" s="36"/>
    </row>
    <row r="17" spans="1:11" x14ac:dyDescent="0.25">
      <c r="A17" s="32"/>
      <c r="B17" s="33"/>
      <c r="C17" s="126"/>
      <c r="D17" s="80"/>
      <c r="E17" s="34"/>
      <c r="F17" s="35"/>
      <c r="G17" s="117"/>
      <c r="H17" s="32"/>
      <c r="I17" s="36"/>
      <c r="J17" s="36"/>
      <c r="K17" s="36"/>
    </row>
  </sheetData>
  <sheetProtection algorithmName="SHA-512" hashValue="8ApwpDIU27cFZ+/MXbRssjjjH0wq8KVBF6aMSbLScJGAjZW4wjH3Q5mJfHWBLrk3xxOqxMSjT/WjhpVpoJn2LQ==" saltValue="zbFiKmprfsESTMTJYh/J5w==" spinCount="100000" sheet="1" objects="1" scenarios="1"/>
  <dataValidations count="7">
    <dataValidation type="list" allowBlank="1" showInputMessage="1" showErrorMessage="1" sqref="F5:F1048576">
      <formula1>"N,Y"</formula1>
    </dataValidation>
    <dataValidation type="textLength" operator="equal" allowBlank="1" showInputMessage="1" showErrorMessage="1" error="GSTIN should be 15 characters. Please Enter valid GSTIN." sqref="H5 A14 A5:A9">
      <formula1>15</formula1>
    </dataValidation>
    <dataValidation type="decimal" operator="greaterThanOrEqual" allowBlank="1" showInputMessage="1" showErrorMessage="1" error="Negative value not allowed. Please enter positive value." sqref="J5:K5">
      <formula1>0</formula1>
    </dataValidation>
    <dataValidation type="decimal" allowBlank="1" showInputMessage="1" showErrorMessage="1" error="Negative value not allowed. Please enter positive value." sqref="D5:D14 D16:D1048576">
      <formula1>0</formula1>
      <formula2>9999999999</formula2>
    </dataValidation>
    <dataValidation type="textLength" allowBlank="1" showInputMessage="1" showErrorMessage="1" sqref="B5:B1048576">
      <formula1>0</formula1>
      <formula2>16</formula2>
    </dataValidation>
    <dataValidation type="textLength" allowBlank="1" showInputMessage="1" showErrorMessage="1" error="Negative value not allowed. Please enter positive value." sqref="D15">
      <formula1>0</formula1>
      <formula2>16</formula2>
    </dataValidation>
    <dataValidation type="date" operator="greaterThan" allowBlank="1" showInputMessage="1" showErrorMessage="1" sqref="C5:C1048576">
      <formula1>42370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master!$G$2:$G$38</xm:f>
          </x14:formula1>
          <xm:sqref>E5:E1048576</xm:sqref>
        </x14:dataValidation>
        <x14:dataValidation type="list" allowBlank="1" showInputMessage="1" showErrorMessage="1">
          <x14:formula1>
            <xm:f>master!$H$2:$H$5</xm:f>
          </x14:formula1>
          <xm:sqref>G5:G1048576</xm:sqref>
        </x14:dataValidation>
        <x14:dataValidation type="list" allowBlank="1" showInputMessage="1" showErrorMessage="1">
          <x14:formula1>
            <xm:f>master!$F$2:$F$8</xm:f>
          </x14:formula1>
          <xm:sqref>I5:I1048576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1"/>
  <sheetViews>
    <sheetView workbookViewId="0">
      <selection activeCell="F6" sqref="F6"/>
    </sheetView>
  </sheetViews>
  <sheetFormatPr defaultRowHeight="15" x14ac:dyDescent="0.25"/>
  <cols>
    <col min="1" max="1" width="12.85546875" style="98" customWidth="1"/>
    <col min="2" max="2" width="16.85546875" style="98" customWidth="1"/>
    <col min="3" max="3" width="21.42578125" style="98" bestFit="1" customWidth="1"/>
    <col min="4" max="4" width="15.28515625" style="98" customWidth="1"/>
    <col min="5" max="5" width="18.140625" style="98" customWidth="1"/>
    <col min="6" max="6" width="18.5703125" style="98" customWidth="1"/>
    <col min="7" max="7" width="24" style="98" customWidth="1"/>
    <col min="8" max="8" width="18.140625" style="98" customWidth="1"/>
    <col min="9" max="9" width="21" style="98" customWidth="1"/>
    <col min="10" max="10" width="15.85546875" style="98" customWidth="1"/>
  </cols>
  <sheetData>
    <row r="1" spans="1:10" ht="15.75" thickBot="1" x14ac:dyDescent="0.3">
      <c r="A1"/>
      <c r="B1"/>
      <c r="C1"/>
      <c r="D1"/>
      <c r="E1"/>
      <c r="F1"/>
      <c r="G1"/>
      <c r="H1"/>
      <c r="I1"/>
      <c r="J1"/>
    </row>
    <row r="2" spans="1:10" ht="15.75" thickBot="1" x14ac:dyDescent="0.3">
      <c r="A2" s="14" t="s">
        <v>49</v>
      </c>
      <c r="B2" s="15"/>
      <c r="C2" s="15"/>
      <c r="D2" s="15"/>
      <c r="E2" s="16" t="s">
        <v>45</v>
      </c>
      <c r="F2" s="16" t="s">
        <v>2</v>
      </c>
      <c r="G2" s="16" t="s">
        <v>50</v>
      </c>
      <c r="H2" s="16" t="s">
        <v>51</v>
      </c>
      <c r="I2" s="16" t="s">
        <v>52</v>
      </c>
      <c r="J2" s="17" t="s">
        <v>3</v>
      </c>
    </row>
    <row r="3" spans="1:10" x14ac:dyDescent="0.25">
      <c r="A3" s="78">
        <f>SUMPRODUCT((A4:A1048576&lt;&gt;"")/COUNTIF(A4:A1048576,A4:A1048576&amp;""))</f>
        <v>5</v>
      </c>
      <c r="B3" s="78"/>
      <c r="C3" s="78"/>
      <c r="D3" s="82">
        <f>SUM(D5:D10867)</f>
        <v>13.25</v>
      </c>
      <c r="E3" s="79">
        <f>SUM(E5:E108756)</f>
        <v>399308.44390000001</v>
      </c>
      <c r="F3" s="79">
        <f>SUM(F5:F103456)</f>
        <v>33.69</v>
      </c>
      <c r="G3" s="79">
        <f>SUM(G5:G108756)</f>
        <v>2147.04</v>
      </c>
      <c r="H3" s="79">
        <f>SUM(H5:H108756)</f>
        <v>8103</v>
      </c>
      <c r="I3" s="79">
        <f>SUM(I5:I1045678)</f>
        <v>11771</v>
      </c>
      <c r="J3" s="79">
        <f>SUM(J5:J1048576)</f>
        <v>1403</v>
      </c>
    </row>
    <row r="4" spans="1:10" x14ac:dyDescent="0.25">
      <c r="A4" s="12" t="s">
        <v>42</v>
      </c>
      <c r="B4" s="12" t="s">
        <v>38</v>
      </c>
      <c r="C4" s="12" t="s">
        <v>43</v>
      </c>
      <c r="D4" s="12" t="s">
        <v>44</v>
      </c>
      <c r="E4" s="13" t="s">
        <v>45</v>
      </c>
      <c r="F4" s="13" t="s">
        <v>13</v>
      </c>
      <c r="G4" s="13" t="s">
        <v>46</v>
      </c>
      <c r="H4" s="13" t="s">
        <v>47</v>
      </c>
      <c r="I4" s="13" t="s">
        <v>48</v>
      </c>
      <c r="J4" s="13" t="s">
        <v>14</v>
      </c>
    </row>
    <row r="5" spans="1:10" x14ac:dyDescent="0.25">
      <c r="A5" s="37">
        <v>3401</v>
      </c>
      <c r="B5" s="32" t="s">
        <v>190</v>
      </c>
      <c r="C5" s="77" t="s">
        <v>91</v>
      </c>
      <c r="D5" s="81">
        <v>2.0499999999999998</v>
      </c>
      <c r="E5" s="80">
        <v>-200</v>
      </c>
      <c r="F5" s="80">
        <v>-10.23</v>
      </c>
      <c r="G5" s="80">
        <v>214.52</v>
      </c>
      <c r="H5" s="80">
        <v>600</v>
      </c>
      <c r="I5" s="80">
        <v>500</v>
      </c>
      <c r="J5" s="80">
        <v>200</v>
      </c>
    </row>
    <row r="6" spans="1:10" x14ac:dyDescent="0.25">
      <c r="A6" s="37">
        <v>1001</v>
      </c>
      <c r="B6" s="32" t="s">
        <v>191</v>
      </c>
      <c r="C6" s="77" t="s">
        <v>95</v>
      </c>
      <c r="D6" s="81">
        <v>2.0499999999999998</v>
      </c>
      <c r="E6" s="80">
        <v>99876.36</v>
      </c>
      <c r="F6" s="80">
        <v>10.23</v>
      </c>
      <c r="G6" s="80">
        <v>14.52</v>
      </c>
      <c r="H6" s="80">
        <v>600</v>
      </c>
      <c r="I6" s="80">
        <v>500</v>
      </c>
      <c r="J6" s="80">
        <v>300</v>
      </c>
    </row>
    <row r="7" spans="1:10" x14ac:dyDescent="0.25">
      <c r="A7" s="37">
        <v>10083214</v>
      </c>
      <c r="B7" s="32" t="s">
        <v>192</v>
      </c>
      <c r="C7" s="77" t="s">
        <v>157</v>
      </c>
      <c r="D7" s="81">
        <v>3.05</v>
      </c>
      <c r="E7" s="80">
        <v>99877.361300000004</v>
      </c>
      <c r="F7" s="80">
        <v>11.23</v>
      </c>
      <c r="G7" s="80">
        <v>678</v>
      </c>
      <c r="H7" s="80">
        <v>601</v>
      </c>
      <c r="I7" s="80">
        <v>501</v>
      </c>
      <c r="J7" s="80">
        <v>301</v>
      </c>
    </row>
    <row r="8" spans="1:10" x14ac:dyDescent="0.25">
      <c r="A8" s="37"/>
      <c r="B8" s="32" t="s">
        <v>193</v>
      </c>
      <c r="C8" s="77" t="s">
        <v>100</v>
      </c>
      <c r="D8" s="81">
        <v>3.05</v>
      </c>
      <c r="E8" s="80">
        <v>99877.361300000004</v>
      </c>
      <c r="F8" s="80">
        <v>11.23</v>
      </c>
      <c r="G8" s="80">
        <v>895</v>
      </c>
      <c r="H8" s="80">
        <v>701</v>
      </c>
      <c r="I8" s="80">
        <v>501</v>
      </c>
      <c r="J8" s="80">
        <v>301</v>
      </c>
    </row>
    <row r="9" spans="1:10" x14ac:dyDescent="0.25">
      <c r="A9" s="37">
        <v>3456721</v>
      </c>
      <c r="B9" s="32" t="s">
        <v>194</v>
      </c>
      <c r="C9" s="77" t="s">
        <v>119</v>
      </c>
      <c r="D9" s="81">
        <v>3.05</v>
      </c>
      <c r="E9" s="80">
        <v>99877.361300000004</v>
      </c>
      <c r="F9" s="80">
        <v>11.23</v>
      </c>
      <c r="G9" s="80">
        <v>345</v>
      </c>
      <c r="H9" s="80">
        <v>5601</v>
      </c>
      <c r="I9" s="80">
        <v>9769</v>
      </c>
      <c r="J9" s="80">
        <v>301</v>
      </c>
    </row>
    <row r="10" spans="1:10" x14ac:dyDescent="0.25">
      <c r="A10" s="37"/>
    </row>
    <row r="11" spans="1:10" x14ac:dyDescent="0.25">
      <c r="A11" s="37"/>
    </row>
  </sheetData>
  <sheetProtection algorithmName="SHA-512" hashValue="+fx6ILxERDP9MxaN4lGLe3bYnbhp+foIFfllFrsLE3CE4loC727qxkNPIRNkT0Rx76pznxBYyk5l3208J6EHYQ==" saltValue="6apFl1EltIgyUsBiwLHpkg==" spinCount="100000" sheet="1" objects="1" scenarios="1"/>
  <dataValidations count="1">
    <dataValidation type="decimal" operator="greaterThanOrEqual" allowBlank="1" showInputMessage="1" showErrorMessage="1" error="Negative value not allowed. Please enter positive value." sqref="D5:J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master!$A$2:$A$38</xm:f>
          </x14:formula1>
          <xm:sqref>C5:C1048576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2"/>
  <sheetViews>
    <sheetView workbookViewId="0">
      <selection activeCell="A2" sqref="A2:E4"/>
    </sheetView>
  </sheetViews>
  <sheetFormatPr defaultRowHeight="15" x14ac:dyDescent="0.25"/>
  <cols>
    <col min="1" max="1" width="45" style="98" bestFit="1" customWidth="1"/>
    <col min="2" max="2" width="22.7109375" style="98" customWidth="1"/>
    <col min="3" max="3" width="19.140625" style="98" customWidth="1"/>
    <col min="4" max="4" width="17.140625" style="105" customWidth="1"/>
    <col min="5" max="5" width="17.85546875" style="105" customWidth="1"/>
  </cols>
  <sheetData>
    <row r="1" spans="1:5" x14ac:dyDescent="0.25">
      <c r="A1"/>
      <c r="B1"/>
      <c r="C1"/>
      <c r="D1"/>
      <c r="E1"/>
    </row>
    <row r="2" spans="1:5" x14ac:dyDescent="0.25">
      <c r="A2" s="3"/>
      <c r="B2" s="3"/>
      <c r="C2" s="18"/>
      <c r="D2" s="2" t="s">
        <v>56</v>
      </c>
      <c r="E2" s="2" t="s">
        <v>58</v>
      </c>
    </row>
    <row r="3" spans="1:5" x14ac:dyDescent="0.25">
      <c r="A3"/>
      <c r="B3"/>
      <c r="C3"/>
      <c r="D3" s="105">
        <f>SUM(D5:D123435)</f>
        <v>0</v>
      </c>
      <c r="E3" s="105">
        <f>SUM(E5:E156789)</f>
        <v>0</v>
      </c>
    </row>
    <row r="4" spans="1:5" x14ac:dyDescent="0.25">
      <c r="A4" s="22" t="s">
        <v>53</v>
      </c>
      <c r="B4" s="22" t="s">
        <v>54</v>
      </c>
      <c r="C4" s="23" t="s">
        <v>55</v>
      </c>
      <c r="D4" s="24" t="s">
        <v>56</v>
      </c>
      <c r="E4" s="25" t="s">
        <v>57</v>
      </c>
    </row>
    <row r="5" spans="1:5" x14ac:dyDescent="0.25">
      <c r="A5" s="111" t="s">
        <v>99</v>
      </c>
      <c r="D5" s="105">
        <v>0</v>
      </c>
      <c r="E5" s="105">
        <v>0</v>
      </c>
    </row>
    <row r="6" spans="1:5" x14ac:dyDescent="0.25">
      <c r="A6" s="111" t="s">
        <v>103</v>
      </c>
      <c r="D6" s="105">
        <v>0</v>
      </c>
      <c r="E6" s="105">
        <v>0</v>
      </c>
    </row>
    <row r="7" spans="1:5" x14ac:dyDescent="0.25">
      <c r="A7" s="111" t="s">
        <v>109</v>
      </c>
      <c r="D7" s="105">
        <v>0</v>
      </c>
      <c r="E7" s="105">
        <v>0</v>
      </c>
    </row>
    <row r="8" spans="1:5" x14ac:dyDescent="0.25">
      <c r="A8" s="111" t="s">
        <v>106</v>
      </c>
    </row>
    <row r="9" spans="1:5" x14ac:dyDescent="0.25">
      <c r="A9" s="111" t="s">
        <v>94</v>
      </c>
    </row>
    <row r="10" spans="1:5" x14ac:dyDescent="0.25">
      <c r="A10" s="111"/>
    </row>
    <row r="11" spans="1:5" x14ac:dyDescent="0.25">
      <c r="A11" s="111"/>
    </row>
    <row r="12" spans="1:5" x14ac:dyDescent="0.25">
      <c r="A12" s="111"/>
    </row>
  </sheetData>
  <sheetProtection algorithmName="SHA-512" hashValue="cla/73C/E33Khia1bVBeEMDf5wOlojzwHiULzVGs4R4D1DO9//u+SUWxDObX1IZDcJ4kQXgf4pj0WRjZIA5SxA==" saltValue="5oUG7vXRXApX8LhBf2g2Zw==" spinCount="100000" sheet="1" objects="1" scenarios="1"/>
  <dataValidations count="2">
    <dataValidation type="list" allowBlank="1" showInputMessage="1" showErrorMessage="1" sqref="A6:A12">
      <formula1>DOCUMENT</formula1>
    </dataValidation>
    <dataValidation type="decimal" allowBlank="1" showInputMessage="1" showErrorMessage="1" sqref="D5:E1048576">
      <formula1>0</formula1>
      <formula2>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master!$J$2:$J$13</xm:f>
          </x14:formula1>
          <xm:sqref>A5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38"/>
  <sheetViews>
    <sheetView workbookViewId="0">
      <selection activeCell="D2" sqref="D2:D3"/>
    </sheetView>
  </sheetViews>
  <sheetFormatPr defaultRowHeight="15" x14ac:dyDescent="0.25"/>
  <cols>
    <col min="1" max="1" width="28.7109375" bestFit="1" customWidth="1"/>
    <col min="2" max="2" width="17" customWidth="1"/>
    <col min="3" max="3" width="8.7109375" customWidth="1"/>
    <col min="4" max="4" width="14" customWidth="1"/>
    <col min="6" max="6" width="14.42578125" customWidth="1"/>
    <col min="7" max="7" width="28.42578125" style="63" bestFit="1" customWidth="1"/>
    <col min="8" max="8" width="15.85546875" customWidth="1"/>
    <col min="9" max="9" width="20.28515625" customWidth="1"/>
    <col min="10" max="10" width="20.7109375" customWidth="1"/>
    <col min="11" max="11" width="20.85546875" customWidth="1"/>
  </cols>
  <sheetData>
    <row r="1" spans="1:11" ht="98.25" customHeight="1" x14ac:dyDescent="0.25">
      <c r="A1" s="19" t="s">
        <v>43</v>
      </c>
      <c r="B1" s="20" t="s">
        <v>29</v>
      </c>
      <c r="C1" s="21" t="s">
        <v>59</v>
      </c>
      <c r="D1" s="21" t="s">
        <v>60</v>
      </c>
      <c r="E1" s="21" t="s">
        <v>15</v>
      </c>
      <c r="F1" s="21" t="s">
        <v>61</v>
      </c>
      <c r="G1" s="20" t="s">
        <v>62</v>
      </c>
      <c r="H1" s="21" t="s">
        <v>10</v>
      </c>
      <c r="I1" s="21" t="s">
        <v>63</v>
      </c>
      <c r="J1" s="21" t="s">
        <v>53</v>
      </c>
      <c r="K1" s="21" t="s">
        <v>27</v>
      </c>
    </row>
    <row r="2" spans="1:11" x14ac:dyDescent="0.25">
      <c r="A2" s="44" t="s">
        <v>91</v>
      </c>
      <c r="B2" s="45" t="s">
        <v>92</v>
      </c>
      <c r="C2" s="46" t="s">
        <v>66</v>
      </c>
      <c r="D2" s="47" t="s">
        <v>230</v>
      </c>
      <c r="E2" s="48" t="s">
        <v>72</v>
      </c>
      <c r="F2" s="49">
        <v>0</v>
      </c>
      <c r="G2" s="61" t="s">
        <v>93</v>
      </c>
      <c r="H2" s="51" t="s">
        <v>67</v>
      </c>
      <c r="I2" s="52" t="s">
        <v>74</v>
      </c>
      <c r="J2" s="48" t="s">
        <v>94</v>
      </c>
    </row>
    <row r="3" spans="1:11" ht="30" x14ac:dyDescent="0.25">
      <c r="A3" s="44" t="s">
        <v>95</v>
      </c>
      <c r="B3" s="45" t="s">
        <v>96</v>
      </c>
      <c r="C3" s="46" t="s">
        <v>90</v>
      </c>
      <c r="D3" s="47" t="s">
        <v>231</v>
      </c>
      <c r="E3" s="48" t="s">
        <v>71</v>
      </c>
      <c r="F3" s="49">
        <v>0.25</v>
      </c>
      <c r="G3" s="61" t="s">
        <v>97</v>
      </c>
      <c r="H3" s="51" t="s">
        <v>98</v>
      </c>
      <c r="I3" s="53" t="s">
        <v>76</v>
      </c>
      <c r="J3" s="48" t="s">
        <v>99</v>
      </c>
    </row>
    <row r="4" spans="1:11" ht="30" x14ac:dyDescent="0.25">
      <c r="A4" s="44" t="s">
        <v>100</v>
      </c>
      <c r="B4" s="54"/>
      <c r="C4" s="46"/>
      <c r="D4" s="55"/>
      <c r="E4" s="48"/>
      <c r="F4" s="49">
        <v>3</v>
      </c>
      <c r="G4" s="61" t="s">
        <v>101</v>
      </c>
      <c r="H4" s="51" t="s">
        <v>102</v>
      </c>
      <c r="I4" s="48" t="s">
        <v>78</v>
      </c>
      <c r="J4" s="48" t="s">
        <v>103</v>
      </c>
    </row>
    <row r="5" spans="1:11" x14ac:dyDescent="0.25">
      <c r="A5" s="44" t="s">
        <v>104</v>
      </c>
      <c r="B5" s="54"/>
      <c r="C5" s="56"/>
      <c r="D5" s="57"/>
      <c r="E5" s="48"/>
      <c r="F5" s="49">
        <v>5</v>
      </c>
      <c r="G5" s="61" t="s">
        <v>70</v>
      </c>
      <c r="H5" s="51" t="s">
        <v>105</v>
      </c>
      <c r="I5" s="48" t="s">
        <v>83</v>
      </c>
      <c r="J5" s="48" t="s">
        <v>106</v>
      </c>
    </row>
    <row r="6" spans="1:11" x14ac:dyDescent="0.25">
      <c r="A6" s="44" t="s">
        <v>107</v>
      </c>
      <c r="B6" s="54"/>
      <c r="C6" s="56"/>
      <c r="D6" s="57"/>
      <c r="E6" s="48"/>
      <c r="F6" s="49">
        <v>12</v>
      </c>
      <c r="G6" s="61" t="s">
        <v>108</v>
      </c>
      <c r="H6" s="51"/>
      <c r="I6" s="48" t="s">
        <v>80</v>
      </c>
      <c r="J6" s="48" t="s">
        <v>109</v>
      </c>
    </row>
    <row r="7" spans="1:11" x14ac:dyDescent="0.25">
      <c r="A7" s="44" t="s">
        <v>110</v>
      </c>
      <c r="B7" s="58"/>
      <c r="C7" s="56"/>
      <c r="D7" s="57"/>
      <c r="E7" s="48"/>
      <c r="F7" s="49">
        <v>18</v>
      </c>
      <c r="G7" s="61" t="s">
        <v>111</v>
      </c>
      <c r="H7" s="51"/>
      <c r="I7" s="48" t="s">
        <v>86</v>
      </c>
      <c r="J7" s="48" t="s">
        <v>112</v>
      </c>
    </row>
    <row r="8" spans="1:11" x14ac:dyDescent="0.25">
      <c r="A8" s="44" t="s">
        <v>113</v>
      </c>
      <c r="B8" s="58"/>
      <c r="C8" s="56"/>
      <c r="D8" s="57"/>
      <c r="E8" s="48"/>
      <c r="F8" s="49">
        <v>28</v>
      </c>
      <c r="G8" s="61" t="s">
        <v>114</v>
      </c>
      <c r="H8" s="51"/>
      <c r="I8" s="48" t="s">
        <v>89</v>
      </c>
      <c r="J8" s="48" t="s">
        <v>115</v>
      </c>
    </row>
    <row r="9" spans="1:11" x14ac:dyDescent="0.25">
      <c r="A9" s="44" t="s">
        <v>116</v>
      </c>
      <c r="B9" s="59"/>
      <c r="C9" s="48"/>
      <c r="D9" s="48"/>
      <c r="E9" s="48"/>
      <c r="F9" s="60"/>
      <c r="G9" s="61" t="s">
        <v>117</v>
      </c>
      <c r="H9" s="51"/>
      <c r="I9" s="48"/>
      <c r="J9" s="48" t="s">
        <v>118</v>
      </c>
    </row>
    <row r="10" spans="1:11" x14ac:dyDescent="0.25">
      <c r="A10" s="44" t="s">
        <v>119</v>
      </c>
      <c r="B10" s="59"/>
      <c r="C10" s="48"/>
      <c r="D10" s="48"/>
      <c r="E10" s="48"/>
      <c r="F10" s="60"/>
      <c r="G10" s="61" t="s">
        <v>120</v>
      </c>
      <c r="H10" s="51"/>
      <c r="I10" s="48"/>
      <c r="J10" s="48" t="s">
        <v>121</v>
      </c>
    </row>
    <row r="11" spans="1:11" x14ac:dyDescent="0.25">
      <c r="A11" s="44" t="s">
        <v>122</v>
      </c>
      <c r="B11" s="59"/>
      <c r="C11" s="48"/>
      <c r="D11" s="48"/>
      <c r="E11" s="48"/>
      <c r="F11" s="60"/>
      <c r="G11" s="61" t="s">
        <v>123</v>
      </c>
      <c r="H11" s="51"/>
      <c r="I11" s="48"/>
      <c r="J11" s="48" t="s">
        <v>124</v>
      </c>
    </row>
    <row r="12" spans="1:11" x14ac:dyDescent="0.25">
      <c r="A12" s="44" t="s">
        <v>125</v>
      </c>
      <c r="B12" s="59"/>
      <c r="C12" s="48"/>
      <c r="D12" s="48"/>
      <c r="E12" s="48"/>
      <c r="F12" s="60"/>
      <c r="G12" s="61" t="s">
        <v>126</v>
      </c>
      <c r="H12" s="51"/>
      <c r="I12" s="48"/>
      <c r="J12" s="48" t="s">
        <v>127</v>
      </c>
    </row>
    <row r="13" spans="1:11" x14ac:dyDescent="0.25">
      <c r="A13" s="44" t="s">
        <v>128</v>
      </c>
      <c r="B13" s="59"/>
      <c r="C13" s="48"/>
      <c r="D13" s="48"/>
      <c r="E13" s="48"/>
      <c r="F13" s="60"/>
      <c r="G13" s="61" t="s">
        <v>129</v>
      </c>
      <c r="H13" s="51"/>
      <c r="I13" s="48"/>
      <c r="J13" s="48" t="s">
        <v>130</v>
      </c>
    </row>
    <row r="14" spans="1:11" x14ac:dyDescent="0.25">
      <c r="A14" s="44" t="s">
        <v>131</v>
      </c>
      <c r="B14" s="59"/>
      <c r="C14" s="48"/>
      <c r="D14" s="48"/>
      <c r="E14" s="48"/>
      <c r="F14" s="60"/>
      <c r="G14" s="61" t="s">
        <v>132</v>
      </c>
      <c r="H14" s="51"/>
      <c r="I14" s="48"/>
      <c r="J14" s="48"/>
    </row>
    <row r="15" spans="1:11" x14ac:dyDescent="0.25">
      <c r="A15" s="44" t="s">
        <v>133</v>
      </c>
      <c r="B15" s="59"/>
      <c r="C15" s="48"/>
      <c r="D15" s="48"/>
      <c r="E15" s="48"/>
      <c r="F15" s="60"/>
      <c r="G15" s="61" t="s">
        <v>134</v>
      </c>
      <c r="H15" s="51"/>
      <c r="I15" s="48"/>
      <c r="J15" s="48"/>
    </row>
    <row r="16" spans="1:11" x14ac:dyDescent="0.25">
      <c r="A16" s="44" t="s">
        <v>135</v>
      </c>
      <c r="B16" s="59"/>
      <c r="C16" s="48"/>
      <c r="D16" s="48"/>
      <c r="E16" s="48"/>
      <c r="F16" s="60"/>
      <c r="G16" s="61" t="s">
        <v>136</v>
      </c>
      <c r="H16" s="51"/>
      <c r="I16" s="48"/>
      <c r="J16" s="48"/>
    </row>
    <row r="17" spans="1:10" x14ac:dyDescent="0.25">
      <c r="A17" s="44" t="s">
        <v>137</v>
      </c>
      <c r="B17" s="59"/>
      <c r="C17" s="48"/>
      <c r="D17" s="48"/>
      <c r="E17" s="48"/>
      <c r="F17" s="60"/>
      <c r="G17" s="61" t="s">
        <v>138</v>
      </c>
      <c r="H17" s="51"/>
      <c r="I17" s="48"/>
      <c r="J17" s="48"/>
    </row>
    <row r="18" spans="1:10" x14ac:dyDescent="0.25">
      <c r="A18" s="44" t="s">
        <v>139</v>
      </c>
      <c r="B18" s="59"/>
      <c r="C18" s="48"/>
      <c r="D18" s="48"/>
      <c r="E18" s="48"/>
      <c r="F18" s="60"/>
      <c r="G18" s="61" t="s">
        <v>140</v>
      </c>
      <c r="H18" s="51"/>
      <c r="I18" s="48"/>
      <c r="J18" s="48"/>
    </row>
    <row r="19" spans="1:10" x14ac:dyDescent="0.25">
      <c r="A19" s="44" t="s">
        <v>141</v>
      </c>
      <c r="B19" s="59"/>
      <c r="C19" s="48"/>
      <c r="D19" s="48"/>
      <c r="E19" s="48"/>
      <c r="F19" s="60"/>
      <c r="G19" s="61" t="s">
        <v>142</v>
      </c>
      <c r="H19" s="51"/>
      <c r="I19" s="48"/>
      <c r="J19" s="48"/>
    </row>
    <row r="20" spans="1:10" x14ac:dyDescent="0.25">
      <c r="A20" s="44" t="s">
        <v>143</v>
      </c>
      <c r="B20" s="59"/>
      <c r="C20" s="48"/>
      <c r="D20" s="48"/>
      <c r="E20" s="48"/>
      <c r="F20" s="60"/>
      <c r="G20" s="61" t="s">
        <v>144</v>
      </c>
      <c r="H20" s="51"/>
      <c r="I20" s="48"/>
      <c r="J20" s="48"/>
    </row>
    <row r="21" spans="1:10" x14ac:dyDescent="0.25">
      <c r="A21" s="44" t="s">
        <v>145</v>
      </c>
      <c r="B21" s="59"/>
      <c r="C21" s="48"/>
      <c r="D21" s="48"/>
      <c r="E21" s="48"/>
      <c r="F21" s="60"/>
      <c r="G21" s="61" t="s">
        <v>146</v>
      </c>
      <c r="H21" s="51"/>
      <c r="I21" s="48"/>
      <c r="J21" s="48"/>
    </row>
    <row r="22" spans="1:10" x14ac:dyDescent="0.25">
      <c r="A22" s="44" t="s">
        <v>147</v>
      </c>
      <c r="B22" s="59"/>
      <c r="C22" s="48"/>
      <c r="D22" s="48"/>
      <c r="E22" s="48"/>
      <c r="F22" s="60"/>
      <c r="G22" s="61" t="s">
        <v>148</v>
      </c>
      <c r="H22" s="51"/>
      <c r="I22" s="48"/>
      <c r="J22" s="48"/>
    </row>
    <row r="23" spans="1:10" x14ac:dyDescent="0.25">
      <c r="A23" s="44" t="s">
        <v>149</v>
      </c>
      <c r="B23" s="59"/>
      <c r="C23" s="48"/>
      <c r="D23" s="48"/>
      <c r="E23" s="48"/>
      <c r="F23" s="60"/>
      <c r="G23" s="61" t="s">
        <v>150</v>
      </c>
      <c r="H23" s="51"/>
      <c r="I23" s="48"/>
      <c r="J23" s="48"/>
    </row>
    <row r="24" spans="1:10" x14ac:dyDescent="0.25">
      <c r="A24" s="44" t="s">
        <v>151</v>
      </c>
      <c r="B24" s="59"/>
      <c r="C24" s="48"/>
      <c r="D24" s="48"/>
      <c r="E24" s="48"/>
      <c r="F24" s="60"/>
      <c r="G24" s="61" t="s">
        <v>152</v>
      </c>
      <c r="H24" s="51"/>
      <c r="I24" s="48"/>
      <c r="J24" s="48"/>
    </row>
    <row r="25" spans="1:10" x14ac:dyDescent="0.25">
      <c r="A25" s="44" t="s">
        <v>153</v>
      </c>
      <c r="B25" s="59"/>
      <c r="C25" s="48"/>
      <c r="D25" s="48"/>
      <c r="E25" s="48"/>
      <c r="F25" s="60"/>
      <c r="G25" s="61" t="s">
        <v>154</v>
      </c>
      <c r="H25" s="51"/>
      <c r="I25" s="48"/>
      <c r="J25" s="48"/>
    </row>
    <row r="26" spans="1:10" x14ac:dyDescent="0.25">
      <c r="A26" s="44" t="s">
        <v>155</v>
      </c>
      <c r="B26" s="59"/>
      <c r="C26" s="48"/>
      <c r="D26" s="48"/>
      <c r="E26" s="48"/>
      <c r="F26" s="60"/>
      <c r="G26" s="61" t="s">
        <v>156</v>
      </c>
      <c r="H26" s="51"/>
      <c r="I26" s="48"/>
      <c r="J26" s="48"/>
    </row>
    <row r="27" spans="1:10" x14ac:dyDescent="0.25">
      <c r="A27" s="44" t="s">
        <v>157</v>
      </c>
      <c r="B27" s="59"/>
      <c r="C27" s="48"/>
      <c r="D27" s="48"/>
      <c r="E27" s="48"/>
      <c r="F27" s="60"/>
      <c r="G27" s="61" t="s">
        <v>158</v>
      </c>
      <c r="H27" s="51"/>
      <c r="I27" s="48"/>
      <c r="J27" s="48"/>
    </row>
    <row r="28" spans="1:10" x14ac:dyDescent="0.25">
      <c r="A28" s="44" t="s">
        <v>159</v>
      </c>
      <c r="B28" s="59"/>
      <c r="C28" s="48"/>
      <c r="D28" s="48"/>
      <c r="E28" s="48"/>
      <c r="F28" s="60"/>
      <c r="G28" s="61" t="s">
        <v>160</v>
      </c>
      <c r="H28" s="51"/>
      <c r="I28" s="48"/>
      <c r="J28" s="48"/>
    </row>
    <row r="29" spans="1:10" x14ac:dyDescent="0.25">
      <c r="A29" s="44" t="s">
        <v>161</v>
      </c>
      <c r="B29" s="59"/>
      <c r="C29" s="48"/>
      <c r="D29" s="48"/>
      <c r="E29" s="48"/>
      <c r="F29" s="60"/>
      <c r="G29" s="61" t="s">
        <v>162</v>
      </c>
      <c r="H29" s="51"/>
      <c r="I29" s="48"/>
      <c r="J29" s="48"/>
    </row>
    <row r="30" spans="1:10" x14ac:dyDescent="0.25">
      <c r="A30" s="44" t="s">
        <v>163</v>
      </c>
      <c r="B30" s="59"/>
      <c r="C30" s="48"/>
      <c r="D30" s="48"/>
      <c r="E30" s="48"/>
      <c r="F30" s="60"/>
      <c r="G30" s="61" t="s">
        <v>164</v>
      </c>
      <c r="H30" s="51"/>
      <c r="I30" s="48"/>
      <c r="J30" s="48"/>
    </row>
    <row r="31" spans="1:10" x14ac:dyDescent="0.25">
      <c r="A31" s="44" t="s">
        <v>165</v>
      </c>
      <c r="B31" s="59"/>
      <c r="C31" s="48"/>
      <c r="D31" s="48"/>
      <c r="E31" s="48"/>
      <c r="F31" s="60"/>
      <c r="G31" s="61" t="s">
        <v>166</v>
      </c>
      <c r="H31" s="51"/>
      <c r="I31" s="48"/>
      <c r="J31" s="48"/>
    </row>
    <row r="32" spans="1:10" x14ac:dyDescent="0.25">
      <c r="A32" s="44" t="s">
        <v>167</v>
      </c>
      <c r="B32" s="59"/>
      <c r="C32" s="48"/>
      <c r="D32" s="48"/>
      <c r="E32" s="48"/>
      <c r="F32" s="60"/>
      <c r="G32" s="61" t="s">
        <v>69</v>
      </c>
      <c r="H32" s="51"/>
      <c r="I32" s="48"/>
      <c r="J32" s="48"/>
    </row>
    <row r="33" spans="1:10" x14ac:dyDescent="0.25">
      <c r="A33" s="44" t="s">
        <v>168</v>
      </c>
      <c r="B33" s="59"/>
      <c r="C33" s="48"/>
      <c r="D33" s="48"/>
      <c r="E33" s="48"/>
      <c r="F33" s="60"/>
      <c r="G33" s="61" t="s">
        <v>169</v>
      </c>
      <c r="H33" s="51"/>
      <c r="I33" s="48"/>
      <c r="J33" s="48"/>
    </row>
    <row r="34" spans="1:10" x14ac:dyDescent="0.25">
      <c r="A34" s="44" t="s">
        <v>170</v>
      </c>
      <c r="B34" s="59"/>
      <c r="C34" s="48"/>
      <c r="D34" s="48"/>
      <c r="E34" s="48"/>
      <c r="F34" s="60"/>
      <c r="G34" s="61" t="s">
        <v>81</v>
      </c>
      <c r="H34" s="51"/>
      <c r="I34" s="48"/>
      <c r="J34" s="48"/>
    </row>
    <row r="35" spans="1:10" x14ac:dyDescent="0.25">
      <c r="A35" s="44" t="s">
        <v>171</v>
      </c>
      <c r="B35" s="59"/>
      <c r="C35" s="48"/>
      <c r="D35" s="48"/>
      <c r="E35" s="48"/>
      <c r="F35" s="60"/>
      <c r="G35" s="61" t="s">
        <v>172</v>
      </c>
      <c r="H35" s="51"/>
      <c r="I35" s="48"/>
      <c r="J35" s="48"/>
    </row>
    <row r="36" spans="1:10" x14ac:dyDescent="0.25">
      <c r="A36" s="44" t="s">
        <v>173</v>
      </c>
      <c r="B36" s="59"/>
      <c r="C36" s="48"/>
      <c r="D36" s="48"/>
      <c r="E36" s="48"/>
      <c r="F36" s="60"/>
      <c r="G36" s="61" t="s">
        <v>73</v>
      </c>
      <c r="H36" s="50"/>
      <c r="I36" s="48"/>
      <c r="J36" s="48"/>
    </row>
    <row r="37" spans="1:10" x14ac:dyDescent="0.25">
      <c r="A37" s="44" t="s">
        <v>174</v>
      </c>
      <c r="B37" s="59"/>
      <c r="C37" s="48"/>
      <c r="D37" s="48"/>
      <c r="E37" s="48"/>
      <c r="F37" s="60"/>
      <c r="G37" s="61" t="s">
        <v>65</v>
      </c>
      <c r="H37" s="51"/>
      <c r="I37" s="48"/>
      <c r="J37" s="48"/>
    </row>
    <row r="38" spans="1:10" x14ac:dyDescent="0.25">
      <c r="A38" s="44" t="s">
        <v>175</v>
      </c>
      <c r="B38" s="59"/>
      <c r="C38" s="48"/>
      <c r="D38" s="48"/>
      <c r="E38" s="48"/>
      <c r="F38" s="60"/>
      <c r="G38" s="62" t="s">
        <v>176</v>
      </c>
      <c r="H38" s="51"/>
      <c r="I38" s="48"/>
      <c r="J38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15.5703125" style="97" customWidth="1"/>
    <col min="2" max="2" width="11.42578125" style="128" customWidth="1"/>
    <col min="3" max="3" width="34.140625" style="102" customWidth="1"/>
    <col min="4" max="4" width="28.42578125" style="98" bestFit="1" customWidth="1"/>
    <col min="5" max="5" width="7.7109375" style="102" customWidth="1"/>
    <col min="6" max="6" width="19.5703125" style="102" customWidth="1"/>
    <col min="7" max="7" width="12.140625" style="97" customWidth="1"/>
    <col min="8" max="8" width="19.85546875" style="97" customWidth="1"/>
  </cols>
  <sheetData>
    <row r="1" spans="1:8" x14ac:dyDescent="0.25">
      <c r="A1"/>
      <c r="B1" s="106"/>
      <c r="C1" s="106"/>
      <c r="D1" s="106"/>
      <c r="E1" s="106"/>
      <c r="F1" s="106"/>
      <c r="G1" s="106"/>
      <c r="H1" s="106"/>
    </row>
    <row r="2" spans="1:8" x14ac:dyDescent="0.25">
      <c r="A2" s="5" t="s">
        <v>1</v>
      </c>
      <c r="B2" s="107"/>
      <c r="C2" s="108" t="s">
        <v>195</v>
      </c>
      <c r="D2" s="107"/>
      <c r="E2" s="107"/>
      <c r="F2" s="108" t="s">
        <v>2</v>
      </c>
      <c r="G2" s="4" t="s">
        <v>3</v>
      </c>
      <c r="H2" s="107"/>
    </row>
    <row r="3" spans="1:8" x14ac:dyDescent="0.25">
      <c r="A3" s="72">
        <f>SUMPRODUCT((A5:A1048576&lt;&gt;"")/COUNTIF(A5:A1048576,A5:A1048576&amp;""))</f>
        <v>0</v>
      </c>
      <c r="B3" s="88"/>
      <c r="C3" s="109">
        <f>SUM(C5:C20004)</f>
        <v>0</v>
      </c>
      <c r="D3" s="88"/>
      <c r="E3" s="88"/>
      <c r="F3" s="89">
        <f>SUM(F5:F1048576)</f>
        <v>0</v>
      </c>
      <c r="G3" s="110">
        <f>SUM(G5:G1048576)</f>
        <v>0</v>
      </c>
      <c r="H3" s="106"/>
    </row>
    <row r="4" spans="1:8" x14ac:dyDescent="0.25">
      <c r="A4" s="8" t="s">
        <v>5</v>
      </c>
      <c r="B4" s="8" t="s">
        <v>6</v>
      </c>
      <c r="C4" s="8" t="s">
        <v>7</v>
      </c>
      <c r="D4" s="8" t="s">
        <v>8</v>
      </c>
      <c r="E4" s="8" t="s">
        <v>12</v>
      </c>
      <c r="F4" s="8" t="s">
        <v>13</v>
      </c>
      <c r="G4" s="8" t="s">
        <v>14</v>
      </c>
      <c r="H4" s="8" t="s">
        <v>11</v>
      </c>
    </row>
    <row r="5" spans="1:8" x14ac:dyDescent="0.25">
      <c r="A5" s="33"/>
      <c r="B5" s="126"/>
      <c r="C5" s="80"/>
      <c r="D5" s="34"/>
      <c r="E5" s="36"/>
      <c r="F5" s="80"/>
      <c r="G5" s="116"/>
      <c r="H5" s="32"/>
    </row>
    <row r="6" spans="1:8" x14ac:dyDescent="0.25">
      <c r="A6" s="33"/>
      <c r="B6" s="126"/>
      <c r="C6" s="80"/>
      <c r="D6" s="34"/>
      <c r="E6" s="36"/>
      <c r="F6" s="80"/>
      <c r="G6" s="116"/>
      <c r="H6" s="33"/>
    </row>
    <row r="7" spans="1:8" x14ac:dyDescent="0.25">
      <c r="A7" s="33"/>
      <c r="B7" s="126"/>
      <c r="C7" s="80"/>
      <c r="D7" s="34"/>
      <c r="E7" s="36"/>
      <c r="F7" s="80"/>
      <c r="G7" s="116"/>
      <c r="H7" s="33"/>
    </row>
    <row r="8" spans="1:8" x14ac:dyDescent="0.25">
      <c r="A8" s="33"/>
      <c r="B8" s="126"/>
      <c r="C8" s="80"/>
      <c r="D8" s="34"/>
      <c r="E8" s="36"/>
      <c r="F8" s="80"/>
      <c r="G8" s="116"/>
      <c r="H8" s="33"/>
    </row>
    <row r="9" spans="1:8" x14ac:dyDescent="0.25">
      <c r="A9" s="33"/>
      <c r="B9" s="126"/>
      <c r="C9" s="80"/>
      <c r="D9" s="34"/>
      <c r="E9" s="36"/>
      <c r="F9" s="80"/>
      <c r="G9" s="116"/>
      <c r="H9" s="32"/>
    </row>
    <row r="10" spans="1:8" x14ac:dyDescent="0.25">
      <c r="A10" s="33"/>
      <c r="B10" s="126"/>
      <c r="C10" s="80"/>
      <c r="D10" s="34"/>
      <c r="E10" s="36"/>
      <c r="F10" s="80"/>
      <c r="G10" s="116"/>
      <c r="H10" s="32"/>
    </row>
    <row r="11" spans="1:8" x14ac:dyDescent="0.25">
      <c r="A11" s="71"/>
      <c r="C11" s="69"/>
      <c r="G11" s="75"/>
    </row>
    <row r="12" spans="1:8" x14ac:dyDescent="0.25">
      <c r="A12" s="71"/>
      <c r="C12" s="69"/>
      <c r="F12" s="69"/>
    </row>
    <row r="13" spans="1:8" x14ac:dyDescent="0.25">
      <c r="A13" s="71"/>
      <c r="C13" s="69"/>
      <c r="F13" s="69"/>
    </row>
    <row r="15" spans="1:8" x14ac:dyDescent="0.25">
      <c r="C15" s="69"/>
    </row>
  </sheetData>
  <sheetProtection algorithmName="SHA-512" hashValue="A7FoZNMrgxBHr6jilA2CXZ2A/7WTxAUs5QVSzTKBSnJ+W00KahDB4hUr60YFX3TtiR98UJj/q8qPNDShfw3n6g==" saltValue="UKcdqivqWFDLpNI+2F7+fQ==" spinCount="100000" sheet="1" objects="1" scenarios="1"/>
  <protectedRanges>
    <protectedRange sqref="A2" name="Summary_2"/>
    <protectedRange sqref="C2" name="Summary_2_1"/>
    <protectedRange sqref="F2" name="Summary_2_2"/>
    <protectedRange sqref="G2" name="Summary_2_3"/>
  </protectedRanges>
  <dataValidations count="5">
    <dataValidation type="textLength" operator="equal" allowBlank="1" showInputMessage="1" showErrorMessage="1" error="GSTIN should be 15 characters. Please Enter valid GSTIN." sqref="H5:H10">
      <formula1>15</formula1>
    </dataValidation>
    <dataValidation type="decimal" operator="greaterThan" allowBlank="1" showInputMessage="1" showErrorMessage="1" error="Invoice value should be more than INR 250000." sqref="C5:C9">
      <formula1>250000</formula1>
    </dataValidation>
    <dataValidation type="textLength" allowBlank="1" showInputMessage="1" showErrorMessage="1" error="Invoice number should not exceed 16 characters." sqref="A5:A1048576">
      <formula1>1</formula1>
      <formula2>16</formula2>
    </dataValidation>
    <dataValidation type="decimal" operator="greaterThanOrEqual" allowBlank="1" showInputMessage="1" showErrorMessage="1" error="Negative value not allowed. Please enter positive value." sqref="F5:G9 G3">
      <formula1>0</formula1>
    </dataValidation>
    <dataValidation type="date" operator="greaterThan" allowBlank="1" showInputMessage="1" showErrorMessage="1" sqref="B5:B1048576">
      <formula1>42370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D5:D1048576</xm:sqref>
        </x14:dataValidation>
        <x14:dataValidation type="list" allowBlank="1" showInputMessage="1" showErrorMessage="1">
          <x14:formula1>
            <xm:f>master!$F$2:$F$8</xm:f>
          </x14:formula1>
          <xm:sqref>E5:E1048576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9"/>
  <sheetViews>
    <sheetView tabSelected="1" zoomScale="90" zoomScaleNormal="90" workbookViewId="0">
      <pane ySplit="3" topLeftCell="A4" activePane="bottomLeft" state="frozen"/>
      <selection pane="bottomLeft" activeCell="A6" sqref="A6:F9"/>
    </sheetView>
  </sheetViews>
  <sheetFormatPr defaultRowHeight="15" x14ac:dyDescent="0.25"/>
  <cols>
    <col min="1" max="1" width="13.28515625" style="98" customWidth="1"/>
    <col min="2" max="2" width="28.42578125" style="103" bestFit="1" customWidth="1"/>
    <col min="3" max="3" width="9.140625" style="97"/>
    <col min="4" max="4" width="13.28515625" style="97" customWidth="1"/>
    <col min="5" max="5" width="14.140625" style="97" customWidth="1"/>
    <col min="6" max="6" width="19.42578125" style="98" customWidth="1"/>
  </cols>
  <sheetData>
    <row r="2" spans="1:6" x14ac:dyDescent="0.25">
      <c r="A2" s="7"/>
      <c r="B2" s="1"/>
      <c r="C2" s="2"/>
      <c r="D2" s="2" t="s">
        <v>16</v>
      </c>
      <c r="E2" s="2" t="s">
        <v>3</v>
      </c>
      <c r="F2" s="6"/>
    </row>
    <row r="3" spans="1:6" x14ac:dyDescent="0.25">
      <c r="A3" s="70"/>
      <c r="B3" s="70"/>
      <c r="C3" s="70"/>
      <c r="D3" s="73">
        <f>SUM(D5:D1048576)</f>
        <v>226005.01</v>
      </c>
      <c r="E3" s="76">
        <f>SUM(E5:E1048576)</f>
        <v>20756</v>
      </c>
      <c r="F3"/>
    </row>
    <row r="4" spans="1:6" x14ac:dyDescent="0.25">
      <c r="A4" s="12" t="s">
        <v>15</v>
      </c>
      <c r="B4" s="12" t="s">
        <v>8</v>
      </c>
      <c r="C4" s="12" t="s">
        <v>12</v>
      </c>
      <c r="D4" s="12" t="s">
        <v>13</v>
      </c>
      <c r="E4" s="12" t="s">
        <v>14</v>
      </c>
      <c r="F4" s="12" t="s">
        <v>11</v>
      </c>
    </row>
    <row r="5" spans="1:6" x14ac:dyDescent="0.25">
      <c r="A5" s="39" t="s">
        <v>71</v>
      </c>
      <c r="B5" s="34" t="s">
        <v>65</v>
      </c>
      <c r="C5" s="36">
        <v>5</v>
      </c>
      <c r="D5" s="36">
        <v>-500000</v>
      </c>
      <c r="E5" s="36"/>
      <c r="F5" s="32" t="s">
        <v>68</v>
      </c>
    </row>
    <row r="6" spans="1:6" x14ac:dyDescent="0.25">
      <c r="A6" s="39" t="s">
        <v>72</v>
      </c>
      <c r="B6" s="34" t="s">
        <v>65</v>
      </c>
      <c r="C6" s="36">
        <v>28</v>
      </c>
      <c r="D6" s="36">
        <v>50000</v>
      </c>
      <c r="E6" s="36">
        <v>20756</v>
      </c>
      <c r="F6" s="33"/>
    </row>
    <row r="7" spans="1:6" x14ac:dyDescent="0.25">
      <c r="A7" s="39" t="s">
        <v>71</v>
      </c>
      <c r="B7" s="34" t="s">
        <v>69</v>
      </c>
      <c r="C7" s="36">
        <v>12</v>
      </c>
      <c r="D7" s="36">
        <v>250000</v>
      </c>
      <c r="E7" s="36"/>
      <c r="F7" s="32" t="s">
        <v>68</v>
      </c>
    </row>
    <row r="8" spans="1:6" x14ac:dyDescent="0.25">
      <c r="A8" s="40" t="s">
        <v>72</v>
      </c>
      <c r="B8" s="34" t="s">
        <v>65</v>
      </c>
      <c r="C8" s="36">
        <v>5</v>
      </c>
      <c r="D8" s="36">
        <v>76000.45</v>
      </c>
      <c r="E8" s="36"/>
      <c r="F8" s="33"/>
    </row>
    <row r="9" spans="1:6" x14ac:dyDescent="0.25">
      <c r="A9" s="39" t="s">
        <v>71</v>
      </c>
      <c r="B9" s="34" t="s">
        <v>73</v>
      </c>
      <c r="C9" s="36">
        <v>12</v>
      </c>
      <c r="D9" s="36">
        <v>350004.56</v>
      </c>
      <c r="E9" s="36"/>
      <c r="F9" s="32" t="s">
        <v>68</v>
      </c>
    </row>
  </sheetData>
  <protectedRanges>
    <protectedRange sqref="B2" name="Summary_1_1"/>
  </protectedRanges>
  <dataValidations count="5">
    <dataValidation type="list" allowBlank="1" showInputMessage="1" showErrorMessage="1" sqref="B6:B9">
      <formula1>pos</formula1>
    </dataValidation>
    <dataValidation type="list" allowBlank="1" showInputMessage="1" showErrorMessage="1" sqref="A6:A9">
      <formula1>TYPE</formula1>
    </dataValidation>
    <dataValidation type="textLength" operator="equal" allowBlank="1" showInputMessage="1" showErrorMessage="1" error="GSTIN should be 15 characters. Please Enter valid GSTIN." sqref="F5:F1048576">
      <formula1>15</formula1>
    </dataValidation>
    <dataValidation type="decimal" allowBlank="1" showInputMessage="1" showErrorMessage="1" sqref="E5:E1048576">
      <formula1>0</formula1>
      <formula2>9.999999999999</formula2>
    </dataValidation>
    <dataValidation type="decimal" allowBlank="1" showInputMessage="1" showErrorMessage="1" sqref="D5:D1048576">
      <formula1>0</formula1>
      <formula2>9.999999999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master!$E$2:$E$3</xm:f>
          </x14:formula1>
          <xm:sqref>A5</xm:sqref>
        </x14:dataValidation>
        <x14:dataValidation type="list" allowBlank="1" showInputMessage="1" showErrorMessage="1">
          <x14:formula1>
            <xm:f>master!$G$2:$G$38</xm:f>
          </x14:formula1>
          <xm:sqref>B5</xm:sqref>
        </x14:dataValidation>
        <x14:dataValidation type="list" allowBlank="1" showInputMessage="1" showErrorMessage="1">
          <x14:formula1>
            <xm:f>master!$F$2:$F$8</xm:f>
          </x14:formula1>
          <xm:sqref>C5:C1048576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2"/>
  <sheetViews>
    <sheetView workbookViewId="0">
      <selection activeCell="B5" sqref="B5"/>
    </sheetView>
  </sheetViews>
  <sheetFormatPr defaultRowHeight="15" x14ac:dyDescent="0.25"/>
  <cols>
    <col min="1" max="1" width="21.85546875" style="103" customWidth="1"/>
    <col min="2" max="2" width="15.28515625" style="97" customWidth="1"/>
    <col min="3" max="3" width="26.42578125" style="130" customWidth="1"/>
    <col min="4" max="4" width="26.85546875" style="97" customWidth="1"/>
    <col min="5" max="5" width="24.7109375" style="124" customWidth="1"/>
    <col min="6" max="6" width="14.7109375" style="97" customWidth="1"/>
    <col min="7" max="7" width="36" style="103" bestFit="1" customWidth="1"/>
    <col min="8" max="8" width="28.42578125" style="103" bestFit="1" customWidth="1"/>
    <col min="9" max="9" width="25.28515625" style="102" customWidth="1"/>
    <col min="10" max="10" width="5.85546875" style="102" customWidth="1"/>
    <col min="11" max="11" width="13.42578125" style="102" customWidth="1"/>
    <col min="12" max="12" width="12.28515625" style="102" customWidth="1"/>
    <col min="13" max="13" width="9.140625" style="97"/>
    <col min="14" max="16384" width="9.140625" style="70"/>
  </cols>
  <sheetData>
    <row r="1" spans="1:16" customFormat="1" x14ac:dyDescent="0.25"/>
    <row r="2" spans="1:16" x14ac:dyDescent="0.25">
      <c r="A2" s="84" t="s">
        <v>0</v>
      </c>
      <c r="B2" s="84" t="s">
        <v>1</v>
      </c>
      <c r="C2" s="85"/>
      <c r="D2" s="84" t="s">
        <v>25</v>
      </c>
      <c r="E2" s="84"/>
      <c r="F2" s="84"/>
      <c r="G2" s="84"/>
      <c r="H2" s="84"/>
      <c r="I2" s="86" t="s">
        <v>26</v>
      </c>
      <c r="J2" s="86"/>
      <c r="K2" s="86" t="s">
        <v>2</v>
      </c>
      <c r="L2" s="86" t="s">
        <v>3</v>
      </c>
      <c r="M2" s="87"/>
    </row>
    <row r="3" spans="1:16" x14ac:dyDescent="0.25">
      <c r="A3" s="88">
        <f>SUMPRODUCT((A5:A1048576&lt;&gt;"")/COUNTIF(A5:A1048576,A5:A1048576&amp;""))</f>
        <v>0.99999999999999989</v>
      </c>
      <c r="B3" s="132">
        <f>COUNTA(B5:B1048576)</f>
        <v>6</v>
      </c>
      <c r="C3" s="88"/>
      <c r="D3" s="88">
        <f>SUMPRODUCT((D5:D20002&lt;&gt;"")/COUNTIF(A5:D20002,D5:D20002&amp;""))</f>
        <v>6</v>
      </c>
      <c r="E3" s="88"/>
      <c r="F3" s="88"/>
      <c r="G3" s="88"/>
      <c r="H3" s="88"/>
      <c r="I3" s="89">
        <f>SUM(I5:I1048573)</f>
        <v>366000</v>
      </c>
      <c r="J3" s="88"/>
      <c r="K3" s="89">
        <f>SUM(K5:K1048573)</f>
        <v>304000</v>
      </c>
      <c r="L3" s="89">
        <f>SUM(L5:L1048573)</f>
        <v>400</v>
      </c>
      <c r="M3" s="90"/>
    </row>
    <row r="4" spans="1:16" x14ac:dyDescent="0.25">
      <c r="A4" s="91" t="s">
        <v>4</v>
      </c>
      <c r="B4" s="92" t="s">
        <v>17</v>
      </c>
      <c r="C4" s="92" t="s">
        <v>18</v>
      </c>
      <c r="D4" s="92" t="s">
        <v>19</v>
      </c>
      <c r="E4" s="91" t="s">
        <v>20</v>
      </c>
      <c r="F4" s="92" t="s">
        <v>21</v>
      </c>
      <c r="G4" s="93" t="s">
        <v>22</v>
      </c>
      <c r="H4" s="68" t="s">
        <v>8</v>
      </c>
      <c r="I4" s="94" t="s">
        <v>23</v>
      </c>
      <c r="J4" s="94" t="s">
        <v>12</v>
      </c>
      <c r="K4" s="94" t="s">
        <v>13</v>
      </c>
      <c r="L4" s="95" t="s">
        <v>14</v>
      </c>
      <c r="M4" s="92" t="s">
        <v>24</v>
      </c>
    </row>
    <row r="5" spans="1:16" x14ac:dyDescent="0.25">
      <c r="A5" s="32" t="s">
        <v>64</v>
      </c>
      <c r="B5" s="33" t="s">
        <v>75</v>
      </c>
      <c r="C5" s="129">
        <v>42930</v>
      </c>
      <c r="D5" s="33">
        <v>90002</v>
      </c>
      <c r="E5" s="123">
        <v>42931</v>
      </c>
      <c r="F5" s="41"/>
      <c r="G5" s="42" t="s">
        <v>76</v>
      </c>
      <c r="H5" s="34" t="s">
        <v>65</v>
      </c>
      <c r="I5" s="36">
        <v>50000</v>
      </c>
      <c r="J5" s="36">
        <v>12</v>
      </c>
      <c r="K5" s="36">
        <v>50000</v>
      </c>
      <c r="L5" s="36"/>
      <c r="M5" s="35" t="s">
        <v>66</v>
      </c>
      <c r="N5" s="36"/>
      <c r="O5" s="36"/>
      <c r="P5" s="35"/>
    </row>
    <row r="6" spans="1:16" x14ac:dyDescent="0.25">
      <c r="A6" s="32" t="s">
        <v>64</v>
      </c>
      <c r="B6" s="43" t="s">
        <v>77</v>
      </c>
      <c r="C6" s="129">
        <v>42930</v>
      </c>
      <c r="D6" s="33">
        <v>90003</v>
      </c>
      <c r="E6" s="123">
        <v>42931</v>
      </c>
      <c r="F6" s="41"/>
      <c r="G6" s="42" t="s">
        <v>78</v>
      </c>
      <c r="H6" s="34" t="s">
        <v>73</v>
      </c>
      <c r="I6" s="36">
        <v>26000</v>
      </c>
      <c r="J6" s="36">
        <v>5</v>
      </c>
      <c r="K6" s="36">
        <v>25000</v>
      </c>
      <c r="L6" s="36">
        <v>100</v>
      </c>
      <c r="M6" s="35" t="s">
        <v>66</v>
      </c>
      <c r="N6" s="36"/>
      <c r="O6" s="36"/>
      <c r="P6" s="35"/>
    </row>
    <row r="7" spans="1:16" x14ac:dyDescent="0.25">
      <c r="A7" s="32" t="s">
        <v>64</v>
      </c>
      <c r="B7" s="33" t="s">
        <v>79</v>
      </c>
      <c r="C7" s="129">
        <v>42930</v>
      </c>
      <c r="D7" s="33">
        <v>90004</v>
      </c>
      <c r="E7" s="123">
        <v>42931</v>
      </c>
      <c r="F7" s="41"/>
      <c r="G7" s="42" t="s">
        <v>80</v>
      </c>
      <c r="H7" s="34" t="s">
        <v>81</v>
      </c>
      <c r="I7" s="36">
        <v>20000</v>
      </c>
      <c r="J7" s="36">
        <v>5</v>
      </c>
      <c r="K7" s="36">
        <v>20000</v>
      </c>
      <c r="L7" s="36">
        <v>100</v>
      </c>
      <c r="M7" s="35" t="s">
        <v>66</v>
      </c>
      <c r="N7" s="36"/>
      <c r="O7" s="36"/>
      <c r="P7" s="35"/>
    </row>
    <row r="8" spans="1:16" x14ac:dyDescent="0.25">
      <c r="A8" s="32" t="s">
        <v>64</v>
      </c>
      <c r="B8" s="33" t="s">
        <v>82</v>
      </c>
      <c r="C8" s="129">
        <v>42930</v>
      </c>
      <c r="D8" s="33">
        <v>90005</v>
      </c>
      <c r="E8" s="123">
        <v>42931</v>
      </c>
      <c r="F8" s="41"/>
      <c r="G8" s="42" t="s">
        <v>83</v>
      </c>
      <c r="H8" s="34" t="s">
        <v>65</v>
      </c>
      <c r="I8" s="36">
        <v>90000</v>
      </c>
      <c r="J8" s="36">
        <v>18</v>
      </c>
      <c r="K8" s="36">
        <v>40000</v>
      </c>
      <c r="L8" s="36">
        <v>200</v>
      </c>
      <c r="M8" s="35" t="s">
        <v>66</v>
      </c>
      <c r="N8" s="36"/>
      <c r="O8" s="36"/>
      <c r="P8" s="35"/>
    </row>
    <row r="9" spans="1:16" x14ac:dyDescent="0.25">
      <c r="A9" s="32" t="s">
        <v>64</v>
      </c>
      <c r="B9" s="33" t="s">
        <v>84</v>
      </c>
      <c r="C9" s="129">
        <v>42930</v>
      </c>
      <c r="D9" s="43" t="s">
        <v>85</v>
      </c>
      <c r="E9" s="123">
        <v>42932</v>
      </c>
      <c r="F9" s="41"/>
      <c r="G9" s="42" t="s">
        <v>86</v>
      </c>
      <c r="H9" s="34" t="s">
        <v>65</v>
      </c>
      <c r="I9" s="36">
        <v>90000</v>
      </c>
      <c r="J9" s="36">
        <v>12</v>
      </c>
      <c r="K9" s="36">
        <v>81000</v>
      </c>
      <c r="L9" s="36"/>
      <c r="M9" s="35" t="s">
        <v>66</v>
      </c>
      <c r="N9" s="36"/>
      <c r="O9" s="36"/>
      <c r="P9" s="35"/>
    </row>
    <row r="10" spans="1:16" x14ac:dyDescent="0.25">
      <c r="A10" s="32" t="s">
        <v>64</v>
      </c>
      <c r="B10" s="33" t="s">
        <v>87</v>
      </c>
      <c r="C10" s="129">
        <v>42901</v>
      </c>
      <c r="D10" s="43" t="s">
        <v>88</v>
      </c>
      <c r="E10" s="123">
        <v>42933</v>
      </c>
      <c r="F10" s="41"/>
      <c r="G10" s="42" t="s">
        <v>89</v>
      </c>
      <c r="H10" s="34" t="s">
        <v>73</v>
      </c>
      <c r="I10" s="36">
        <v>90000</v>
      </c>
      <c r="J10" s="36">
        <v>5</v>
      </c>
      <c r="K10" s="36">
        <v>88000</v>
      </c>
      <c r="L10" s="36"/>
      <c r="M10" s="35" t="s">
        <v>90</v>
      </c>
      <c r="N10" s="36"/>
      <c r="O10" s="36"/>
      <c r="P10" s="35"/>
    </row>
    <row r="11" spans="1:16" x14ac:dyDescent="0.25">
      <c r="A11" s="74"/>
      <c r="I11" s="69"/>
    </row>
    <row r="12" spans="1:16" x14ac:dyDescent="0.25">
      <c r="A12" s="74"/>
      <c r="I12" s="69"/>
    </row>
  </sheetData>
  <protectedRanges>
    <protectedRange sqref="I2" name="Summary_2"/>
    <protectedRange sqref="H2" name="Summary_1_1"/>
  </protectedRanges>
  <dataValidations count="6">
    <dataValidation type="list" allowBlank="1" showInputMessage="1" showErrorMessage="1" sqref="P5:P10">
      <formula1>RCHARGE</formula1>
    </dataValidation>
    <dataValidation type="textLength" operator="equal" allowBlank="1" showInputMessage="1" showErrorMessage="1" error="GSTIN should be 15 characters. Please Enter valid GSTIN." sqref="A5:A10">
      <formula1>15</formula1>
    </dataValidation>
    <dataValidation type="textLength" allowBlank="1" showInputMessage="1" showErrorMessage="1" error="Invoice number should not exceed 16 characters." sqref="D5:D10 B5:B10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048576 K5:L1048576 N5:O10">
      <formula1>0</formula1>
    </dataValidation>
    <dataValidation type="date" operator="equal" allowBlank="1" showInputMessage="1" showErrorMessage="1" sqref="C5:C1048576">
      <formula1>42716</formula1>
    </dataValidation>
    <dataValidation type="date" operator="greaterThan" allowBlank="1" showInputMessage="1" showErrorMessage="1" sqref="E5:E1048576">
      <formula1>42716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master!$D$2:$D$4</xm:f>
          </x14:formula1>
          <xm:sqref>F5:F1048576</xm:sqref>
        </x14:dataValidation>
        <x14:dataValidation type="list" allowBlank="1" showInputMessage="1" showErrorMessage="1">
          <x14:formula1>
            <xm:f>master!$I$2:$I$8</xm:f>
          </x14:formula1>
          <xm:sqref>G5:G1048576</xm:sqref>
        </x14:dataValidation>
        <x14:dataValidation type="list" allowBlank="1" showInputMessage="1" showErrorMessage="1">
          <x14:formula1>
            <xm:f>master!$G$2:$G$38</xm:f>
          </x14:formula1>
          <xm:sqref>H5:H1048576</xm:sqref>
        </x14:dataValidation>
        <x14:dataValidation type="list" allowBlank="1" showInputMessage="1" showErrorMessage="1">
          <x14:formula1>
            <xm:f>master!$F$2:$F$8</xm:f>
          </x14:formula1>
          <xm:sqref>J5:J1048576</xm:sqref>
        </x14:dataValidation>
        <x14:dataValidation type="list" allowBlank="1" showInputMessage="1" showErrorMessage="1">
          <x14:formula1>
            <xm:f>master!$C$2:$C$3</xm:f>
          </x14:formula1>
          <xm:sqref>M5:M1048576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M15"/>
  <sheetViews>
    <sheetView workbookViewId="0">
      <selection sqref="A1:XFD1"/>
    </sheetView>
  </sheetViews>
  <sheetFormatPr defaultRowHeight="15" x14ac:dyDescent="0.25"/>
  <cols>
    <col min="1" max="1" width="19.7109375" style="98" bestFit="1" customWidth="1"/>
    <col min="2" max="2" width="26.7109375" style="98" customWidth="1"/>
    <col min="3" max="3" width="25.140625" style="130" customWidth="1"/>
    <col min="4" max="4" width="14.5703125" style="98" customWidth="1"/>
    <col min="5" max="5" width="29.5703125" style="104" customWidth="1"/>
    <col min="6" max="6" width="26.28515625" style="131" customWidth="1"/>
    <col min="7" max="7" width="38.28515625" style="98" bestFit="1" customWidth="1"/>
    <col min="8" max="8" width="28.42578125" style="98" bestFit="1" customWidth="1"/>
    <col min="9" max="9" width="25.85546875" style="98" customWidth="1"/>
    <col min="10" max="10" width="6.28515625" style="98" customWidth="1"/>
    <col min="11" max="11" width="20.140625" style="98" customWidth="1"/>
    <col min="12" max="12" width="14.7109375" style="98" customWidth="1"/>
    <col min="13" max="13" width="9.140625" style="98"/>
  </cols>
  <sheetData>
    <row r="2" spans="1:13" ht="18" customHeight="1" x14ac:dyDescent="0.25">
      <c r="A2" s="1" t="s">
        <v>1</v>
      </c>
      <c r="B2" s="1"/>
      <c r="C2" s="3"/>
      <c r="D2" s="1"/>
      <c r="E2" s="2"/>
      <c r="F2" s="9"/>
      <c r="G2" s="6"/>
      <c r="H2" s="6"/>
      <c r="I2" s="9" t="s">
        <v>28</v>
      </c>
      <c r="J2" s="10"/>
      <c r="K2" s="11" t="s">
        <v>2</v>
      </c>
      <c r="L2" s="2" t="s">
        <v>3</v>
      </c>
      <c r="M2" s="6"/>
    </row>
    <row r="3" spans="1:13" s="72" customFormat="1" x14ac:dyDescent="0.25">
      <c r="A3" s="72">
        <f>SUMPRODUCT((A5:A1048576&lt;&gt;"")/COUNTIF(A5:A1048576,A5:A1048576&amp;""))</f>
        <v>2.9999999999999991</v>
      </c>
      <c r="B3" s="72">
        <f>SUMPRODUCT((B5:B1048576&lt;&gt;"")/COUNTIF(B5:B1048576,B5:B1048576&amp;""))</f>
        <v>7</v>
      </c>
      <c r="I3" s="72">
        <f>SUMPRODUCT(1/COUNTIF(D5:D10002,D5:D10002&amp;""),I5:I10002)</f>
        <v>51855.068474417982</v>
      </c>
      <c r="K3" s="73">
        <f>SUM(K6:K1048576)</f>
        <v>222934</v>
      </c>
      <c r="L3" s="73">
        <f>SUM(L5:L100000)</f>
        <v>10200</v>
      </c>
    </row>
    <row r="4" spans="1:13" x14ac:dyDescent="0.25">
      <c r="A4" s="68" t="s">
        <v>27</v>
      </c>
      <c r="B4" s="28" t="s">
        <v>19</v>
      </c>
      <c r="C4" s="30" t="s">
        <v>20</v>
      </c>
      <c r="D4" s="28" t="s">
        <v>21</v>
      </c>
      <c r="E4" s="29" t="s">
        <v>17</v>
      </c>
      <c r="F4" s="30" t="s">
        <v>18</v>
      </c>
      <c r="G4" s="29" t="s">
        <v>22</v>
      </c>
      <c r="H4" s="12" t="s">
        <v>8</v>
      </c>
      <c r="I4" s="31" t="s">
        <v>23</v>
      </c>
      <c r="J4" s="31" t="s">
        <v>12</v>
      </c>
      <c r="K4" s="31" t="s">
        <v>13</v>
      </c>
      <c r="L4" s="31" t="s">
        <v>14</v>
      </c>
      <c r="M4" s="28" t="s">
        <v>24</v>
      </c>
    </row>
    <row r="5" spans="1:13" x14ac:dyDescent="0.25">
      <c r="A5" s="41" t="s">
        <v>196</v>
      </c>
      <c r="B5" s="33" t="s">
        <v>197</v>
      </c>
      <c r="C5" s="129">
        <v>42931</v>
      </c>
      <c r="D5" s="41" t="s">
        <v>231</v>
      </c>
      <c r="E5" s="33" t="s">
        <v>198</v>
      </c>
      <c r="F5" s="129">
        <v>42930</v>
      </c>
      <c r="G5" s="42" t="s">
        <v>74</v>
      </c>
      <c r="H5" s="34" t="s">
        <v>69</v>
      </c>
      <c r="I5" s="36">
        <v>25000</v>
      </c>
      <c r="J5" s="36">
        <v>5</v>
      </c>
      <c r="K5" s="36">
        <v>25000</v>
      </c>
      <c r="L5" s="36"/>
      <c r="M5" s="35" t="s">
        <v>66</v>
      </c>
    </row>
    <row r="6" spans="1:13" x14ac:dyDescent="0.25">
      <c r="A6" s="41" t="s">
        <v>196</v>
      </c>
      <c r="B6" s="33" t="s">
        <v>199</v>
      </c>
      <c r="C6" s="129">
        <v>42931</v>
      </c>
      <c r="D6" s="41" t="s">
        <v>231</v>
      </c>
      <c r="E6" s="33" t="s">
        <v>200</v>
      </c>
      <c r="F6" s="129">
        <v>42930</v>
      </c>
      <c r="G6" s="42" t="s">
        <v>76</v>
      </c>
      <c r="H6" s="34" t="s">
        <v>65</v>
      </c>
      <c r="I6" s="36">
        <v>27000</v>
      </c>
      <c r="J6" s="36">
        <v>12</v>
      </c>
      <c r="K6" s="36">
        <v>25000</v>
      </c>
      <c r="L6" s="36">
        <v>3400</v>
      </c>
      <c r="M6" s="35" t="s">
        <v>66</v>
      </c>
    </row>
    <row r="7" spans="1:13" x14ac:dyDescent="0.25">
      <c r="A7" s="41" t="s">
        <v>201</v>
      </c>
      <c r="B7" s="33" t="s">
        <v>202</v>
      </c>
      <c r="C7" s="129">
        <v>42931</v>
      </c>
      <c r="D7" s="41" t="s">
        <v>231</v>
      </c>
      <c r="E7" s="33" t="s">
        <v>203</v>
      </c>
      <c r="F7" s="129">
        <v>42930</v>
      </c>
      <c r="G7" s="42" t="s">
        <v>78</v>
      </c>
      <c r="H7" s="34" t="s">
        <v>93</v>
      </c>
      <c r="I7" s="36">
        <v>25500</v>
      </c>
      <c r="J7" s="36">
        <v>28</v>
      </c>
      <c r="K7" s="36">
        <v>25000</v>
      </c>
      <c r="L7" s="36"/>
      <c r="M7" s="35" t="s">
        <v>66</v>
      </c>
    </row>
    <row r="8" spans="1:13" x14ac:dyDescent="0.25">
      <c r="A8" s="41" t="s">
        <v>204</v>
      </c>
      <c r="B8" s="33" t="s">
        <v>205</v>
      </c>
      <c r="C8" s="129">
        <v>42931</v>
      </c>
      <c r="D8" s="41" t="s">
        <v>230</v>
      </c>
      <c r="E8" s="33" t="s">
        <v>206</v>
      </c>
      <c r="F8" s="129">
        <v>42930</v>
      </c>
      <c r="G8" s="42" t="s">
        <v>83</v>
      </c>
      <c r="H8" s="34" t="s">
        <v>97</v>
      </c>
      <c r="I8" s="36">
        <v>26000</v>
      </c>
      <c r="J8" s="36">
        <v>12</v>
      </c>
      <c r="K8" s="36">
        <v>25000</v>
      </c>
      <c r="L8" s="36"/>
      <c r="M8" s="35" t="s">
        <v>66</v>
      </c>
    </row>
    <row r="9" spans="1:13" x14ac:dyDescent="0.25">
      <c r="A9" s="41" t="s">
        <v>196</v>
      </c>
      <c r="B9" s="33" t="s">
        <v>207</v>
      </c>
      <c r="C9" s="129">
        <v>42931</v>
      </c>
      <c r="D9" s="41"/>
      <c r="E9" s="33">
        <v>10003</v>
      </c>
      <c r="F9" s="129">
        <v>42930</v>
      </c>
      <c r="G9" s="42" t="s">
        <v>80</v>
      </c>
      <c r="H9" s="34" t="s">
        <v>65</v>
      </c>
      <c r="I9" s="36">
        <v>27000</v>
      </c>
      <c r="J9" s="36">
        <v>12</v>
      </c>
      <c r="K9" s="36">
        <v>25500</v>
      </c>
      <c r="L9" s="36">
        <v>3400</v>
      </c>
      <c r="M9" s="35" t="s">
        <v>66</v>
      </c>
    </row>
    <row r="10" spans="1:13" x14ac:dyDescent="0.25">
      <c r="A10" s="41" t="s">
        <v>196</v>
      </c>
      <c r="B10" s="33" t="s">
        <v>208</v>
      </c>
      <c r="C10" s="129">
        <v>42931</v>
      </c>
      <c r="D10" s="41"/>
      <c r="E10" s="33" t="s">
        <v>209</v>
      </c>
      <c r="F10" s="129">
        <v>42900</v>
      </c>
      <c r="G10" s="42" t="s">
        <v>86</v>
      </c>
      <c r="H10" s="34" t="s">
        <v>65</v>
      </c>
      <c r="I10" s="36">
        <v>28000</v>
      </c>
      <c r="J10" s="36">
        <v>18</v>
      </c>
      <c r="K10" s="36">
        <v>27000</v>
      </c>
      <c r="L10" s="36"/>
      <c r="M10" s="35" t="s">
        <v>90</v>
      </c>
    </row>
    <row r="11" spans="1:13" x14ac:dyDescent="0.25">
      <c r="A11" s="41" t="s">
        <v>196</v>
      </c>
      <c r="B11" s="33" t="s">
        <v>210</v>
      </c>
      <c r="C11" s="129">
        <v>42933</v>
      </c>
      <c r="D11" s="41"/>
      <c r="E11" s="33">
        <v>10005</v>
      </c>
      <c r="F11" s="129">
        <v>42930</v>
      </c>
      <c r="G11" s="42" t="s">
        <v>89</v>
      </c>
      <c r="H11" s="34" t="s">
        <v>70</v>
      </c>
      <c r="I11" s="36">
        <v>50000</v>
      </c>
      <c r="J11" s="36">
        <v>12</v>
      </c>
      <c r="K11" s="36">
        <v>27000</v>
      </c>
      <c r="L11" s="36"/>
      <c r="M11" s="35" t="s">
        <v>66</v>
      </c>
    </row>
    <row r="12" spans="1:13" x14ac:dyDescent="0.25">
      <c r="A12" s="41" t="s">
        <v>196</v>
      </c>
      <c r="B12" s="33" t="s">
        <v>210</v>
      </c>
      <c r="C12" s="129">
        <v>42933</v>
      </c>
      <c r="D12" s="41"/>
      <c r="E12" s="33" t="s">
        <v>211</v>
      </c>
      <c r="F12" s="129">
        <v>42930</v>
      </c>
      <c r="G12" s="42" t="s">
        <v>89</v>
      </c>
      <c r="H12" s="34" t="s">
        <v>70</v>
      </c>
      <c r="I12" s="36">
        <v>50000</v>
      </c>
      <c r="J12" s="36">
        <v>5</v>
      </c>
      <c r="K12" s="36">
        <v>25000</v>
      </c>
      <c r="L12" s="36">
        <v>3400</v>
      </c>
      <c r="M12" s="35" t="s">
        <v>66</v>
      </c>
    </row>
    <row r="13" spans="1:13" x14ac:dyDescent="0.25">
      <c r="I13" s="36">
        <v>56565</v>
      </c>
      <c r="K13" s="98">
        <v>43434</v>
      </c>
    </row>
    <row r="14" spans="1:13" x14ac:dyDescent="0.25">
      <c r="I14" s="98">
        <v>5656</v>
      </c>
    </row>
    <row r="15" spans="1:13" x14ac:dyDescent="0.25">
      <c r="I15" s="36"/>
    </row>
  </sheetData>
  <protectedRanges>
    <protectedRange sqref="E2 I2" name="Summary_1_1_1"/>
    <protectedRange sqref="D2" name="Summary_2_1"/>
  </protectedRanges>
  <dataValidations count="6">
    <dataValidation type="textLength" operator="equal" allowBlank="1" showInputMessage="1" showErrorMessage="1" error="GSTIN should be 15 characters. Please Enter valid GSTIN." sqref="A5:A1048576">
      <formula1>15</formula1>
    </dataValidation>
    <dataValidation type="textLength" allowBlank="1" showInputMessage="1" showErrorMessage="1" error="Invoice number should not exceed 16 characters." sqref="B5:B12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048576 K5:K1048576 L5:L1048576">
      <formula1>0</formula1>
    </dataValidation>
    <dataValidation type="date" allowBlank="1" showInputMessage="1" showErrorMessage="1" sqref="E5:E1048576">
      <formula1>42370</formula1>
      <formula2>46003</formula2>
    </dataValidation>
    <dataValidation type="date" operator="greaterThan" allowBlank="1" showInputMessage="1" showErrorMessage="1" sqref="C5:C1048576">
      <formula1>42370</formula1>
    </dataValidation>
    <dataValidation type="date" allowBlank="1" showInputMessage="1" showErrorMessage="1" sqref="F5:F1048576">
      <formula1>42716</formula1>
      <formula2>146444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master!$C$2:$C$3</xm:f>
          </x14:formula1>
          <xm:sqref>M5:M1048576</xm:sqref>
        </x14:dataValidation>
        <x14:dataValidation type="list" allowBlank="1" showInputMessage="1" showErrorMessage="1">
          <x14:formula1>
            <xm:f>master!$I$2:$I$8</xm:f>
          </x14:formula1>
          <xm:sqref>G5:G1048576</xm:sqref>
        </x14:dataValidation>
        <x14:dataValidation type="list" allowBlank="1" showInputMessage="1" showErrorMessage="1">
          <x14:formula1>
            <xm:f>master!$F$2:$F$8</xm:f>
          </x14:formula1>
          <xm:sqref>J5:J1048576</xm:sqref>
        </x14:dataValidation>
        <x14:dataValidation type="list" allowBlank="1" showInputMessage="1" showErrorMessage="1">
          <x14:formula1>
            <xm:f>master!$G$2:$G$38</xm:f>
          </x14:formula1>
          <xm:sqref>H5:H1048576</xm:sqref>
        </x14:dataValidation>
        <x14:dataValidation type="list" allowBlank="1" showInputMessage="1" showErrorMessage="1" error="Invoice number should not exceed 16 characters.">
          <x14:formula1>
            <xm:f>master!$D$2:$D$3</xm:f>
          </x14:formula1>
          <xm:sqref>D5:D1048576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4"/>
  <sheetViews>
    <sheetView workbookViewId="0">
      <selection activeCell="I12" sqref="I12"/>
    </sheetView>
  </sheetViews>
  <sheetFormatPr defaultRowHeight="15" x14ac:dyDescent="0.25"/>
  <cols>
    <col min="1" max="1" width="12.7109375" style="98" customWidth="1"/>
    <col min="2" max="2" width="16" style="112" customWidth="1"/>
    <col min="3" max="3" width="11.28515625" style="131" customWidth="1"/>
    <col min="4" max="4" width="19.7109375" style="115" customWidth="1"/>
    <col min="5" max="5" width="10.140625" style="112" customWidth="1"/>
    <col min="6" max="6" width="18.7109375" style="114" customWidth="1"/>
    <col min="7" max="7" width="16.140625" style="131" customWidth="1"/>
    <col min="8" max="8" width="6.85546875" style="114" customWidth="1"/>
    <col min="9" max="9" width="20.42578125" style="114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x14ac:dyDescent="0.25">
      <c r="A2" s="1"/>
      <c r="B2" s="1" t="s">
        <v>1</v>
      </c>
      <c r="C2" s="1"/>
      <c r="D2" s="2" t="s">
        <v>2</v>
      </c>
      <c r="E2" s="1"/>
      <c r="F2" s="1" t="s">
        <v>33</v>
      </c>
      <c r="G2" s="1"/>
      <c r="H2" s="2"/>
      <c r="I2" s="2" t="s">
        <v>2</v>
      </c>
    </row>
    <row r="3" spans="1:9" x14ac:dyDescent="0.25">
      <c r="A3" s="78"/>
      <c r="B3" s="78">
        <f>SUMPRODUCT((B5:B20004&lt;&gt;"")/COUNTIF(B5:B20004,B5:B20004&amp;""))</f>
        <v>6</v>
      </c>
      <c r="C3" s="78"/>
      <c r="D3" s="79">
        <f>SUM(D5:D134564)</f>
        <v>518568.72</v>
      </c>
      <c r="E3" s="78"/>
      <c r="F3" s="83">
        <f>SUMPRODUCT((F5:F20004&lt;&gt;"")/COUNTIF(F5:F20004,F5:F20004&amp;""))</f>
        <v>7</v>
      </c>
      <c r="G3" s="78"/>
      <c r="H3" s="78"/>
      <c r="I3" s="79">
        <f>SUM(I5:I110345)</f>
        <v>332659</v>
      </c>
    </row>
    <row r="4" spans="1:9" x14ac:dyDescent="0.25">
      <c r="A4" s="26" t="s">
        <v>29</v>
      </c>
      <c r="B4" s="26" t="s">
        <v>5</v>
      </c>
      <c r="C4" s="26" t="s">
        <v>6</v>
      </c>
      <c r="D4" s="27" t="s">
        <v>7</v>
      </c>
      <c r="E4" s="26" t="s">
        <v>30</v>
      </c>
      <c r="F4" s="26" t="s">
        <v>31</v>
      </c>
      <c r="G4" s="26" t="s">
        <v>32</v>
      </c>
      <c r="H4" s="27" t="s">
        <v>12</v>
      </c>
      <c r="I4" s="27" t="s">
        <v>13</v>
      </c>
    </row>
    <row r="5" spans="1:9" x14ac:dyDescent="0.25">
      <c r="A5" s="77" t="s">
        <v>92</v>
      </c>
      <c r="B5" s="33">
        <v>81510</v>
      </c>
      <c r="C5" s="129">
        <v>42930</v>
      </c>
      <c r="D5" s="36">
        <v>80048.36</v>
      </c>
      <c r="E5" s="38" t="s">
        <v>183</v>
      </c>
      <c r="F5" s="118">
        <v>184298</v>
      </c>
      <c r="G5" s="129">
        <v>42931</v>
      </c>
      <c r="H5" s="36">
        <v>5</v>
      </c>
      <c r="I5" s="36">
        <v>78788</v>
      </c>
    </row>
    <row r="6" spans="1:9" x14ac:dyDescent="0.25">
      <c r="A6" s="77" t="s">
        <v>92</v>
      </c>
      <c r="B6" s="33">
        <v>81511</v>
      </c>
      <c r="C6" s="129">
        <v>42930</v>
      </c>
      <c r="D6" s="36">
        <v>50990</v>
      </c>
      <c r="E6" s="38" t="s">
        <v>184</v>
      </c>
      <c r="F6" s="118">
        <v>184299</v>
      </c>
      <c r="G6" s="129">
        <v>42931</v>
      </c>
      <c r="H6" s="36">
        <v>12</v>
      </c>
      <c r="I6" s="36">
        <v>44545</v>
      </c>
    </row>
    <row r="7" spans="1:9" x14ac:dyDescent="0.25">
      <c r="A7" s="77" t="s">
        <v>96</v>
      </c>
      <c r="B7" s="33">
        <v>81512</v>
      </c>
      <c r="C7" s="129">
        <v>42930</v>
      </c>
      <c r="D7" s="36">
        <v>50048.36</v>
      </c>
      <c r="E7" s="38" t="s">
        <v>185</v>
      </c>
      <c r="F7" s="118">
        <v>184300</v>
      </c>
      <c r="G7" s="129">
        <v>42931</v>
      </c>
      <c r="H7" s="36">
        <v>12</v>
      </c>
      <c r="I7" s="36">
        <v>48644</v>
      </c>
    </row>
    <row r="8" spans="1:9" x14ac:dyDescent="0.25">
      <c r="A8" s="77" t="s">
        <v>96</v>
      </c>
      <c r="B8" s="33">
        <v>81519</v>
      </c>
      <c r="C8" s="129">
        <v>42930</v>
      </c>
      <c r="D8" s="36">
        <v>55048</v>
      </c>
      <c r="E8" s="38" t="s">
        <v>183</v>
      </c>
      <c r="F8" s="118">
        <v>184301</v>
      </c>
      <c r="G8" s="129">
        <v>42931</v>
      </c>
      <c r="H8" s="36">
        <v>5</v>
      </c>
      <c r="I8" s="36">
        <v>0</v>
      </c>
    </row>
    <row r="9" spans="1:9" x14ac:dyDescent="0.25">
      <c r="A9" s="77" t="s">
        <v>96</v>
      </c>
      <c r="B9" s="33">
        <v>81520</v>
      </c>
      <c r="C9" s="129">
        <v>42930</v>
      </c>
      <c r="D9" s="36">
        <v>59000</v>
      </c>
      <c r="E9" s="38" t="s">
        <v>184</v>
      </c>
      <c r="F9" s="118">
        <v>184302</v>
      </c>
      <c r="G9" s="129">
        <v>42931</v>
      </c>
      <c r="H9" s="36">
        <v>5</v>
      </c>
      <c r="I9" s="36">
        <v>54548</v>
      </c>
    </row>
    <row r="10" spans="1:9" x14ac:dyDescent="0.25">
      <c r="A10" s="77" t="s">
        <v>96</v>
      </c>
      <c r="B10" s="33">
        <v>81521</v>
      </c>
      <c r="C10" s="129">
        <v>42930</v>
      </c>
      <c r="D10" s="36">
        <v>110000</v>
      </c>
      <c r="E10" s="38" t="s">
        <v>185</v>
      </c>
      <c r="F10" s="118">
        <v>184303</v>
      </c>
      <c r="G10" s="129">
        <v>42931</v>
      </c>
      <c r="H10" s="36">
        <v>18</v>
      </c>
      <c r="I10" s="36">
        <v>55567</v>
      </c>
    </row>
    <row r="11" spans="1:9" x14ac:dyDescent="0.25">
      <c r="A11" s="77" t="s">
        <v>96</v>
      </c>
      <c r="B11" s="33">
        <v>81521</v>
      </c>
      <c r="C11" s="129">
        <v>42930</v>
      </c>
      <c r="D11" s="36">
        <v>110000</v>
      </c>
      <c r="E11" s="38" t="s">
        <v>185</v>
      </c>
      <c r="F11" s="118">
        <v>184303</v>
      </c>
      <c r="G11" s="129">
        <v>42931</v>
      </c>
      <c r="H11" s="36">
        <v>5</v>
      </c>
      <c r="I11" s="36">
        <v>50567</v>
      </c>
    </row>
    <row r="12" spans="1:9" x14ac:dyDescent="0.25">
      <c r="D12" s="113">
        <v>3434</v>
      </c>
      <c r="E12" s="112">
        <v>343434</v>
      </c>
      <c r="F12" s="114">
        <v>345</v>
      </c>
    </row>
    <row r="13" spans="1:9" x14ac:dyDescent="0.25">
      <c r="D13" s="113"/>
    </row>
    <row r="14" spans="1:9" x14ac:dyDescent="0.25">
      <c r="D14" s="113"/>
    </row>
  </sheetData>
  <dataValidations count="8">
    <dataValidation type="textLength" allowBlank="1" showInputMessage="1" showErrorMessage="1" error="Shipping Bill number should not exceed 7 characters." sqref="F5:F1048576">
      <formula1>1</formula1>
      <formula2>7</formula2>
    </dataValidation>
    <dataValidation type="textLength" allowBlank="1" showInputMessage="1" showErrorMessage="1" error="Port code should exceed 6 characters." sqref="E5:E1048576">
      <formula1>1</formula1>
      <formula2>6</formula2>
    </dataValidation>
    <dataValidation type="textLength" allowBlank="1" showInputMessage="1" showErrorMessage="1" error="Invoice number should not exceed 16 characters." sqref="B5:B11">
      <formula1>1</formula1>
      <formula2>16</formula2>
    </dataValidation>
    <dataValidation type="decimal" operator="greaterThanOrEqual" allowBlank="1" showInputMessage="1" showErrorMessage="1" error="Negative value not allowed. Please enter positive value." sqref="I5:I11 D5:D1048576">
      <formula1>0</formula1>
    </dataValidation>
    <dataValidation type="decimal" allowBlank="1" showInputMessage="1" showErrorMessage="1" sqref="I12:I1048576">
      <formula1>0</formula1>
      <formula2>999999999999</formula2>
    </dataValidation>
    <dataValidation type="textLength" allowBlank="1" showInputMessage="1" showErrorMessage="1" sqref="B12:B1048576">
      <formula1>1</formula1>
      <formula2>16</formula2>
    </dataValidation>
    <dataValidation type="date" operator="greaterThan" allowBlank="1" showInputMessage="1" showErrorMessage="1" sqref="C5:C1048576">
      <formula1>42370</formula1>
    </dataValidation>
    <dataValidation type="date" operator="greaterThan" allowBlank="1" showInputMessage="1" showErrorMessage="1" sqref="G5:G1048576">
      <formula1>42716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master!$B$2:$B$3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H5:H1048576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8"/>
  <sheetViews>
    <sheetView workbookViewId="0">
      <selection activeCell="D9" sqref="D9"/>
    </sheetView>
  </sheetViews>
  <sheetFormatPr defaultRowHeight="15" x14ac:dyDescent="0.25"/>
  <cols>
    <col min="1" max="1" width="22.7109375" style="98" bestFit="1" customWidth="1"/>
    <col min="2" max="2" width="8.42578125" style="105" customWidth="1"/>
    <col min="3" max="3" width="24" style="105" customWidth="1"/>
    <col min="4" max="4" width="15" style="105" customWidth="1"/>
  </cols>
  <sheetData>
    <row r="1" spans="1:4" x14ac:dyDescent="0.25">
      <c r="A1"/>
      <c r="B1"/>
      <c r="C1"/>
      <c r="D1"/>
    </row>
    <row r="2" spans="1:4" x14ac:dyDescent="0.25">
      <c r="A2" s="1"/>
      <c r="B2" s="2"/>
      <c r="C2" s="2" t="s">
        <v>35</v>
      </c>
      <c r="D2" s="2" t="s">
        <v>3</v>
      </c>
    </row>
    <row r="3" spans="1:4" x14ac:dyDescent="0.25">
      <c r="A3" s="78"/>
      <c r="B3" s="78"/>
      <c r="C3" s="79">
        <f>SUM(C5:C1048576)</f>
        <v>190475</v>
      </c>
      <c r="D3" s="79">
        <f>SUM(D5:D1048476)</f>
        <v>137410</v>
      </c>
    </row>
    <row r="4" spans="1:4" x14ac:dyDescent="0.25">
      <c r="A4" s="12" t="s">
        <v>8</v>
      </c>
      <c r="B4" s="13" t="s">
        <v>12</v>
      </c>
      <c r="C4" s="13" t="s">
        <v>34</v>
      </c>
      <c r="D4" s="13" t="s">
        <v>14</v>
      </c>
    </row>
    <row r="5" spans="1:4" x14ac:dyDescent="0.25">
      <c r="A5" s="34" t="s">
        <v>69</v>
      </c>
      <c r="B5" s="36">
        <v>12</v>
      </c>
      <c r="C5" s="113">
        <v>87515</v>
      </c>
      <c r="D5" s="36">
        <v>6819</v>
      </c>
    </row>
    <row r="6" spans="1:4" x14ac:dyDescent="0.25">
      <c r="A6" s="34" t="s">
        <v>97</v>
      </c>
      <c r="B6" s="36">
        <v>5</v>
      </c>
      <c r="C6" s="113">
        <v>15445</v>
      </c>
      <c r="D6" s="36">
        <v>5901</v>
      </c>
    </row>
    <row r="7" spans="1:4" x14ac:dyDescent="0.25">
      <c r="A7" s="34" t="s">
        <v>73</v>
      </c>
      <c r="B7" s="36">
        <v>3</v>
      </c>
      <c r="C7" s="113">
        <v>87515</v>
      </c>
      <c r="D7" s="36">
        <v>1234</v>
      </c>
    </row>
    <row r="8" spans="1:4" x14ac:dyDescent="0.25">
      <c r="D8" s="105">
        <v>123456</v>
      </c>
    </row>
  </sheetData>
  <sheetProtection algorithmName="SHA-512" hashValue="zbVK4vcvB4nBUdETo4Kige/gn8eyAZFnGMNYzOha8inbpQIwGW/eiWkYJRk9Dh5r/0BFyRkuHiPnTreC8p1TaA==" saltValue="8w341o7q+DbSQYCrcy7M9A==" spinCount="100000" sheet="1" objects="1" scenarios="1"/>
  <dataValidations count="1">
    <dataValidation type="decimal" allowBlank="1" showInputMessage="1" showErrorMessage="1" sqref="C5:D1048576">
      <formula1>0</formula1>
      <formula2>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B5:B1048576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3"/>
  <sheetViews>
    <sheetView workbookViewId="0">
      <selection activeCell="D14" sqref="D14"/>
    </sheetView>
  </sheetViews>
  <sheetFormatPr defaultRowHeight="15" x14ac:dyDescent="0.25"/>
  <cols>
    <col min="1" max="1" width="22.7109375" style="98" bestFit="1" customWidth="1"/>
    <col min="2" max="2" width="10.85546875" style="105" customWidth="1"/>
    <col min="3" max="3" width="23.140625" style="105" customWidth="1"/>
    <col min="4" max="4" width="13.7109375" style="105" customWidth="1"/>
  </cols>
  <sheetData>
    <row r="1" spans="1:4" x14ac:dyDescent="0.25">
      <c r="A1"/>
      <c r="B1"/>
      <c r="C1"/>
      <c r="D1"/>
    </row>
    <row r="2" spans="1:4" x14ac:dyDescent="0.25">
      <c r="A2" s="1"/>
      <c r="B2" s="2"/>
      <c r="C2" s="2" t="s">
        <v>37</v>
      </c>
      <c r="D2" s="2" t="s">
        <v>3</v>
      </c>
    </row>
    <row r="3" spans="1:4" x14ac:dyDescent="0.25">
      <c r="A3" s="78"/>
      <c r="B3" s="78"/>
      <c r="C3" s="79">
        <f>SUM(C5:C1048576)</f>
        <v>77345</v>
      </c>
      <c r="D3" s="79">
        <f>SUM(D5:D1048576)</f>
        <v>6745</v>
      </c>
    </row>
    <row r="4" spans="1:4" x14ac:dyDescent="0.25">
      <c r="A4" s="12" t="s">
        <v>8</v>
      </c>
      <c r="B4" s="13" t="s">
        <v>12</v>
      </c>
      <c r="C4" s="13" t="s">
        <v>36</v>
      </c>
      <c r="D4" s="13" t="s">
        <v>14</v>
      </c>
    </row>
    <row r="5" spans="1:4" x14ac:dyDescent="0.25">
      <c r="A5" s="34" t="s">
        <v>93</v>
      </c>
      <c r="B5" s="36">
        <v>12</v>
      </c>
      <c r="C5" s="113">
        <v>30000</v>
      </c>
      <c r="D5" s="36">
        <v>2300</v>
      </c>
    </row>
    <row r="6" spans="1:4" x14ac:dyDescent="0.25">
      <c r="A6" s="34" t="s">
        <v>70</v>
      </c>
      <c r="B6" s="36">
        <v>18</v>
      </c>
      <c r="C6" s="113">
        <v>15000</v>
      </c>
      <c r="D6" s="36">
        <v>2200</v>
      </c>
    </row>
    <row r="7" spans="1:4" x14ac:dyDescent="0.25">
      <c r="A7" s="34" t="s">
        <v>73</v>
      </c>
      <c r="B7" s="36">
        <v>12</v>
      </c>
      <c r="C7" s="80">
        <v>30000</v>
      </c>
      <c r="D7" s="36">
        <v>2245</v>
      </c>
    </row>
    <row r="8" spans="1:4" x14ac:dyDescent="0.25">
      <c r="C8" s="105">
        <v>2345</v>
      </c>
    </row>
    <row r="13" spans="1:4" x14ac:dyDescent="0.25">
      <c r="B13" s="105">
        <v>5</v>
      </c>
    </row>
  </sheetData>
  <sheetProtection algorithmName="SHA-512" hashValue="fVihSfs/mwoaOlLCzkVAG8Hkn01j4eTtMzT53iFvEhammMxkBvtI1RptinZpUAqxBiktAbzF+uk321SH/YIiXg==" saltValue="61Enl9yPLpF3FLrj/tSIcA==" spinCount="100000" sheet="1" objects="1" scenarios="1"/>
  <dataValidations count="2">
    <dataValidation allowBlank="1" showInputMessage="1" showErrorMessage="1" sqref="A4"/>
    <dataValidation type="decimal" allowBlank="1" showInputMessage="1" showErrorMessage="1" sqref="C5:D1048576">
      <formula1>0</formula1>
      <formula2>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master!$G$2:$G$38</xm:f>
          </x14:formula1>
          <xm:sqref>A5:A1048576</xm:sqref>
        </x14:dataValidation>
        <x14:dataValidation type="list" allowBlank="1" showInputMessage="1" showErrorMessage="1">
          <x14:formula1>
            <xm:f>master!$F$2:$F$8</xm:f>
          </x14:formula1>
          <xm:sqref>B5:B1048576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8"/>
  <sheetViews>
    <sheetView workbookViewId="0">
      <selection activeCell="A7" sqref="A7"/>
    </sheetView>
  </sheetViews>
  <sheetFormatPr defaultRowHeight="15" x14ac:dyDescent="0.25"/>
  <cols>
    <col min="1" max="1" width="38.140625" style="98" bestFit="1" customWidth="1"/>
    <col min="2" max="2" width="25.42578125" style="105" customWidth="1"/>
    <col min="3" max="3" width="24.28515625" style="98" customWidth="1"/>
    <col min="4" max="4" width="26.85546875" style="98" customWidth="1"/>
  </cols>
  <sheetData>
    <row r="1" spans="1:4" x14ac:dyDescent="0.25">
      <c r="A1"/>
      <c r="B1"/>
      <c r="C1"/>
      <c r="D1"/>
    </row>
    <row r="2" spans="1:4" x14ac:dyDescent="0.25">
      <c r="A2" s="1"/>
      <c r="B2" s="2" t="s">
        <v>41</v>
      </c>
      <c r="C2" s="2" t="s">
        <v>39</v>
      </c>
      <c r="D2" s="2" t="s">
        <v>40</v>
      </c>
    </row>
    <row r="3" spans="1:4" x14ac:dyDescent="0.25">
      <c r="A3" s="78"/>
      <c r="B3" s="79">
        <f>SUM(B5:B105678)</f>
        <v>0</v>
      </c>
      <c r="C3" s="79">
        <f>SUM(C5:C105467)</f>
        <v>0</v>
      </c>
      <c r="D3" s="79">
        <f>SUM(D5:D10567)</f>
        <v>0</v>
      </c>
    </row>
    <row r="4" spans="1:4" ht="30" x14ac:dyDescent="0.25">
      <c r="A4" s="64" t="s">
        <v>38</v>
      </c>
      <c r="B4" s="65" t="s">
        <v>177</v>
      </c>
      <c r="C4" s="66" t="s">
        <v>178</v>
      </c>
      <c r="D4" s="24" t="s">
        <v>179</v>
      </c>
    </row>
    <row r="5" spans="1:4" x14ac:dyDescent="0.25">
      <c r="A5" s="77" t="s">
        <v>186</v>
      </c>
      <c r="C5" s="105"/>
      <c r="D5" s="105"/>
    </row>
    <row r="6" spans="1:4" x14ac:dyDescent="0.25">
      <c r="A6" s="77" t="s">
        <v>187</v>
      </c>
      <c r="C6" s="105"/>
      <c r="D6" s="105"/>
    </row>
    <row r="7" spans="1:4" x14ac:dyDescent="0.25">
      <c r="A7" s="77" t="s">
        <v>188</v>
      </c>
    </row>
    <row r="8" spans="1:4" x14ac:dyDescent="0.25">
      <c r="A8" s="77" t="s">
        <v>189</v>
      </c>
    </row>
  </sheetData>
  <sheetProtection algorithmName="SHA-512" hashValue="NklafnAqP5oXO/naPORPvLA2wl4zbtIwcSoFRTgtuv/RKyxZFxVMMHGUiJfFOuLD9/EEnrlSE3SJmNpD8dXfSw==" saltValue="a7KVG5jr9yi4GRLmieWRZQ==" spinCount="100000" sheet="1" objects="1" scenarios="1"/>
  <dataValidations count="1">
    <dataValidation type="decimal" allowBlank="1" showInputMessage="1" showErrorMessage="1" sqref="B5:D1048576">
      <formula1>0</formula1>
      <formula2>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b2b</vt:lpstr>
      <vt:lpstr>b2cl</vt:lpstr>
      <vt:lpstr>b2cs</vt:lpstr>
      <vt:lpstr>cdnr</vt:lpstr>
      <vt:lpstr>cdnur</vt:lpstr>
      <vt:lpstr>exp</vt:lpstr>
      <vt:lpstr>at</vt:lpstr>
      <vt:lpstr>atadj</vt:lpstr>
      <vt:lpstr>exemp</vt:lpstr>
      <vt:lpstr>hsn</vt:lpstr>
      <vt:lpstr>docs</vt:lpstr>
      <vt:lpstr>master</vt:lpstr>
      <vt:lpstr>pos</vt:lpstr>
      <vt:lpstr>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user8</dc:creator>
  <cp:lastModifiedBy>User</cp:lastModifiedBy>
  <dcterms:created xsi:type="dcterms:W3CDTF">2017-11-09T07:35:22Z</dcterms:created>
  <dcterms:modified xsi:type="dcterms:W3CDTF">2018-07-06T10:22:04Z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478551ba-afb5-49da-9e27-315c9a2f2a1d</vt:lpwstr>
  </property>
</Properties>
</file>