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mit.mane\OneDrive - Fractal Analytics Pvt. Ltd\Documents\"/>
    </mc:Choice>
  </mc:AlternateContent>
  <xr:revisionPtr revIDLastSave="0" documentId="13_ncr:1_{B4EF4BE2-4A4F-4389-9ED6-3B4CBE67B3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iry sheet" sheetId="1" r:id="rId1"/>
    <sheet name="non Return able product" sheetId="2" r:id="rId2"/>
    <sheet name="Not Returnable" sheetId="4" r:id="rId3"/>
    <sheet name="From Sheet" sheetId="3" r:id="rId4"/>
    <sheet name="Final refund" sheetId="6" r:id="rId5"/>
  </sheets>
  <definedNames>
    <definedName name="_xlnm._FilterDatabase" localSheetId="0" hidden="1">'Expiry sheet'!$B$6:$I$193</definedName>
    <definedName name="_xlnm._FilterDatabase" localSheetId="3" hidden="1">'From Sheet'!$D$1:$D$106</definedName>
    <definedName name="_xlnm._FilterDatabase" localSheetId="1" hidden="1">'non Return able product'!$A$7:$I$78</definedName>
    <definedName name="_xlnm._FilterDatabase" localSheetId="2" hidden="1">'Not Returnable'!$A$2:$E$129</definedName>
    <definedName name="_xlnm.Print_Area" localSheetId="0">'Expiry sheet'!$A$1:$I$45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3" l="1"/>
  <c r="E83" i="3"/>
  <c r="E61" i="3"/>
  <c r="E66" i="3"/>
  <c r="E67" i="3"/>
  <c r="E69" i="3"/>
  <c r="E70" i="3"/>
  <c r="E74" i="3"/>
  <c r="E76" i="3"/>
  <c r="E81" i="3"/>
  <c r="E82" i="3"/>
  <c r="E80" i="3"/>
  <c r="E79" i="3"/>
  <c r="E78" i="3"/>
  <c r="E77" i="3"/>
  <c r="E75" i="3"/>
  <c r="E73" i="3"/>
  <c r="E72" i="3"/>
  <c r="E71" i="3"/>
  <c r="E68" i="3"/>
  <c r="E65" i="3"/>
  <c r="E64" i="3"/>
  <c r="E63" i="3"/>
  <c r="E62" i="3"/>
  <c r="E60" i="3"/>
  <c r="E59" i="3"/>
  <c r="E58" i="3"/>
  <c r="E109" i="4"/>
  <c r="E57" i="3"/>
  <c r="E56" i="3"/>
  <c r="E55" i="3"/>
  <c r="E54" i="3"/>
  <c r="I66" i="2"/>
  <c r="E13" i="4" l="1"/>
  <c r="E5" i="4" l="1"/>
  <c r="E6" i="4"/>
  <c r="E7" i="4"/>
  <c r="E8" i="4"/>
  <c r="E9" i="4"/>
  <c r="E11" i="4"/>
  <c r="E12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4" i="4"/>
  <c r="E3" i="4"/>
  <c r="I76" i="2"/>
  <c r="I75" i="2"/>
  <c r="I74" i="2"/>
  <c r="I73" i="2"/>
  <c r="I69" i="2"/>
  <c r="I70" i="2"/>
  <c r="I71" i="2"/>
  <c r="I72" i="2"/>
  <c r="I68" i="2"/>
  <c r="I67" i="2"/>
  <c r="E26" i="3"/>
  <c r="E25" i="3"/>
  <c r="E24" i="3"/>
  <c r="E23" i="3"/>
  <c r="E19" i="3"/>
  <c r="I77" i="2" l="1"/>
  <c r="I78" i="2" s="1"/>
  <c r="E128" i="4"/>
  <c r="E129" i="4" s="1"/>
  <c r="E6" i="3"/>
  <c r="E5" i="3"/>
  <c r="E4" i="3"/>
  <c r="E3" i="3"/>
  <c r="I118" i="1"/>
  <c r="I117" i="1"/>
  <c r="I116" i="1"/>
  <c r="I115" i="1"/>
  <c r="I114" i="1"/>
  <c r="I113" i="1"/>
  <c r="I112" i="1"/>
  <c r="I111" i="1"/>
  <c r="I110" i="1"/>
  <c r="I99" i="1" l="1"/>
  <c r="I100" i="1"/>
  <c r="I101" i="1"/>
  <c r="I102" i="1"/>
  <c r="I103" i="1"/>
  <c r="I104" i="1"/>
  <c r="I105" i="1"/>
  <c r="I106" i="1"/>
  <c r="I107" i="1"/>
  <c r="I108" i="1"/>
  <c r="I109" i="1"/>
  <c r="I98" i="1" l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 l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7" i="1"/>
  <c r="I119" i="1" l="1"/>
  <c r="I120" i="1" s="1"/>
  <c r="F9" i="6" s="1"/>
  <c r="F10" i="6" s="1"/>
</calcChain>
</file>

<file path=xl/sharedStrings.xml><?xml version="1.0" encoding="utf-8"?>
<sst xmlns="http://schemas.openxmlformats.org/spreadsheetml/2006/main" count="796" uniqueCount="581">
  <si>
    <t>Sr no.</t>
  </si>
  <si>
    <t>Product name</t>
  </si>
  <si>
    <t>hsn code</t>
  </si>
  <si>
    <t>Batch no.</t>
  </si>
  <si>
    <t>Expiry date</t>
  </si>
  <si>
    <t>Mrp</t>
  </si>
  <si>
    <t>Total</t>
  </si>
  <si>
    <t>Name:</t>
  </si>
  <si>
    <t>Address:</t>
  </si>
  <si>
    <t>Party code:</t>
  </si>
  <si>
    <t>Gst no.</t>
  </si>
  <si>
    <t>PROFORMA OF THE INVOICE RETURN GOODS BY CHEMIST REGISTERED UNDER GST</t>
  </si>
  <si>
    <t>"LEAKAGE / BREAKAGE / EXPIRED DRUGS NOT FOR SALE AND CONSUMPTION"</t>
  </si>
  <si>
    <t>Sr No.</t>
  </si>
  <si>
    <t>Date:</t>
  </si>
  <si>
    <t>Distributors:</t>
  </si>
  <si>
    <t>Party  Name</t>
  </si>
  <si>
    <t>Arpit</t>
  </si>
  <si>
    <t>GO65315</t>
  </si>
  <si>
    <t>Quantity</t>
  </si>
  <si>
    <t>Osil</t>
  </si>
  <si>
    <t>zerodol</t>
  </si>
  <si>
    <t>Chaitali</t>
  </si>
  <si>
    <t>CSW101004BH</t>
  </si>
  <si>
    <t>IBUGESIC ASP</t>
  </si>
  <si>
    <t>NAYAK</t>
  </si>
  <si>
    <t>AFB21093</t>
  </si>
  <si>
    <t>REVELOL AM25/2.5</t>
  </si>
  <si>
    <t>G.A</t>
  </si>
  <si>
    <t>CAM100005AS</t>
  </si>
  <si>
    <t>Amlovas-AT</t>
  </si>
  <si>
    <t>RIP</t>
  </si>
  <si>
    <t>KAE2009A</t>
  </si>
  <si>
    <t>MAHACEF 200</t>
  </si>
  <si>
    <t>NGD</t>
  </si>
  <si>
    <t>A6GLU023</t>
  </si>
  <si>
    <t>GLYCOMET - GP 2/850</t>
  </si>
  <si>
    <t>GLAXY STAR</t>
  </si>
  <si>
    <t>27TGP133</t>
  </si>
  <si>
    <t>CEZEE-LB</t>
  </si>
  <si>
    <t>OTHERS</t>
  </si>
  <si>
    <t>ST21760D</t>
  </si>
  <si>
    <t>ZOMRLIS MET 50 MG/500MG</t>
  </si>
  <si>
    <t>GALAXY STAR</t>
  </si>
  <si>
    <t>GZML21004</t>
  </si>
  <si>
    <t>TRISHUN</t>
  </si>
  <si>
    <t>PO0033</t>
  </si>
  <si>
    <t>PO0035</t>
  </si>
  <si>
    <t>RECLIMET</t>
  </si>
  <si>
    <t>AJIT</t>
  </si>
  <si>
    <t>E2000250</t>
  </si>
  <si>
    <t>ZEROKIND-MR</t>
  </si>
  <si>
    <t>E2108238</t>
  </si>
  <si>
    <t>MOVEXX SP</t>
  </si>
  <si>
    <t>AFB21L43</t>
  </si>
  <si>
    <t>SAAZ-DS</t>
  </si>
  <si>
    <t>ECM060017AS</t>
  </si>
  <si>
    <t>STARPRESS XL 25</t>
  </si>
  <si>
    <t>U102039</t>
  </si>
  <si>
    <t>GUDCEF-CV 100</t>
  </si>
  <si>
    <t>NAMRATA</t>
  </si>
  <si>
    <t>A2AEV001</t>
  </si>
  <si>
    <t xml:space="preserve">RAB-20 MG </t>
  </si>
  <si>
    <t>CHAITALI</t>
  </si>
  <si>
    <t>UTGRBB003</t>
  </si>
  <si>
    <t>TEGRITAL CR 400 DIVITABS</t>
  </si>
  <si>
    <t>GARODIA</t>
  </si>
  <si>
    <t>709MBAP0</t>
  </si>
  <si>
    <t>STEMETIL MD 5 MG</t>
  </si>
  <si>
    <t>SEA22017</t>
  </si>
  <si>
    <t>SEA22009</t>
  </si>
  <si>
    <t>MOBISWIFT-D</t>
  </si>
  <si>
    <t>GTC16548</t>
  </si>
  <si>
    <t>LIZOFORCE-600</t>
  </si>
  <si>
    <t>B6BTU026</t>
  </si>
  <si>
    <t>OIKEN-2AM</t>
  </si>
  <si>
    <t>TELZOX-40</t>
  </si>
  <si>
    <t>MD</t>
  </si>
  <si>
    <t>GLFT-21009</t>
  </si>
  <si>
    <t>VOVERAN SR 75</t>
  </si>
  <si>
    <t>XO15WBC1</t>
  </si>
  <si>
    <t>RECOFAST PLUS</t>
  </si>
  <si>
    <t>OW</t>
  </si>
  <si>
    <t>R21488112</t>
  </si>
  <si>
    <t>STAMLO BETA</t>
  </si>
  <si>
    <t>E2103284</t>
  </si>
  <si>
    <t>ORTHOCORT 6</t>
  </si>
  <si>
    <t>PRANIC</t>
  </si>
  <si>
    <t>GDB2025B</t>
  </si>
  <si>
    <t>TELMA BETA</t>
  </si>
  <si>
    <t>GLB21003</t>
  </si>
  <si>
    <t>OXRAMET XR- 10 GM/500 MG</t>
  </si>
  <si>
    <t>GTD0587</t>
  </si>
  <si>
    <t xml:space="preserve">HIFENAC-SP </t>
  </si>
  <si>
    <t>K2102089</t>
  </si>
  <si>
    <t>MOKTEL</t>
  </si>
  <si>
    <t xml:space="preserve">7 STAR </t>
  </si>
  <si>
    <t>ZMT01821</t>
  </si>
  <si>
    <t xml:space="preserve">RIFAGUT 550 </t>
  </si>
  <si>
    <t>PHARMA LINK</t>
  </si>
  <si>
    <t>GKC14528</t>
  </si>
  <si>
    <t>VALPARIN</t>
  </si>
  <si>
    <t>0NG053</t>
  </si>
  <si>
    <t>RIFAXIGYL-M</t>
  </si>
  <si>
    <t>WP</t>
  </si>
  <si>
    <t>AJ0101</t>
  </si>
  <si>
    <t>KLAB</t>
  </si>
  <si>
    <t>UTGRBA00A</t>
  </si>
  <si>
    <t>OCUBIR-400DT</t>
  </si>
  <si>
    <t>071I059</t>
  </si>
  <si>
    <t>RUSHI</t>
  </si>
  <si>
    <t>PBREN-50</t>
  </si>
  <si>
    <t>C0552104</t>
  </si>
  <si>
    <t>DEBISTAL-GM</t>
  </si>
  <si>
    <t xml:space="preserve">ZECAL ACTIVE </t>
  </si>
  <si>
    <t xml:space="preserve">WARF-5 </t>
  </si>
  <si>
    <t>SB10640</t>
  </si>
  <si>
    <t>K2101973</t>
  </si>
  <si>
    <t>ZEN RETARD-200</t>
  </si>
  <si>
    <t>OFLOX-400</t>
  </si>
  <si>
    <t>SB10146</t>
  </si>
  <si>
    <t>VERMACT-12</t>
  </si>
  <si>
    <t>BSFHTO09</t>
  </si>
  <si>
    <t>PRAZOPRESS XL 5</t>
  </si>
  <si>
    <t>GTC2015A</t>
  </si>
  <si>
    <t xml:space="preserve">OXETOL 150 </t>
  </si>
  <si>
    <t>ENX2008</t>
  </si>
  <si>
    <t>NEW GARODIA</t>
  </si>
  <si>
    <t xml:space="preserve">VOAGE 10 </t>
  </si>
  <si>
    <t>EY1882017</t>
  </si>
  <si>
    <t xml:space="preserve">REXIPRA LITE </t>
  </si>
  <si>
    <t>K2101783</t>
  </si>
  <si>
    <t>METPURE-XL  12.5</t>
  </si>
  <si>
    <t>ELR6A6AK001</t>
  </si>
  <si>
    <t xml:space="preserve">SPENTA-D </t>
  </si>
  <si>
    <t>I21033</t>
  </si>
  <si>
    <t>RUZUCOR-10</t>
  </si>
  <si>
    <t>2M78H005</t>
  </si>
  <si>
    <t>LIPIKIND-F</t>
  </si>
  <si>
    <t>E2IAUO21</t>
  </si>
  <si>
    <t>OLSAR-H 40</t>
  </si>
  <si>
    <t>BZ0221002</t>
  </si>
  <si>
    <t>VOMI SUPER-MD</t>
  </si>
  <si>
    <t>DF921/5</t>
  </si>
  <si>
    <t>AGINAL 5</t>
  </si>
  <si>
    <t xml:space="preserve">PREDMET 8  </t>
  </si>
  <si>
    <t>ENX2433</t>
  </si>
  <si>
    <t>MEMORIN</t>
  </si>
  <si>
    <t>MN-051</t>
  </si>
  <si>
    <t>CEROXITUN-500</t>
  </si>
  <si>
    <t>BT-210625</t>
  </si>
  <si>
    <t>COBADEX CZS</t>
  </si>
  <si>
    <t>EP279</t>
  </si>
  <si>
    <t>HYPONIDD</t>
  </si>
  <si>
    <t>THY899</t>
  </si>
  <si>
    <t>BRUFEN 200</t>
  </si>
  <si>
    <t>170777D7</t>
  </si>
  <si>
    <t xml:space="preserve">CERTA-50 </t>
  </si>
  <si>
    <t>2GA6G005</t>
  </si>
  <si>
    <t xml:space="preserve">ALASPAN </t>
  </si>
  <si>
    <t>E20110</t>
  </si>
  <si>
    <t>URISOFT</t>
  </si>
  <si>
    <t>FB3037</t>
  </si>
  <si>
    <t>GLYCOMET - 1 MG</t>
  </si>
  <si>
    <t>ROZUCOR ASP-10</t>
  </si>
  <si>
    <t>OBK5HO34</t>
  </si>
  <si>
    <t>A200691</t>
  </si>
  <si>
    <t>AKT-4</t>
  </si>
  <si>
    <t>RESPIDON -2</t>
  </si>
  <si>
    <t>2E96G006</t>
  </si>
  <si>
    <t>NOVASTAT GOLD</t>
  </si>
  <si>
    <t>S2187315I</t>
  </si>
  <si>
    <t>RP</t>
  </si>
  <si>
    <t>TELLZY 40</t>
  </si>
  <si>
    <t>MONTEMAC-L</t>
  </si>
  <si>
    <t>KMP2010A</t>
  </si>
  <si>
    <t>ONG053</t>
  </si>
  <si>
    <t>SOLOPOSE-0.5 MD</t>
  </si>
  <si>
    <t>K2IAU003</t>
  </si>
  <si>
    <t>VOZUCA 0.3</t>
  </si>
  <si>
    <t>MEHER</t>
  </si>
  <si>
    <t>VZC210804</t>
  </si>
  <si>
    <t>TRAJENTA 5 MG</t>
  </si>
  <si>
    <t>GARODIYA</t>
  </si>
  <si>
    <t>AB2138A</t>
  </si>
  <si>
    <t>SWETA</t>
  </si>
  <si>
    <t>CLOPIVAS -75</t>
  </si>
  <si>
    <t>SN12169</t>
  </si>
  <si>
    <t>NUTROLIN -B PLUS</t>
  </si>
  <si>
    <t>RC2037</t>
  </si>
  <si>
    <t>ZIXFLAM</t>
  </si>
  <si>
    <t>NZF2103</t>
  </si>
  <si>
    <t xml:space="preserve">VOGLISTAR MD 0.2 </t>
  </si>
  <si>
    <t>K1ALU001</t>
  </si>
  <si>
    <t>XYZ AL</t>
  </si>
  <si>
    <t>E2103164</t>
  </si>
  <si>
    <t>RISDONE -2</t>
  </si>
  <si>
    <t>N2002262</t>
  </si>
  <si>
    <t>ATOCOR -20</t>
  </si>
  <si>
    <t>E2000198</t>
  </si>
  <si>
    <t>MIGRANIL EC</t>
  </si>
  <si>
    <t>MC2213</t>
  </si>
  <si>
    <t>VILDANEX 50</t>
  </si>
  <si>
    <t>21S2GTD019</t>
  </si>
  <si>
    <t>AMLOPIN - 2.5</t>
  </si>
  <si>
    <t>AF - 50</t>
  </si>
  <si>
    <t>HAD040521</t>
  </si>
  <si>
    <t>NEXPRO L 40MG+75MG</t>
  </si>
  <si>
    <t>OBF8H30</t>
  </si>
  <si>
    <t>SPIROMONT-A</t>
  </si>
  <si>
    <t>GD</t>
  </si>
  <si>
    <t>S2194802F</t>
  </si>
  <si>
    <t>ATARISE 10</t>
  </si>
  <si>
    <t>REE-D3</t>
  </si>
  <si>
    <t>ALD1263F</t>
  </si>
  <si>
    <t>SEROFLO INHALER</t>
  </si>
  <si>
    <t>SN11299</t>
  </si>
  <si>
    <t>ZIFICV 50</t>
  </si>
  <si>
    <t>012C083</t>
  </si>
  <si>
    <t>TOPISAL-6% LOTION</t>
  </si>
  <si>
    <t>TL553</t>
  </si>
  <si>
    <t xml:space="preserve">DHARASANA LEP </t>
  </si>
  <si>
    <t>ULTRABRITE</t>
  </si>
  <si>
    <t>DLQA1104</t>
  </si>
  <si>
    <t>ECO TEAR</t>
  </si>
  <si>
    <t>VIT210924</t>
  </si>
  <si>
    <t>FERICIP XT</t>
  </si>
  <si>
    <t>GL1535</t>
  </si>
  <si>
    <t xml:space="preserve">ZINCOVIT 200ML </t>
  </si>
  <si>
    <t>ZVS22152</t>
  </si>
  <si>
    <t xml:space="preserve">MYATRO </t>
  </si>
  <si>
    <t>OCUREST PLUS</t>
  </si>
  <si>
    <t>HES815</t>
  </si>
  <si>
    <t>CLO42</t>
  </si>
  <si>
    <t>FLEXABENZ GEL</t>
  </si>
  <si>
    <t>KDA2206A</t>
  </si>
  <si>
    <t>SALMODIL-LS</t>
  </si>
  <si>
    <t>081I020</t>
  </si>
  <si>
    <t xml:space="preserve">SPIRULINA </t>
  </si>
  <si>
    <t>SPC-2005</t>
  </si>
  <si>
    <t>HAJMOLA ANARDNA</t>
  </si>
  <si>
    <t>JK00248</t>
  </si>
  <si>
    <t>HEADROSA BALM</t>
  </si>
  <si>
    <t>MYCODERM</t>
  </si>
  <si>
    <t xml:space="preserve">ALLUSUTH </t>
  </si>
  <si>
    <t>E-031021</t>
  </si>
  <si>
    <t>GOHNSONS BABY POWDER</t>
  </si>
  <si>
    <t>83R10186</t>
  </si>
  <si>
    <t>SOOKTYN ALARSIN</t>
  </si>
  <si>
    <t xml:space="preserve">DESAI </t>
  </si>
  <si>
    <t>68.20/21</t>
  </si>
  <si>
    <t>ADULSA COMPOUND</t>
  </si>
  <si>
    <t>LIVFIT SYRUP</t>
  </si>
  <si>
    <t>DK0147040</t>
  </si>
  <si>
    <t>LUYLIBET</t>
  </si>
  <si>
    <t>AG1521</t>
  </si>
  <si>
    <t>OLTEF-NF</t>
  </si>
  <si>
    <t>DLPX1016</t>
  </si>
  <si>
    <t>SILODERM MIXI</t>
  </si>
  <si>
    <t>SM1011</t>
  </si>
  <si>
    <t>KWITDERM CREAM</t>
  </si>
  <si>
    <t>PEPPERMINT OIL</t>
  </si>
  <si>
    <t>SEACOD</t>
  </si>
  <si>
    <t>6V21002</t>
  </si>
  <si>
    <t>SEPTRAN</t>
  </si>
  <si>
    <t>SG2196</t>
  </si>
  <si>
    <t>COMPLAN</t>
  </si>
  <si>
    <t>G49771A</t>
  </si>
  <si>
    <t>LULIBOR</t>
  </si>
  <si>
    <t>GM321850A</t>
  </si>
  <si>
    <t>MYOLAXIN-D</t>
  </si>
  <si>
    <t>A0V115</t>
  </si>
  <si>
    <t>VAY</t>
  </si>
  <si>
    <t>AQUASOFT CREAM</t>
  </si>
  <si>
    <t>UDAAN</t>
  </si>
  <si>
    <t>G05886</t>
  </si>
  <si>
    <t>MAGNESIUM SULPHATE I.P</t>
  </si>
  <si>
    <t>MGCT101</t>
  </si>
  <si>
    <t>CUREDRYL</t>
  </si>
  <si>
    <t>DPL21011</t>
  </si>
  <si>
    <t>WIKORYL AF</t>
  </si>
  <si>
    <t>NIPCARE</t>
  </si>
  <si>
    <t>N099</t>
  </si>
  <si>
    <t>JK00245</t>
  </si>
  <si>
    <t>PILORUTE</t>
  </si>
  <si>
    <t>cefolac 100</t>
  </si>
  <si>
    <t>LCB21028A</t>
  </si>
  <si>
    <t>B1CTV033</t>
  </si>
  <si>
    <t>GILOY CAPSULE</t>
  </si>
  <si>
    <t>A/176</t>
  </si>
  <si>
    <t>TONA CREAMY SNUFF</t>
  </si>
  <si>
    <t>NA</t>
  </si>
  <si>
    <t>FEMLEX TABLETS</t>
  </si>
  <si>
    <t>TFE523</t>
  </si>
  <si>
    <t>PROSTAID</t>
  </si>
  <si>
    <t>SOKTYN</t>
  </si>
  <si>
    <t>GILOY GHAN VATI</t>
  </si>
  <si>
    <t>GV64</t>
  </si>
  <si>
    <t>ZANDU NITYAM</t>
  </si>
  <si>
    <t>GOODLUCK</t>
  </si>
  <si>
    <t>EP0014</t>
  </si>
  <si>
    <t>ZANDU SHIVA HIMEZ TABLET</t>
  </si>
  <si>
    <t>E00002</t>
  </si>
  <si>
    <t>ZANDU SUDHARSAN DHANVATI</t>
  </si>
  <si>
    <t>E00030</t>
  </si>
  <si>
    <t>ZANDU KHUDIRADI GUTIKA</t>
  </si>
  <si>
    <t>E00005</t>
  </si>
  <si>
    <t>DIGEST FAST PILLS</t>
  </si>
  <si>
    <t>D05</t>
  </si>
  <si>
    <t>XTOR 10</t>
  </si>
  <si>
    <t>CHS070003AK</t>
  </si>
  <si>
    <t>SEREFLOW ROTACAPS 100</t>
  </si>
  <si>
    <t>SA12664</t>
  </si>
  <si>
    <t>FORMONIDE 400</t>
  </si>
  <si>
    <t>DR ORTHO AYUVEDIC CAPSULE</t>
  </si>
  <si>
    <t>DRC-194</t>
  </si>
  <si>
    <t>DESOVAN LOTION</t>
  </si>
  <si>
    <t>G533</t>
  </si>
  <si>
    <t>HIMALAYA NEEM</t>
  </si>
  <si>
    <t>SYRUP DERIPHYLLIN</t>
  </si>
  <si>
    <t>BJW1056</t>
  </si>
  <si>
    <t>OCUPOL DX</t>
  </si>
  <si>
    <t>UMV2209</t>
  </si>
  <si>
    <t xml:space="preserve">REXIDIN M </t>
  </si>
  <si>
    <t>RDD8JC2V</t>
  </si>
  <si>
    <t>RUMARAB OINTMENT</t>
  </si>
  <si>
    <t>RRB/110</t>
  </si>
  <si>
    <t>MEFTAL SPAS</t>
  </si>
  <si>
    <t>ZNM2112</t>
  </si>
  <si>
    <t>SOHA EYE  DROP</t>
  </si>
  <si>
    <t>FHY0814</t>
  </si>
  <si>
    <t>EAGLE BRAND</t>
  </si>
  <si>
    <t>FLEXA BENZ</t>
  </si>
  <si>
    <t xml:space="preserve">NEWGARODIYA </t>
  </si>
  <si>
    <t xml:space="preserve">GUM TONE </t>
  </si>
  <si>
    <t>OG675</t>
  </si>
  <si>
    <t xml:space="preserve">ORS </t>
  </si>
  <si>
    <t>D6S 21341</t>
  </si>
  <si>
    <t>AMRUTANJAN PAIN BALM</t>
  </si>
  <si>
    <t>K1020005</t>
  </si>
  <si>
    <t>IRIVISC EYE DROP</t>
  </si>
  <si>
    <t>IBC5ICA3</t>
  </si>
  <si>
    <t>SKINLITE</t>
  </si>
  <si>
    <t>B121078</t>
  </si>
  <si>
    <t>DIPROBATE PLUS</t>
  </si>
  <si>
    <t>PSY0143</t>
  </si>
  <si>
    <t>METROGYL DG GEL FORTE</t>
  </si>
  <si>
    <t>PGX1052</t>
  </si>
  <si>
    <t>ROOPMANTRA</t>
  </si>
  <si>
    <t>RCF012</t>
  </si>
  <si>
    <t>KALI MEHENDI</t>
  </si>
  <si>
    <t>KM102</t>
  </si>
  <si>
    <t>PET SAFA</t>
  </si>
  <si>
    <t>PSF201207</t>
  </si>
  <si>
    <t>M2 TONE</t>
  </si>
  <si>
    <t>SMT755</t>
  </si>
  <si>
    <t>SIGNASOFT</t>
  </si>
  <si>
    <t>ST2003</t>
  </si>
  <si>
    <t>Discount 10%</t>
  </si>
  <si>
    <t>Claim 70%</t>
  </si>
  <si>
    <t>BRESOL</t>
  </si>
  <si>
    <t>POTTASSIUM PARAMAGNET</t>
  </si>
  <si>
    <t>KAILAS JEVEN</t>
  </si>
  <si>
    <t>BORIC ACID 200 GM</t>
  </si>
  <si>
    <t>METHYLE SALICELATE IP</t>
  </si>
  <si>
    <t>PRODUCT</t>
  </si>
  <si>
    <t>QT</t>
  </si>
  <si>
    <t>MRP</t>
  </si>
  <si>
    <t>EXP DATE</t>
  </si>
  <si>
    <t>TOTAL</t>
  </si>
  <si>
    <t>ZANDU HONEY 20 G</t>
  </si>
  <si>
    <t>BAIDYA ARJUNARISHTHA</t>
  </si>
  <si>
    <t>BAIDYA ASHWAGANTHARISHTHA</t>
  </si>
  <si>
    <t>BAIDYA ASHOKAMRITA</t>
  </si>
  <si>
    <t>BAIDYA ABHYARISHTA</t>
  </si>
  <si>
    <t>BAIDYA AMRUTARISHTA</t>
  </si>
  <si>
    <t>BAIDYA KUMARIASAV</t>
  </si>
  <si>
    <t>BAIDYA DRAKSHASAV</t>
  </si>
  <si>
    <t>BAIDYA KHADHIRARISHTA</t>
  </si>
  <si>
    <t>BAIDYA ARJUNAMRITA</t>
  </si>
  <si>
    <t>SANDU KUMARIASAV 450 ML</t>
  </si>
  <si>
    <t>SANDU KUMARIASAV 200 ML</t>
  </si>
  <si>
    <t>O2M</t>
  </si>
  <si>
    <t>DOMSTAL DROP</t>
  </si>
  <si>
    <t>A TO Z DROP</t>
  </si>
  <si>
    <t>KIDRICH D3 DROP</t>
  </si>
  <si>
    <t>CANDID EAR DROP</t>
  </si>
  <si>
    <t>APDROPS DROP</t>
  </si>
  <si>
    <t>EPISOFT LOTION</t>
  </si>
  <si>
    <t>LULIMAC LOTION</t>
  </si>
  <si>
    <t>BETAMIL GM</t>
  </si>
  <si>
    <t>COSVATE CREAM</t>
  </si>
  <si>
    <t>MOMATE F CREAM</t>
  </si>
  <si>
    <t>SENSUR OIL</t>
  </si>
  <si>
    <t>LIPVAS 10</t>
  </si>
  <si>
    <t>AMLIP 5</t>
  </si>
  <si>
    <t>HVTEK PLUS</t>
  </si>
  <si>
    <t>CEROXITUM 500</t>
  </si>
  <si>
    <t>VITCEE</t>
  </si>
  <si>
    <t>NADIBACT CREAM</t>
  </si>
  <si>
    <t>ORAWAYS</t>
  </si>
  <si>
    <t>AGINAL AT</t>
  </si>
  <si>
    <t>ZANOCIN OZ</t>
  </si>
  <si>
    <t>LUPIZYME SYP</t>
  </si>
  <si>
    <t>SIGNASOFT CREAM</t>
  </si>
  <si>
    <t>SKINSHINE 15GM</t>
  </si>
  <si>
    <t>VICCO NARAYANI</t>
  </si>
  <si>
    <t>MELAS CRM</t>
  </si>
  <si>
    <t>KANACON O</t>
  </si>
  <si>
    <t>KLIM KLIN SOAP</t>
  </si>
  <si>
    <t>NEKO SOAP</t>
  </si>
  <si>
    <t>DEWSOFT SOAP</t>
  </si>
  <si>
    <t>SUNSILK YELLOW SHAM 180ML</t>
  </si>
  <si>
    <t>LOREAL BLACK COND 72ML</t>
  </si>
  <si>
    <t>LOREAL XTENSE CARE SHAM</t>
  </si>
  <si>
    <t>LOTUS NIGHT CREAM 60GM</t>
  </si>
  <si>
    <t>NIVEA SOFT CREAM 300M</t>
  </si>
  <si>
    <t>KRUPA HAIR TONIC</t>
  </si>
  <si>
    <t>BRAHMI OIL</t>
  </si>
  <si>
    <t>GARNIER HAIR COLOR 3.16 70ML</t>
  </si>
  <si>
    <t>STREAX HHIGHLIGHTER VIBRANT BLONDE</t>
  </si>
  <si>
    <t>COLGATE MAX FRESH</t>
  </si>
  <si>
    <t>JOHN BABY MILK RICE LOTION 200ML</t>
  </si>
  <si>
    <t>GLUCOSE D REGULAR 500GM</t>
  </si>
  <si>
    <t>COMPLAN CHOCOLATE 200GM</t>
  </si>
  <si>
    <t>Others</t>
  </si>
  <si>
    <t>n15486j</t>
  </si>
  <si>
    <t>Refund 70%</t>
  </si>
  <si>
    <t>GGLE20014</t>
  </si>
  <si>
    <t>Glimisave M2 FORTE</t>
  </si>
  <si>
    <t>VETORY P</t>
  </si>
  <si>
    <t>6T20626A</t>
  </si>
  <si>
    <t>E20146</t>
  </si>
  <si>
    <t>PGU561</t>
  </si>
  <si>
    <t>BFW210</t>
  </si>
  <si>
    <t>HAEMATINIC</t>
  </si>
  <si>
    <t>LIVAFIN</t>
  </si>
  <si>
    <t>HYPONIOO</t>
  </si>
  <si>
    <t>THY399</t>
  </si>
  <si>
    <t>M910212</t>
  </si>
  <si>
    <t>RIFAXIGYM</t>
  </si>
  <si>
    <t>BRUFEN</t>
  </si>
  <si>
    <t>NICOTEX</t>
  </si>
  <si>
    <t>Phondaghat</t>
  </si>
  <si>
    <t>Amul spray</t>
  </si>
  <si>
    <t>Jambola liquid</t>
  </si>
  <si>
    <t>bazant kadha</t>
  </si>
  <si>
    <t>honey</t>
  </si>
  <si>
    <t>nescafe</t>
  </si>
  <si>
    <t>panghat honey</t>
  </si>
  <si>
    <t>womens plus</t>
  </si>
  <si>
    <t>neem karela jamun</t>
  </si>
  <si>
    <t>protect</t>
  </si>
  <si>
    <t>aloeverajuice</t>
  </si>
  <si>
    <t>coviright</t>
  </si>
  <si>
    <t>complan</t>
  </si>
  <si>
    <t>hemo zink</t>
  </si>
  <si>
    <t>bro-pd</t>
  </si>
  <si>
    <t>pigeon</t>
  </si>
  <si>
    <t>sachi saheli</t>
  </si>
  <si>
    <t>zupizyme</t>
  </si>
  <si>
    <t>rajbindu</t>
  </si>
  <si>
    <t>yesanka</t>
  </si>
  <si>
    <t>potassium permangnate</t>
  </si>
  <si>
    <t>aqueol</t>
  </si>
  <si>
    <t>rumarub</t>
  </si>
  <si>
    <t>ppowercryl</t>
  </si>
  <si>
    <t>peppermint oil</t>
  </si>
  <si>
    <t>roop mantra</t>
  </si>
  <si>
    <t>manoll</t>
  </si>
  <si>
    <t>escor -2</t>
  </si>
  <si>
    <t>clean &amp; dry</t>
  </si>
  <si>
    <t>adulsa</t>
  </si>
  <si>
    <t>zaxikem</t>
  </si>
  <si>
    <t>zymnet</t>
  </si>
  <si>
    <t>amycordial</t>
  </si>
  <si>
    <t>suthol</t>
  </si>
  <si>
    <t>myolaxin</t>
  </si>
  <si>
    <t>ascabiol</t>
  </si>
  <si>
    <t>xocof</t>
  </si>
  <si>
    <t>kwifderm</t>
  </si>
  <si>
    <t>jambavasava</t>
  </si>
  <si>
    <t>femiplex</t>
  </si>
  <si>
    <t>Karela jamun</t>
  </si>
  <si>
    <t>rakta doshantak</t>
  </si>
  <si>
    <t>magnassiun sulphate</t>
  </si>
  <si>
    <t>candid</t>
  </si>
  <si>
    <t>oltef</t>
  </si>
  <si>
    <t>power mentin</t>
  </si>
  <si>
    <t>zetone</t>
  </si>
  <si>
    <t>myatro</t>
  </si>
  <si>
    <t>zagze brand</t>
  </si>
  <si>
    <t>himtaj oil</t>
  </si>
  <si>
    <t>garnier skin</t>
  </si>
  <si>
    <t>pediasure</t>
  </si>
  <si>
    <t>eva</t>
  </si>
  <si>
    <t>amlycure</t>
  </si>
  <si>
    <t>balant</t>
  </si>
  <si>
    <t>parand tablet</t>
  </si>
  <si>
    <t>vitamin</t>
  </si>
  <si>
    <t>spirulina</t>
  </si>
  <si>
    <t>cure drly</t>
  </si>
  <si>
    <t>krupa</t>
  </si>
  <si>
    <t>FEM</t>
  </si>
  <si>
    <t>Moti gulab</t>
  </si>
  <si>
    <t>allergan</t>
  </si>
  <si>
    <t>zadpalo</t>
  </si>
  <si>
    <t>bio eldervit</t>
  </si>
  <si>
    <t>goorg expert</t>
  </si>
  <si>
    <t xml:space="preserve">nisha </t>
  </si>
  <si>
    <t>nipcare</t>
  </si>
  <si>
    <t>shy xt</t>
  </si>
  <si>
    <t>vicco</t>
  </si>
  <si>
    <t>far and handsome</t>
  </si>
  <si>
    <t>xof02</t>
  </si>
  <si>
    <t>hair&amp;care</t>
  </si>
  <si>
    <t>head rosa</t>
  </si>
  <si>
    <t>goori</t>
  </si>
  <si>
    <t>jinvar</t>
  </si>
  <si>
    <t>dharasana leep</t>
  </si>
  <si>
    <t>tona</t>
  </si>
  <si>
    <t>giloy</t>
  </si>
  <si>
    <t>amrutanjan</t>
  </si>
  <si>
    <t>fem</t>
  </si>
  <si>
    <t>himalaya cold cream</t>
  </si>
  <si>
    <t>septran</t>
  </si>
  <si>
    <t>ors</t>
  </si>
  <si>
    <t>digest fast</t>
  </si>
  <si>
    <t xml:space="preserve">     aqeol</t>
  </si>
  <si>
    <t>ipco</t>
  </si>
  <si>
    <t>gumtone gel</t>
  </si>
  <si>
    <t>ultra brite</t>
  </si>
  <si>
    <t>kaveri camphol</t>
  </si>
  <si>
    <t>darshana</t>
  </si>
  <si>
    <t>human actrapid</t>
  </si>
  <si>
    <t>easy breathe</t>
  </si>
  <si>
    <t>ambi pur car perfume</t>
  </si>
  <si>
    <t>isabgool</t>
  </si>
  <si>
    <t>dabur hair oil</t>
  </si>
  <si>
    <t>hajmola</t>
  </si>
  <si>
    <t>jhonsons babypowder</t>
  </si>
  <si>
    <t>baby loson</t>
  </si>
  <si>
    <t>baby shampoo</t>
  </si>
  <si>
    <t>telismart am</t>
  </si>
  <si>
    <t>lipvas</t>
  </si>
  <si>
    <t>garnier hair color</t>
  </si>
  <si>
    <t>garnier conditioner</t>
  </si>
  <si>
    <t>himalya anti hair fall</t>
  </si>
  <si>
    <t>himalya scrab</t>
  </si>
  <si>
    <t>klakme facewash</t>
  </si>
  <si>
    <t>lakme face wash</t>
  </si>
  <si>
    <t>Gulkand</t>
  </si>
  <si>
    <t>Actual Deal</t>
  </si>
  <si>
    <t>Amount paid</t>
  </si>
  <si>
    <t>Electricbill</t>
  </si>
  <si>
    <t>sonu bhai gave</t>
  </si>
  <si>
    <t xml:space="preserve">Final claim of </t>
  </si>
  <si>
    <t>Not returnable</t>
  </si>
  <si>
    <t>VITAMIN E STRECHMARK OIL</t>
  </si>
  <si>
    <t>BGR 34 TAB</t>
  </si>
  <si>
    <t>COVIRIGHT SYP</t>
  </si>
  <si>
    <t>M2 TONE 450 ML</t>
  </si>
  <si>
    <t>FLEXABENZE GEL</t>
  </si>
  <si>
    <t>RABITORE DSR</t>
  </si>
  <si>
    <t>CALCITAS D3 PDR</t>
  </si>
  <si>
    <t>KWITDERM CRM</t>
  </si>
  <si>
    <t>DERMADEW SOAP</t>
  </si>
  <si>
    <t>OILATUM SOAP</t>
  </si>
  <si>
    <t>LAKME FW</t>
  </si>
  <si>
    <t>JOHN BABY SHAM BLUE 200ML</t>
  </si>
  <si>
    <t>MATRIX HAIR SERUM 100 ML</t>
  </si>
  <si>
    <t>TONA PASTE</t>
  </si>
  <si>
    <t>TABBACCO PASTE</t>
  </si>
  <si>
    <t>D PROTIN 500GM</t>
  </si>
  <si>
    <t>BIO OIL 60ML</t>
  </si>
  <si>
    <t>DABUR LAAL OIL 500ML</t>
  </si>
  <si>
    <t>OSR GIRL</t>
  </si>
  <si>
    <t>BIO OIL 125ML</t>
  </si>
  <si>
    <t>GARN LONG STRONG COND175ML</t>
  </si>
  <si>
    <t>Claim 70^</t>
  </si>
  <si>
    <t>repeated in next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</si>
</sst>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[$-F800]dddd\,\ mmmm\ dd\,\ yyyy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/>
    <xf numFmtId="17" fontId="0" fillId="2" borderId="1" xfId="0" applyNumberFormat="1" applyFill="1" applyBorder="1"/>
    <xf numFmtId="44" fontId="0" fillId="0" borderId="1" xfId="1" applyFont="1" applyBorder="1"/>
    <xf numFmtId="44" fontId="0" fillId="0" borderId="0" xfId="1" applyFont="1"/>
    <xf numFmtId="0" fontId="0" fillId="0" borderId="4" xfId="0" applyBorder="1"/>
    <xf numFmtId="44" fontId="0" fillId="2" borderId="1" xfId="1" applyFont="1" applyFill="1" applyBorder="1"/>
    <xf numFmtId="0" fontId="0" fillId="2" borderId="1" xfId="1" applyNumberFormat="1" applyFont="1" applyFill="1" applyBorder="1"/>
    <xf numFmtId="164" fontId="0" fillId="2" borderId="1" xfId="1" applyNumberFormat="1" applyFont="1" applyFill="1" applyBorder="1"/>
    <xf numFmtId="44" fontId="2" fillId="2" borderId="1" xfId="1" applyFont="1" applyFill="1" applyBorder="1" applyAlignment="1">
      <alignment vertical="top" wrapText="1"/>
    </xf>
    <xf numFmtId="44" fontId="2" fillId="2" borderId="1" xfId="1" applyFont="1" applyFill="1" applyBorder="1"/>
    <xf numFmtId="44" fontId="0" fillId="0" borderId="0" xfId="0" applyNumberFormat="1"/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17" fontId="0" fillId="0" borderId="1" xfId="0" applyNumberFormat="1" applyBorder="1" applyAlignment="1">
      <alignment horizontal="left" vertical="top"/>
    </xf>
    <xf numFmtId="44" fontId="0" fillId="0" borderId="1" xfId="1" applyFont="1" applyFill="1" applyBorder="1" applyAlignment="1">
      <alignment horizontal="left" vertical="top"/>
    </xf>
    <xf numFmtId="164" fontId="0" fillId="0" borderId="1" xfId="1" applyNumberFormat="1" applyFont="1" applyFill="1" applyBorder="1" applyAlignment="1">
      <alignment horizontal="left" vertical="top"/>
    </xf>
    <xf numFmtId="0" fontId="0" fillId="0" borderId="1" xfId="1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44" fontId="0" fillId="0" borderId="1" xfId="1" applyFont="1" applyBorder="1" applyAlignment="1">
      <alignment horizontal="left" vertical="top"/>
    </xf>
    <xf numFmtId="44" fontId="0" fillId="0" borderId="0" xfId="1" applyFont="1" applyAlignment="1">
      <alignment horizontal="left" vertical="top"/>
    </xf>
    <xf numFmtId="44" fontId="0" fillId="0" borderId="4" xfId="1" applyFont="1" applyBorder="1" applyAlignment="1">
      <alignment horizontal="left" vertical="top"/>
    </xf>
    <xf numFmtId="44" fontId="0" fillId="0" borderId="2" xfId="1" applyFont="1" applyBorder="1" applyAlignment="1">
      <alignment horizontal="left" vertical="top"/>
    </xf>
    <xf numFmtId="44" fontId="0" fillId="3" borderId="2" xfId="1" applyFont="1" applyFill="1" applyBorder="1" applyAlignment="1">
      <alignment horizontal="left" vertical="top"/>
    </xf>
    <xf numFmtId="0" fontId="0" fillId="0" borderId="8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44" fontId="0" fillId="0" borderId="11" xfId="1" applyFont="1" applyBorder="1"/>
    <xf numFmtId="0" fontId="0" fillId="0" borderId="2" xfId="0" applyBorder="1"/>
    <xf numFmtId="44" fontId="0" fillId="0" borderId="2" xfId="1" applyFont="1" applyBorder="1"/>
    <xf numFmtId="0" fontId="0" fillId="0" borderId="0" xfId="0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3" xfId="1" applyFont="1" applyBorder="1"/>
    <xf numFmtId="44" fontId="0" fillId="0" borderId="22" xfId="1" applyFont="1" applyBorder="1"/>
    <xf numFmtId="44" fontId="0" fillId="3" borderId="23" xfId="1" applyFont="1" applyFill="1" applyBorder="1"/>
    <xf numFmtId="17" fontId="0" fillId="0" borderId="3" xfId="0" applyNumberFormat="1" applyBorder="1"/>
    <xf numFmtId="0" fontId="0" fillId="0" borderId="26" xfId="0" applyBorder="1"/>
    <xf numFmtId="44" fontId="0" fillId="0" borderId="0" xfId="1" applyFont="1" applyBorder="1"/>
    <xf numFmtId="44" fontId="1" fillId="2" borderId="1" xfId="1" applyFont="1" applyFill="1" applyBorder="1"/>
    <xf numFmtId="1" fontId="1" fillId="2" borderId="1" xfId="1" applyNumberFormat="1" applyFont="1" applyFill="1" applyBorder="1"/>
    <xf numFmtId="164" fontId="1" fillId="2" borderId="1" xfId="1" applyNumberFormat="1" applyFont="1" applyFill="1" applyBorder="1"/>
    <xf numFmtId="0" fontId="1" fillId="2" borderId="1" xfId="1" applyNumberFormat="1" applyFont="1" applyFill="1" applyBorder="1"/>
    <xf numFmtId="44" fontId="1" fillId="2" borderId="1" xfId="1" applyFont="1" applyFill="1" applyBorder="1" applyAlignment="1">
      <alignment vertical="top" wrapText="1"/>
    </xf>
    <xf numFmtId="0" fontId="1" fillId="2" borderId="1" xfId="1" applyNumberFormat="1" applyFont="1" applyFill="1" applyBorder="1" applyAlignment="1">
      <alignment vertical="top" wrapText="1"/>
    </xf>
    <xf numFmtId="164" fontId="1" fillId="2" borderId="1" xfId="1" applyNumberFormat="1" applyFont="1" applyFill="1" applyBorder="1" applyAlignment="1">
      <alignment vertical="top" wrapText="1"/>
    </xf>
    <xf numFmtId="44" fontId="1" fillId="2" borderId="8" xfId="1" applyFont="1" applyFill="1" applyBorder="1"/>
    <xf numFmtId="1" fontId="1" fillId="2" borderId="8" xfId="1" applyNumberFormat="1" applyFont="1" applyFill="1" applyBorder="1"/>
    <xf numFmtId="164" fontId="1" fillId="2" borderId="8" xfId="1" applyNumberFormat="1" applyFont="1" applyFill="1" applyBorder="1"/>
    <xf numFmtId="44" fontId="3" fillId="0" borderId="9" xfId="1" applyFont="1" applyBorder="1" applyAlignment="1">
      <alignment wrapText="1"/>
    </xf>
    <xf numFmtId="44" fontId="3" fillId="0" borderId="10" xfId="1" applyFont="1" applyBorder="1"/>
    <xf numFmtId="164" fontId="3" fillId="0" borderId="10" xfId="1" applyNumberFormat="1" applyFont="1" applyBorder="1"/>
    <xf numFmtId="44" fontId="3" fillId="0" borderId="11" xfId="1" applyFont="1" applyBorder="1"/>
    <xf numFmtId="165" fontId="0" fillId="0" borderId="1" xfId="1" applyNumberFormat="1" applyFont="1" applyBorder="1" applyAlignment="1">
      <alignment horizontal="left" vertical="top"/>
    </xf>
    <xf numFmtId="44" fontId="0" fillId="3" borderId="2" xfId="1" applyFont="1" applyFill="1" applyBorder="1"/>
    <xf numFmtId="44" fontId="0" fillId="3" borderId="5" xfId="1" applyFont="1" applyFill="1" applyBorder="1"/>
    <xf numFmtId="0" fontId="0" fillId="3" borderId="30" xfId="0" applyFill="1" applyBorder="1"/>
    <xf numFmtId="44" fontId="0" fillId="0" borderId="27" xfId="1" applyFont="1" applyBorder="1"/>
    <xf numFmtId="0" fontId="0" fillId="0" borderId="28" xfId="0" applyBorder="1"/>
    <xf numFmtId="44" fontId="0" fillId="0" borderId="29" xfId="1" applyFont="1" applyBorder="1"/>
    <xf numFmtId="0" fontId="0" fillId="0" borderId="9" xfId="0" applyBorder="1"/>
    <xf numFmtId="0" fontId="0" fillId="4" borderId="0" xfId="0" applyFill="1"/>
    <xf numFmtId="16" fontId="0" fillId="4" borderId="0" xfId="0" applyNumberFormat="1" applyFill="1"/>
    <xf numFmtId="44" fontId="0" fillId="4" borderId="0" xfId="1" applyFont="1" applyFill="1"/>
    <xf numFmtId="0" fontId="0" fillId="4" borderId="1" xfId="0" applyFill="1" applyBorder="1"/>
    <xf numFmtId="17" fontId="0" fillId="4" borderId="1" xfId="0" applyNumberFormat="1" applyFill="1" applyBorder="1"/>
    <xf numFmtId="44" fontId="0" fillId="4" borderId="1" xfId="1" applyFont="1" applyFill="1" applyBorder="1"/>
    <xf numFmtId="0" fontId="0" fillId="5" borderId="1" xfId="0" applyFill="1" applyBorder="1"/>
    <xf numFmtId="17" fontId="0" fillId="5" borderId="1" xfId="0" applyNumberFormat="1" applyFill="1" applyBorder="1"/>
    <xf numFmtId="44" fontId="0" fillId="5" borderId="1" xfId="1" applyFont="1" applyFill="1" applyBorder="1"/>
    <xf numFmtId="0" fontId="0" fillId="4" borderId="1" xfId="0" applyFill="1" applyBorder="1" applyAlignment="1">
      <alignment horizontal="left" vertical="top"/>
    </xf>
    <xf numFmtId="17" fontId="0" fillId="4" borderId="1" xfId="0" applyNumberFormat="1" applyFill="1" applyBorder="1" applyAlignment="1">
      <alignment horizontal="left" vertical="top"/>
    </xf>
    <xf numFmtId="44" fontId="0" fillId="4" borderId="1" xfId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/>
    </xf>
    <xf numFmtId="17" fontId="0" fillId="4" borderId="1" xfId="0" applyNumberFormat="1" applyFill="1" applyBorder="1" applyAlignment="1">
      <alignment horizontal="left"/>
    </xf>
    <xf numFmtId="44" fontId="0" fillId="4" borderId="1" xfId="1" applyFont="1" applyFill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4" borderId="8" xfId="0" applyFill="1" applyBorder="1"/>
    <xf numFmtId="17" fontId="0" fillId="4" borderId="8" xfId="0" applyNumberFormat="1" applyFill="1" applyBorder="1"/>
    <xf numFmtId="44" fontId="0" fillId="4" borderId="8" xfId="1" applyFont="1" applyFill="1" applyBorder="1"/>
    <xf numFmtId="0" fontId="0" fillId="4" borderId="3" xfId="0" applyFill="1" applyBorder="1"/>
    <xf numFmtId="17" fontId="0" fillId="4" borderId="3" xfId="0" applyNumberFormat="1" applyFill="1" applyBorder="1"/>
    <xf numFmtId="44" fontId="0" fillId="4" borderId="3" xfId="1" applyFont="1" applyFill="1" applyBorder="1"/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6</xdr:row>
      <xdr:rowOff>104775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5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10</xdr:row>
      <xdr:rowOff>104775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8125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14</xdr:row>
      <xdr:rowOff>104775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38125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18</xdr:row>
      <xdr:rowOff>104775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38125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22</xdr:row>
      <xdr:rowOff>104775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38125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26</xdr:row>
      <xdr:rowOff>104775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38125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30</xdr:row>
      <xdr:rowOff>104775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38125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7</xdr:row>
      <xdr:rowOff>104775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1E3CB0-1EC5-424B-B98E-9D13CCBE43C6}"/>
            </a:ext>
          </a:extLst>
        </xdr:cNvPr>
        <xdr:cNvSpPr txBox="1"/>
      </xdr:nvSpPr>
      <xdr:spPr>
        <a:xfrm>
          <a:off x="238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12</xdr:row>
      <xdr:rowOff>104775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251210-FBE5-43A9-B7C0-9707E9DD8722}"/>
            </a:ext>
          </a:extLst>
        </xdr:cNvPr>
        <xdr:cNvSpPr txBox="1"/>
      </xdr:nvSpPr>
      <xdr:spPr>
        <a:xfrm>
          <a:off x="23812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17</xdr:row>
      <xdr:rowOff>104775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4CCD9DD-BA22-40F3-BAC7-49DC7C5EFAFB}"/>
            </a:ext>
          </a:extLst>
        </xdr:cNvPr>
        <xdr:cNvSpPr txBox="1"/>
      </xdr:nvSpPr>
      <xdr:spPr>
        <a:xfrm>
          <a:off x="23812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22</xdr:row>
      <xdr:rowOff>104775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4AF555D-998E-4052-8563-9D1BFB3B62F2}"/>
            </a:ext>
          </a:extLst>
        </xdr:cNvPr>
        <xdr:cNvSpPr txBox="1"/>
      </xdr:nvSpPr>
      <xdr:spPr>
        <a:xfrm>
          <a:off x="23812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27</xdr:row>
      <xdr:rowOff>104775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F2E93C-4CD0-4F2E-9415-4C416CC3D45D}"/>
            </a:ext>
          </a:extLst>
        </xdr:cNvPr>
        <xdr:cNvSpPr txBox="1"/>
      </xdr:nvSpPr>
      <xdr:spPr>
        <a:xfrm>
          <a:off x="23812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32</xdr:row>
      <xdr:rowOff>104775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5890D7D-093E-4CEE-B74D-91BBB59FCB01}"/>
            </a:ext>
          </a:extLst>
        </xdr:cNvPr>
        <xdr:cNvSpPr txBox="1"/>
      </xdr:nvSpPr>
      <xdr:spPr>
        <a:xfrm>
          <a:off x="23812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37</xdr:row>
      <xdr:rowOff>104775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1B9F20C-3CC8-4D98-A420-7C36B44037BF}"/>
            </a:ext>
          </a:extLst>
        </xdr:cNvPr>
        <xdr:cNvSpPr txBox="1"/>
      </xdr:nvSpPr>
      <xdr:spPr>
        <a:xfrm>
          <a:off x="23812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42</xdr:row>
      <xdr:rowOff>104775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092CC40-AC91-4E6A-BDCD-DB288F78665D}"/>
            </a:ext>
          </a:extLst>
        </xdr:cNvPr>
        <xdr:cNvSpPr txBox="1"/>
      </xdr:nvSpPr>
      <xdr:spPr>
        <a:xfrm>
          <a:off x="23812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47</xdr:row>
      <xdr:rowOff>104775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DE45BD9-9562-4C1D-8955-C3C5474CBD41}"/>
            </a:ext>
          </a:extLst>
        </xdr:cNvPr>
        <xdr:cNvSpPr txBox="1"/>
      </xdr:nvSpPr>
      <xdr:spPr>
        <a:xfrm>
          <a:off x="23812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52</xdr:row>
      <xdr:rowOff>104775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1EA6346-63D2-4FC3-B105-CE238CADE154}"/>
            </a:ext>
          </a:extLst>
        </xdr:cNvPr>
        <xdr:cNvSpPr txBox="1"/>
      </xdr:nvSpPr>
      <xdr:spPr>
        <a:xfrm>
          <a:off x="23812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238125</xdr:colOff>
      <xdr:row>57</xdr:row>
      <xdr:rowOff>104775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E94C33C-74E1-48A7-9B95-D24694D3703F}"/>
            </a:ext>
          </a:extLst>
        </xdr:cNvPr>
        <xdr:cNvSpPr txBox="1"/>
      </xdr:nvSpPr>
      <xdr:spPr>
        <a:xfrm>
          <a:off x="23812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zoomScaleNormal="100" workbookViewId="0">
      <selection activeCell="E9" sqref="E9"/>
    </sheetView>
  </sheetViews>
  <sheetFormatPr defaultRowHeight="15" x14ac:dyDescent="0.25"/>
  <cols>
    <col min="1" max="1" width="10.85546875" customWidth="1"/>
    <col min="2" max="2" width="29.140625" bestFit="1" customWidth="1"/>
    <col min="3" max="3" width="15.140625" bestFit="1" customWidth="1"/>
    <col min="4" max="4" width="8.85546875" customWidth="1"/>
    <col min="5" max="5" width="13.5703125" bestFit="1" customWidth="1"/>
    <col min="6" max="6" width="10.85546875" customWidth="1"/>
    <col min="7" max="7" width="12" customWidth="1"/>
    <col min="8" max="8" width="12.7109375" bestFit="1" customWidth="1"/>
    <col min="9" max="9" width="11.5703125" style="41" bestFit="1" customWidth="1"/>
  </cols>
  <sheetData>
    <row r="1" spans="1:9" ht="15.75" thickBot="1" x14ac:dyDescent="0.3">
      <c r="A1" s="81" t="s">
        <v>11</v>
      </c>
      <c r="B1" s="82"/>
      <c r="C1" s="82"/>
      <c r="D1" s="82"/>
      <c r="E1" s="82"/>
      <c r="F1" s="82"/>
      <c r="G1" s="82"/>
      <c r="H1" s="82"/>
      <c r="I1" s="83"/>
    </row>
    <row r="2" spans="1:9" x14ac:dyDescent="0.25">
      <c r="A2" s="27" t="s">
        <v>7</v>
      </c>
      <c r="B2" s="89"/>
      <c r="C2" s="90"/>
      <c r="D2" s="84" t="s">
        <v>12</v>
      </c>
      <c r="E2" s="84"/>
      <c r="F2" s="84"/>
      <c r="G2" s="26" t="s">
        <v>13</v>
      </c>
      <c r="H2" s="89"/>
      <c r="I2" s="93"/>
    </row>
    <row r="3" spans="1:9" x14ac:dyDescent="0.25">
      <c r="A3" s="28" t="s">
        <v>8</v>
      </c>
      <c r="B3" s="89"/>
      <c r="C3" s="90"/>
      <c r="D3" s="85"/>
      <c r="E3" s="85"/>
      <c r="F3" s="85"/>
      <c r="G3" s="1" t="s">
        <v>14</v>
      </c>
      <c r="H3" s="89"/>
      <c r="I3" s="93"/>
    </row>
    <row r="4" spans="1:9" x14ac:dyDescent="0.25">
      <c r="A4" s="28" t="s">
        <v>9</v>
      </c>
      <c r="B4" s="89"/>
      <c r="C4" s="90"/>
      <c r="D4" s="85"/>
      <c r="E4" s="85"/>
      <c r="F4" s="85"/>
      <c r="G4" s="1" t="s">
        <v>15</v>
      </c>
      <c r="H4" s="89"/>
      <c r="I4" s="93"/>
    </row>
    <row r="5" spans="1:9" ht="15.75" thickBot="1" x14ac:dyDescent="0.3">
      <c r="A5" s="29" t="s">
        <v>10</v>
      </c>
      <c r="B5" s="91"/>
      <c r="C5" s="92"/>
      <c r="D5" s="86"/>
      <c r="E5" s="86"/>
      <c r="F5" s="86"/>
      <c r="G5" s="30" t="s">
        <v>10</v>
      </c>
      <c r="H5" s="91"/>
      <c r="I5" s="94"/>
    </row>
    <row r="6" spans="1:9" ht="15.75" thickBot="1" x14ac:dyDescent="0.3">
      <c r="A6" s="32" t="s">
        <v>0</v>
      </c>
      <c r="B6" s="32" t="s">
        <v>1</v>
      </c>
      <c r="C6" s="32" t="s">
        <v>16</v>
      </c>
      <c r="D6" s="32" t="s">
        <v>2</v>
      </c>
      <c r="E6" s="32" t="s">
        <v>3</v>
      </c>
      <c r="F6" s="32" t="s">
        <v>4</v>
      </c>
      <c r="G6" s="32" t="s">
        <v>19</v>
      </c>
      <c r="H6" s="32" t="s">
        <v>5</v>
      </c>
      <c r="I6" s="33" t="s">
        <v>6</v>
      </c>
    </row>
    <row r="7" spans="1:9" x14ac:dyDescent="0.25">
      <c r="A7" s="97">
        <v>1</v>
      </c>
      <c r="B7" s="97" t="s">
        <v>20</v>
      </c>
      <c r="C7" s="97" t="s">
        <v>17</v>
      </c>
      <c r="D7" s="97"/>
      <c r="E7" s="97" t="s">
        <v>18</v>
      </c>
      <c r="F7" s="98">
        <v>45170</v>
      </c>
      <c r="G7" s="97">
        <v>1</v>
      </c>
      <c r="H7" s="97">
        <v>163.35</v>
      </c>
      <c r="I7" s="99">
        <f t="shared" ref="I7:I38" si="0">G7*H7</f>
        <v>163.35</v>
      </c>
    </row>
    <row r="8" spans="1:9" x14ac:dyDescent="0.25">
      <c r="A8" s="67">
        <v>2</v>
      </c>
      <c r="B8" s="67" t="s">
        <v>21</v>
      </c>
      <c r="C8" s="67" t="s">
        <v>22</v>
      </c>
      <c r="D8" s="67"/>
      <c r="E8" s="67" t="s">
        <v>23</v>
      </c>
      <c r="F8" s="68">
        <v>45108</v>
      </c>
      <c r="G8" s="67">
        <v>1</v>
      </c>
      <c r="H8" s="67">
        <v>51.45</v>
      </c>
      <c r="I8" s="69">
        <f t="shared" si="0"/>
        <v>51.45</v>
      </c>
    </row>
    <row r="9" spans="1:9" x14ac:dyDescent="0.25">
      <c r="A9" s="1">
        <v>3</v>
      </c>
      <c r="B9" s="1" t="s">
        <v>24</v>
      </c>
      <c r="C9" s="1" t="s">
        <v>25</v>
      </c>
      <c r="D9" s="1"/>
      <c r="E9" s="1" t="s">
        <v>26</v>
      </c>
      <c r="F9" s="2">
        <v>45170</v>
      </c>
      <c r="G9" s="1">
        <v>1</v>
      </c>
      <c r="H9" s="1">
        <v>78.52</v>
      </c>
      <c r="I9" s="5">
        <f t="shared" si="0"/>
        <v>78.52</v>
      </c>
    </row>
    <row r="10" spans="1:9" x14ac:dyDescent="0.25">
      <c r="A10" s="67">
        <v>4</v>
      </c>
      <c r="B10" s="67" t="s">
        <v>27</v>
      </c>
      <c r="C10" s="67" t="s">
        <v>28</v>
      </c>
      <c r="D10" s="67"/>
      <c r="E10" s="67" t="s">
        <v>29</v>
      </c>
      <c r="F10" s="68">
        <v>45170</v>
      </c>
      <c r="G10" s="67">
        <v>1</v>
      </c>
      <c r="H10" s="67">
        <v>78.599999999999994</v>
      </c>
      <c r="I10" s="69">
        <f t="shared" si="0"/>
        <v>78.599999999999994</v>
      </c>
    </row>
    <row r="11" spans="1:9" x14ac:dyDescent="0.25">
      <c r="A11" s="1">
        <v>5</v>
      </c>
      <c r="B11" s="1" t="s">
        <v>30</v>
      </c>
      <c r="C11" s="1" t="s">
        <v>31</v>
      </c>
      <c r="D11" s="1"/>
      <c r="E11" s="1" t="s">
        <v>32</v>
      </c>
      <c r="F11" s="2">
        <v>45047</v>
      </c>
      <c r="G11" s="1">
        <v>1</v>
      </c>
      <c r="H11" s="1">
        <v>89</v>
      </c>
      <c r="I11" s="5">
        <f t="shared" si="0"/>
        <v>89</v>
      </c>
    </row>
    <row r="12" spans="1:9" x14ac:dyDescent="0.25">
      <c r="A12" s="67">
        <v>6</v>
      </c>
      <c r="B12" s="67" t="s">
        <v>33</v>
      </c>
      <c r="C12" s="67" t="s">
        <v>34</v>
      </c>
      <c r="D12" s="67"/>
      <c r="E12" s="67" t="s">
        <v>35</v>
      </c>
      <c r="F12" s="68">
        <v>45047</v>
      </c>
      <c r="G12" s="67">
        <v>1</v>
      </c>
      <c r="H12" s="67">
        <v>83.77</v>
      </c>
      <c r="I12" s="69">
        <f t="shared" si="0"/>
        <v>83.77</v>
      </c>
    </row>
    <row r="13" spans="1:9" x14ac:dyDescent="0.25">
      <c r="A13" s="1">
        <v>7</v>
      </c>
      <c r="B13" s="1" t="s">
        <v>36</v>
      </c>
      <c r="C13" s="1" t="s">
        <v>37</v>
      </c>
      <c r="D13" s="1"/>
      <c r="E13" s="1" t="s">
        <v>38</v>
      </c>
      <c r="F13" s="2">
        <v>45170</v>
      </c>
      <c r="G13" s="1">
        <v>4</v>
      </c>
      <c r="H13" s="1">
        <v>88</v>
      </c>
      <c r="I13" s="5">
        <f t="shared" si="0"/>
        <v>352</v>
      </c>
    </row>
    <row r="14" spans="1:9" x14ac:dyDescent="0.25">
      <c r="A14" s="67">
        <v>8</v>
      </c>
      <c r="B14" s="67" t="s">
        <v>42</v>
      </c>
      <c r="C14" s="67" t="s">
        <v>43</v>
      </c>
      <c r="D14" s="67"/>
      <c r="E14" s="67" t="s">
        <v>44</v>
      </c>
      <c r="F14" s="68">
        <v>45170</v>
      </c>
      <c r="G14" s="67">
        <v>2</v>
      </c>
      <c r="H14" s="67">
        <v>148.5</v>
      </c>
      <c r="I14" s="69">
        <f t="shared" si="0"/>
        <v>297</v>
      </c>
    </row>
    <row r="15" spans="1:9" x14ac:dyDescent="0.25">
      <c r="A15" s="67">
        <v>9</v>
      </c>
      <c r="B15" s="67" t="s">
        <v>48</v>
      </c>
      <c r="C15" s="67" t="s">
        <v>49</v>
      </c>
      <c r="D15" s="67"/>
      <c r="E15" s="67" t="s">
        <v>50</v>
      </c>
      <c r="F15" s="68">
        <v>45170</v>
      </c>
      <c r="G15" s="67">
        <v>2</v>
      </c>
      <c r="H15" s="67">
        <v>175.02</v>
      </c>
      <c r="I15" s="69">
        <f t="shared" si="0"/>
        <v>350.04</v>
      </c>
    </row>
    <row r="16" spans="1:9" x14ac:dyDescent="0.25">
      <c r="A16" s="67">
        <v>10</v>
      </c>
      <c r="B16" s="67" t="s">
        <v>53</v>
      </c>
      <c r="C16" s="67" t="s">
        <v>43</v>
      </c>
      <c r="D16" s="67"/>
      <c r="E16" s="67" t="s">
        <v>54</v>
      </c>
      <c r="F16" s="68">
        <v>45170</v>
      </c>
      <c r="G16" s="67">
        <v>1</v>
      </c>
      <c r="H16" s="67">
        <v>96</v>
      </c>
      <c r="I16" s="69">
        <f t="shared" si="0"/>
        <v>96</v>
      </c>
    </row>
    <row r="17" spans="1:9" x14ac:dyDescent="0.25">
      <c r="A17" s="67">
        <v>11</v>
      </c>
      <c r="B17" s="67" t="s">
        <v>55</v>
      </c>
      <c r="C17" s="67" t="s">
        <v>49</v>
      </c>
      <c r="D17" s="67"/>
      <c r="E17" s="67" t="s">
        <v>56</v>
      </c>
      <c r="F17" s="68">
        <v>45170</v>
      </c>
      <c r="G17" s="67">
        <v>1</v>
      </c>
      <c r="H17" s="67">
        <v>131.94999999999999</v>
      </c>
      <c r="I17" s="69">
        <f t="shared" si="0"/>
        <v>131.94999999999999</v>
      </c>
    </row>
    <row r="18" spans="1:9" x14ac:dyDescent="0.25">
      <c r="A18" s="67">
        <v>12</v>
      </c>
      <c r="B18" s="67" t="s">
        <v>57</v>
      </c>
      <c r="C18" s="67" t="s">
        <v>43</v>
      </c>
      <c r="D18" s="67"/>
      <c r="E18" s="67" t="s">
        <v>58</v>
      </c>
      <c r="F18" s="68">
        <v>45139</v>
      </c>
      <c r="G18" s="67">
        <v>1</v>
      </c>
      <c r="H18" s="67">
        <v>67.86</v>
      </c>
      <c r="I18" s="69">
        <f t="shared" si="0"/>
        <v>67.86</v>
      </c>
    </row>
    <row r="19" spans="1:9" x14ac:dyDescent="0.25">
      <c r="A19" s="1">
        <v>13</v>
      </c>
      <c r="B19" s="1" t="s">
        <v>59</v>
      </c>
      <c r="C19" s="1" t="s">
        <v>60</v>
      </c>
      <c r="D19" s="1"/>
      <c r="E19" s="1" t="s">
        <v>61</v>
      </c>
      <c r="F19" s="2">
        <v>45108</v>
      </c>
      <c r="G19" s="1">
        <v>1</v>
      </c>
      <c r="H19" s="1">
        <v>157.30000000000001</v>
      </c>
      <c r="I19" s="5">
        <f t="shared" si="0"/>
        <v>157.30000000000001</v>
      </c>
    </row>
    <row r="20" spans="1:9" x14ac:dyDescent="0.25">
      <c r="A20" s="67">
        <v>14</v>
      </c>
      <c r="B20" s="67" t="s">
        <v>62</v>
      </c>
      <c r="C20" s="67" t="s">
        <v>63</v>
      </c>
      <c r="D20" s="67"/>
      <c r="E20" s="67" t="s">
        <v>64</v>
      </c>
      <c r="F20" s="68">
        <v>45170</v>
      </c>
      <c r="G20" s="67">
        <v>4</v>
      </c>
      <c r="H20" s="67">
        <v>84.17</v>
      </c>
      <c r="I20" s="69">
        <f t="shared" si="0"/>
        <v>336.68</v>
      </c>
    </row>
    <row r="21" spans="1:9" x14ac:dyDescent="0.25">
      <c r="A21" s="67">
        <v>15</v>
      </c>
      <c r="B21" s="67" t="s">
        <v>65</v>
      </c>
      <c r="C21" s="67" t="s">
        <v>66</v>
      </c>
      <c r="D21" s="67"/>
      <c r="E21" s="67" t="s">
        <v>67</v>
      </c>
      <c r="F21" s="68">
        <v>45078</v>
      </c>
      <c r="G21" s="67">
        <v>1</v>
      </c>
      <c r="H21" s="67">
        <v>34</v>
      </c>
      <c r="I21" s="69">
        <f t="shared" si="0"/>
        <v>34</v>
      </c>
    </row>
    <row r="22" spans="1:9" x14ac:dyDescent="0.25">
      <c r="A22" s="67">
        <v>16</v>
      </c>
      <c r="B22" s="67" t="s">
        <v>68</v>
      </c>
      <c r="C22" s="67" t="s">
        <v>66</v>
      </c>
      <c r="D22" s="67"/>
      <c r="E22" s="67" t="s">
        <v>70</v>
      </c>
      <c r="F22" s="68">
        <v>45108</v>
      </c>
      <c r="G22" s="67">
        <v>1</v>
      </c>
      <c r="H22" s="67">
        <v>142.72999999999999</v>
      </c>
      <c r="I22" s="69">
        <f t="shared" si="0"/>
        <v>142.72999999999999</v>
      </c>
    </row>
    <row r="23" spans="1:9" x14ac:dyDescent="0.25">
      <c r="A23" s="67">
        <v>17</v>
      </c>
      <c r="B23" s="67" t="s">
        <v>68</v>
      </c>
      <c r="C23" s="67" t="s">
        <v>66</v>
      </c>
      <c r="D23" s="67"/>
      <c r="E23" s="67" t="s">
        <v>69</v>
      </c>
      <c r="F23" s="68">
        <v>45139</v>
      </c>
      <c r="G23" s="67">
        <v>1</v>
      </c>
      <c r="H23" s="67">
        <v>142.72999999999999</v>
      </c>
      <c r="I23" s="69">
        <f t="shared" si="0"/>
        <v>142.72999999999999</v>
      </c>
    </row>
    <row r="24" spans="1:9" x14ac:dyDescent="0.25">
      <c r="A24" s="67">
        <v>18</v>
      </c>
      <c r="B24" s="67" t="s">
        <v>71</v>
      </c>
      <c r="C24" s="67" t="s">
        <v>43</v>
      </c>
      <c r="D24" s="67"/>
      <c r="E24" s="67" t="s">
        <v>72</v>
      </c>
      <c r="F24" s="68">
        <v>45108</v>
      </c>
      <c r="G24" s="67">
        <v>1</v>
      </c>
      <c r="H24" s="67">
        <v>185</v>
      </c>
      <c r="I24" s="69">
        <f t="shared" si="0"/>
        <v>185</v>
      </c>
    </row>
    <row r="25" spans="1:9" x14ac:dyDescent="0.25">
      <c r="A25" s="67">
        <v>19</v>
      </c>
      <c r="B25" s="67" t="s">
        <v>73</v>
      </c>
      <c r="C25" s="67" t="s">
        <v>60</v>
      </c>
      <c r="D25" s="67"/>
      <c r="E25" s="67" t="s">
        <v>74</v>
      </c>
      <c r="F25" s="68">
        <v>45078</v>
      </c>
      <c r="G25" s="67">
        <v>1</v>
      </c>
      <c r="H25" s="67">
        <v>143.38</v>
      </c>
      <c r="I25" s="69">
        <f t="shared" si="0"/>
        <v>143.38</v>
      </c>
    </row>
    <row r="26" spans="1:9" x14ac:dyDescent="0.25">
      <c r="A26" s="67">
        <v>20</v>
      </c>
      <c r="B26" s="67" t="s">
        <v>75</v>
      </c>
      <c r="C26" s="67" t="s">
        <v>22</v>
      </c>
      <c r="D26" s="67"/>
      <c r="E26" s="67">
        <v>21441974</v>
      </c>
      <c r="F26" s="68">
        <v>45078</v>
      </c>
      <c r="G26" s="67">
        <v>1</v>
      </c>
      <c r="H26" s="67">
        <v>220</v>
      </c>
      <c r="I26" s="69">
        <f t="shared" si="0"/>
        <v>220</v>
      </c>
    </row>
    <row r="27" spans="1:9" x14ac:dyDescent="0.25">
      <c r="A27" s="67">
        <v>21</v>
      </c>
      <c r="B27" s="67" t="s">
        <v>76</v>
      </c>
      <c r="C27" s="67" t="s">
        <v>77</v>
      </c>
      <c r="D27" s="67"/>
      <c r="E27" s="67" t="s">
        <v>78</v>
      </c>
      <c r="F27" s="68">
        <v>45078</v>
      </c>
      <c r="G27" s="67">
        <v>1</v>
      </c>
      <c r="H27" s="67">
        <v>72.599999999999994</v>
      </c>
      <c r="I27" s="69">
        <f t="shared" si="0"/>
        <v>72.599999999999994</v>
      </c>
    </row>
    <row r="28" spans="1:9" x14ac:dyDescent="0.25">
      <c r="A28" s="67">
        <v>22</v>
      </c>
      <c r="B28" s="67" t="s">
        <v>79</v>
      </c>
      <c r="C28" s="67" t="s">
        <v>60</v>
      </c>
      <c r="D28" s="67"/>
      <c r="E28" s="67" t="s">
        <v>80</v>
      </c>
      <c r="F28" s="68">
        <v>45170</v>
      </c>
      <c r="G28" s="67">
        <v>1</v>
      </c>
      <c r="H28" s="67">
        <v>99.55</v>
      </c>
      <c r="I28" s="69">
        <f t="shared" si="0"/>
        <v>99.55</v>
      </c>
    </row>
    <row r="29" spans="1:9" x14ac:dyDescent="0.25">
      <c r="A29" s="67">
        <v>23</v>
      </c>
      <c r="B29" s="67" t="s">
        <v>81</v>
      </c>
      <c r="C29" s="67" t="s">
        <v>82</v>
      </c>
      <c r="D29" s="67"/>
      <c r="E29" s="67" t="s">
        <v>83</v>
      </c>
      <c r="F29" s="68">
        <v>45170</v>
      </c>
      <c r="G29" s="67">
        <v>1</v>
      </c>
      <c r="H29" s="67">
        <v>65.900000000000006</v>
      </c>
      <c r="I29" s="69">
        <f t="shared" si="0"/>
        <v>65.900000000000006</v>
      </c>
    </row>
    <row r="30" spans="1:9" x14ac:dyDescent="0.25">
      <c r="A30" s="67">
        <v>24</v>
      </c>
      <c r="B30" s="67" t="s">
        <v>84</v>
      </c>
      <c r="C30" s="67" t="s">
        <v>49</v>
      </c>
      <c r="D30" s="67"/>
      <c r="E30" s="67" t="s">
        <v>85</v>
      </c>
      <c r="F30" s="68">
        <v>45170</v>
      </c>
      <c r="G30" s="67">
        <v>1</v>
      </c>
      <c r="H30" s="67">
        <v>182</v>
      </c>
      <c r="I30" s="69">
        <f t="shared" si="0"/>
        <v>182</v>
      </c>
    </row>
    <row r="31" spans="1:9" x14ac:dyDescent="0.25">
      <c r="A31" s="67">
        <v>25</v>
      </c>
      <c r="B31" s="67" t="s">
        <v>86</v>
      </c>
      <c r="C31" s="67" t="s">
        <v>87</v>
      </c>
      <c r="D31" s="67"/>
      <c r="E31" s="67" t="s">
        <v>88</v>
      </c>
      <c r="F31" s="68">
        <v>45078</v>
      </c>
      <c r="G31" s="67">
        <v>1</v>
      </c>
      <c r="H31" s="67">
        <v>112.75</v>
      </c>
      <c r="I31" s="69">
        <f t="shared" si="0"/>
        <v>112.75</v>
      </c>
    </row>
    <row r="32" spans="1:9" x14ac:dyDescent="0.25">
      <c r="A32" s="67">
        <v>26</v>
      </c>
      <c r="B32" s="67" t="s">
        <v>89</v>
      </c>
      <c r="C32" s="67" t="s">
        <v>77</v>
      </c>
      <c r="D32" s="67"/>
      <c r="E32" s="67" t="s">
        <v>90</v>
      </c>
      <c r="F32" s="68">
        <v>45078</v>
      </c>
      <c r="G32" s="67">
        <v>1</v>
      </c>
      <c r="H32" s="67">
        <v>227</v>
      </c>
      <c r="I32" s="69">
        <f t="shared" si="0"/>
        <v>227</v>
      </c>
    </row>
    <row r="33" spans="1:9" x14ac:dyDescent="0.25">
      <c r="A33" s="67">
        <v>27</v>
      </c>
      <c r="B33" s="67" t="s">
        <v>89</v>
      </c>
      <c r="C33" s="67" t="s">
        <v>49</v>
      </c>
      <c r="D33" s="67"/>
      <c r="E33" s="67" t="s">
        <v>90</v>
      </c>
      <c r="F33" s="68">
        <v>45078</v>
      </c>
      <c r="G33" s="67">
        <v>1</v>
      </c>
      <c r="H33" s="67">
        <v>227</v>
      </c>
      <c r="I33" s="69">
        <f t="shared" si="0"/>
        <v>227</v>
      </c>
    </row>
    <row r="34" spans="1:9" x14ac:dyDescent="0.25">
      <c r="A34" s="67">
        <v>28</v>
      </c>
      <c r="B34" s="67" t="s">
        <v>91</v>
      </c>
      <c r="C34" s="67" t="s">
        <v>87</v>
      </c>
      <c r="D34" s="67"/>
      <c r="E34" s="67" t="s">
        <v>92</v>
      </c>
      <c r="F34" s="68">
        <v>45139</v>
      </c>
      <c r="G34" s="67">
        <v>1</v>
      </c>
      <c r="H34" s="67">
        <v>105</v>
      </c>
      <c r="I34" s="69">
        <f t="shared" si="0"/>
        <v>105</v>
      </c>
    </row>
    <row r="35" spans="1:9" x14ac:dyDescent="0.25">
      <c r="A35" s="1">
        <v>29</v>
      </c>
      <c r="B35" s="1" t="s">
        <v>93</v>
      </c>
      <c r="C35" s="1" t="s">
        <v>87</v>
      </c>
      <c r="D35" s="1"/>
      <c r="E35" s="1" t="s">
        <v>94</v>
      </c>
      <c r="F35" s="2">
        <v>45170</v>
      </c>
      <c r="G35" s="1">
        <v>1</v>
      </c>
      <c r="H35" s="1">
        <v>106</v>
      </c>
      <c r="I35" s="5">
        <f t="shared" si="0"/>
        <v>106</v>
      </c>
    </row>
    <row r="36" spans="1:9" x14ac:dyDescent="0.25">
      <c r="A36" s="67">
        <v>30</v>
      </c>
      <c r="B36" s="67" t="s">
        <v>95</v>
      </c>
      <c r="C36" s="67" t="s">
        <v>96</v>
      </c>
      <c r="D36" s="67"/>
      <c r="E36" s="67" t="s">
        <v>97</v>
      </c>
      <c r="F36" s="68">
        <v>45139</v>
      </c>
      <c r="G36" s="67">
        <v>1</v>
      </c>
      <c r="H36" s="67">
        <v>192</v>
      </c>
      <c r="I36" s="69">
        <f t="shared" si="0"/>
        <v>192</v>
      </c>
    </row>
    <row r="37" spans="1:9" x14ac:dyDescent="0.25">
      <c r="A37" s="67">
        <v>31</v>
      </c>
      <c r="B37" s="67" t="s">
        <v>98</v>
      </c>
      <c r="C37" s="67" t="s">
        <v>99</v>
      </c>
      <c r="D37" s="67"/>
      <c r="E37" s="67" t="s">
        <v>100</v>
      </c>
      <c r="F37" s="68">
        <v>45170</v>
      </c>
      <c r="G37" s="67">
        <v>1</v>
      </c>
      <c r="H37" s="67">
        <v>455</v>
      </c>
      <c r="I37" s="69">
        <f t="shared" si="0"/>
        <v>455</v>
      </c>
    </row>
    <row r="38" spans="1:9" x14ac:dyDescent="0.25">
      <c r="A38" s="67">
        <v>33</v>
      </c>
      <c r="B38" s="67" t="s">
        <v>101</v>
      </c>
      <c r="C38" s="67" t="s">
        <v>127</v>
      </c>
      <c r="D38" s="67"/>
      <c r="E38" s="67" t="s">
        <v>102</v>
      </c>
      <c r="F38" s="68">
        <v>45108</v>
      </c>
      <c r="G38" s="67">
        <v>1</v>
      </c>
      <c r="H38" s="67">
        <v>108.86</v>
      </c>
      <c r="I38" s="69">
        <f t="shared" si="0"/>
        <v>108.86</v>
      </c>
    </row>
    <row r="39" spans="1:9" x14ac:dyDescent="0.25">
      <c r="A39" s="67">
        <v>34</v>
      </c>
      <c r="B39" s="67" t="s">
        <v>103</v>
      </c>
      <c r="C39" s="67" t="s">
        <v>104</v>
      </c>
      <c r="D39" s="67"/>
      <c r="E39" s="67" t="s">
        <v>105</v>
      </c>
      <c r="F39" s="68">
        <v>45170</v>
      </c>
      <c r="G39" s="67">
        <v>1</v>
      </c>
      <c r="H39" s="67">
        <v>195</v>
      </c>
      <c r="I39" s="69">
        <f t="shared" ref="I39:I70" si="1">G39*H39</f>
        <v>195</v>
      </c>
    </row>
    <row r="40" spans="1:9" x14ac:dyDescent="0.25">
      <c r="A40" s="67">
        <v>35</v>
      </c>
      <c r="B40" s="67" t="s">
        <v>106</v>
      </c>
      <c r="C40" s="67" t="s">
        <v>22</v>
      </c>
      <c r="D40" s="67"/>
      <c r="E40" s="67" t="s">
        <v>107</v>
      </c>
      <c r="F40" s="68">
        <v>45139</v>
      </c>
      <c r="G40" s="67">
        <v>1</v>
      </c>
      <c r="H40" s="67">
        <v>133.12</v>
      </c>
      <c r="I40" s="69">
        <f t="shared" si="1"/>
        <v>133.12</v>
      </c>
    </row>
    <row r="41" spans="1:9" x14ac:dyDescent="0.25">
      <c r="A41" s="67">
        <v>37</v>
      </c>
      <c r="B41" s="67" t="s">
        <v>111</v>
      </c>
      <c r="C41" s="67" t="s">
        <v>96</v>
      </c>
      <c r="D41" s="67"/>
      <c r="E41" s="67" t="s">
        <v>112</v>
      </c>
      <c r="F41" s="68">
        <v>45078</v>
      </c>
      <c r="G41" s="67">
        <v>1</v>
      </c>
      <c r="H41" s="67">
        <v>84</v>
      </c>
      <c r="I41" s="69">
        <f t="shared" si="1"/>
        <v>84</v>
      </c>
    </row>
    <row r="42" spans="1:9" x14ac:dyDescent="0.25">
      <c r="A42" s="67">
        <v>38</v>
      </c>
      <c r="B42" s="67" t="s">
        <v>114</v>
      </c>
      <c r="C42" s="67" t="s">
        <v>49</v>
      </c>
      <c r="D42" s="67"/>
      <c r="E42" s="67">
        <v>21540850</v>
      </c>
      <c r="F42" s="68">
        <v>45139</v>
      </c>
      <c r="G42" s="67">
        <v>1</v>
      </c>
      <c r="H42" s="67">
        <v>216</v>
      </c>
      <c r="I42" s="69">
        <f t="shared" si="1"/>
        <v>216</v>
      </c>
    </row>
    <row r="43" spans="1:9" x14ac:dyDescent="0.25">
      <c r="A43" s="67">
        <v>39</v>
      </c>
      <c r="B43" s="67" t="s">
        <v>115</v>
      </c>
      <c r="C43" s="67" t="s">
        <v>77</v>
      </c>
      <c r="D43" s="67"/>
      <c r="E43" s="67" t="s">
        <v>116</v>
      </c>
      <c r="F43" s="68">
        <v>45170</v>
      </c>
      <c r="G43" s="67">
        <v>1</v>
      </c>
      <c r="H43" s="67">
        <v>79.290000000000006</v>
      </c>
      <c r="I43" s="69">
        <f t="shared" si="1"/>
        <v>79.290000000000006</v>
      </c>
    </row>
    <row r="44" spans="1:9" x14ac:dyDescent="0.25">
      <c r="A44" s="67">
        <v>40</v>
      </c>
      <c r="B44" s="67" t="s">
        <v>118</v>
      </c>
      <c r="C44" s="67" t="s">
        <v>49</v>
      </c>
      <c r="D44" s="67"/>
      <c r="E44" s="67" t="s">
        <v>117</v>
      </c>
      <c r="F44" s="68">
        <v>45170</v>
      </c>
      <c r="G44" s="67">
        <v>1</v>
      </c>
      <c r="H44" s="67">
        <v>26.21</v>
      </c>
      <c r="I44" s="69">
        <f t="shared" si="1"/>
        <v>26.21</v>
      </c>
    </row>
    <row r="45" spans="1:9" x14ac:dyDescent="0.25">
      <c r="A45" s="67">
        <v>41</v>
      </c>
      <c r="B45" s="67" t="s">
        <v>119</v>
      </c>
      <c r="C45" s="67" t="s">
        <v>43</v>
      </c>
      <c r="D45" s="67"/>
      <c r="E45" s="67" t="s">
        <v>120</v>
      </c>
      <c r="F45" s="68">
        <v>45139</v>
      </c>
      <c r="G45" s="67">
        <v>1</v>
      </c>
      <c r="H45" s="67">
        <v>292.20999999999998</v>
      </c>
      <c r="I45" s="69">
        <f t="shared" si="1"/>
        <v>292.20999999999998</v>
      </c>
    </row>
    <row r="46" spans="1:9" x14ac:dyDescent="0.25">
      <c r="A46" s="67">
        <v>42</v>
      </c>
      <c r="B46" s="67" t="s">
        <v>121</v>
      </c>
      <c r="C46" s="67" t="s">
        <v>17</v>
      </c>
      <c r="D46" s="67"/>
      <c r="E46" s="67" t="s">
        <v>122</v>
      </c>
      <c r="F46" s="68">
        <v>45170</v>
      </c>
      <c r="G46" s="67">
        <v>1</v>
      </c>
      <c r="H46" s="67">
        <v>372.5</v>
      </c>
      <c r="I46" s="69">
        <f t="shared" si="1"/>
        <v>372.5</v>
      </c>
    </row>
    <row r="47" spans="1:9" x14ac:dyDescent="0.25">
      <c r="A47" s="67">
        <v>43</v>
      </c>
      <c r="B47" s="67" t="s">
        <v>123</v>
      </c>
      <c r="C47" s="67" t="s">
        <v>99</v>
      </c>
      <c r="D47" s="67"/>
      <c r="E47" s="67" t="s">
        <v>124</v>
      </c>
      <c r="F47" s="68">
        <v>45170</v>
      </c>
      <c r="G47" s="67">
        <v>1</v>
      </c>
      <c r="H47" s="67">
        <v>415</v>
      </c>
      <c r="I47" s="69">
        <f t="shared" si="1"/>
        <v>415</v>
      </c>
    </row>
    <row r="48" spans="1:9" x14ac:dyDescent="0.25">
      <c r="A48" s="67">
        <v>44</v>
      </c>
      <c r="B48" s="67" t="s">
        <v>125</v>
      </c>
      <c r="C48" s="67" t="s">
        <v>87</v>
      </c>
      <c r="D48" s="67"/>
      <c r="E48" s="67" t="s">
        <v>126</v>
      </c>
      <c r="F48" s="68">
        <v>45108</v>
      </c>
      <c r="G48" s="67">
        <v>2</v>
      </c>
      <c r="H48" s="67">
        <v>67</v>
      </c>
      <c r="I48" s="69">
        <f t="shared" si="1"/>
        <v>134</v>
      </c>
    </row>
    <row r="49" spans="1:9" x14ac:dyDescent="0.25">
      <c r="A49" s="67">
        <v>45</v>
      </c>
      <c r="B49" s="67" t="s">
        <v>128</v>
      </c>
      <c r="C49" s="67" t="s">
        <v>96</v>
      </c>
      <c r="D49" s="67"/>
      <c r="E49" s="67" t="s">
        <v>129</v>
      </c>
      <c r="F49" s="68">
        <v>45078</v>
      </c>
      <c r="G49" s="67">
        <v>1</v>
      </c>
      <c r="H49" s="67">
        <v>99</v>
      </c>
      <c r="I49" s="69">
        <f t="shared" si="1"/>
        <v>99</v>
      </c>
    </row>
    <row r="50" spans="1:9" x14ac:dyDescent="0.25">
      <c r="A50" s="67">
        <v>46</v>
      </c>
      <c r="B50" s="67" t="s">
        <v>132</v>
      </c>
      <c r="C50" s="67" t="s">
        <v>22</v>
      </c>
      <c r="D50" s="67"/>
      <c r="E50" s="67" t="s">
        <v>133</v>
      </c>
      <c r="F50" s="68">
        <v>45108</v>
      </c>
      <c r="G50" s="67">
        <v>1</v>
      </c>
      <c r="H50" s="67">
        <v>86.1</v>
      </c>
      <c r="I50" s="69">
        <f t="shared" si="1"/>
        <v>86.1</v>
      </c>
    </row>
    <row r="51" spans="1:9" x14ac:dyDescent="0.25">
      <c r="A51" s="67">
        <v>47</v>
      </c>
      <c r="B51" s="67" t="s">
        <v>136</v>
      </c>
      <c r="C51" s="67" t="s">
        <v>77</v>
      </c>
      <c r="D51" s="67"/>
      <c r="E51" s="67" t="s">
        <v>137</v>
      </c>
      <c r="F51" s="68">
        <v>45078</v>
      </c>
      <c r="G51" s="67">
        <v>1</v>
      </c>
      <c r="H51" s="67">
        <v>305.85000000000002</v>
      </c>
      <c r="I51" s="69">
        <f t="shared" si="1"/>
        <v>305.85000000000002</v>
      </c>
    </row>
    <row r="52" spans="1:9" x14ac:dyDescent="0.25">
      <c r="A52" s="67">
        <v>48</v>
      </c>
      <c r="B52" s="67" t="s">
        <v>138</v>
      </c>
      <c r="C52" s="67" t="s">
        <v>49</v>
      </c>
      <c r="D52" s="67"/>
      <c r="E52" s="67" t="s">
        <v>139</v>
      </c>
      <c r="F52" s="68">
        <v>45139</v>
      </c>
      <c r="G52" s="67">
        <v>1</v>
      </c>
      <c r="H52" s="67">
        <v>81.819999999999993</v>
      </c>
      <c r="I52" s="69">
        <f t="shared" si="1"/>
        <v>81.819999999999993</v>
      </c>
    </row>
    <row r="53" spans="1:9" x14ac:dyDescent="0.25">
      <c r="A53" s="67">
        <v>49</v>
      </c>
      <c r="B53" s="67" t="s">
        <v>140</v>
      </c>
      <c r="C53" s="67" t="s">
        <v>43</v>
      </c>
      <c r="D53" s="67"/>
      <c r="E53" s="67" t="s">
        <v>141</v>
      </c>
      <c r="F53" s="68">
        <v>45170</v>
      </c>
      <c r="G53" s="67">
        <v>1</v>
      </c>
      <c r="H53" s="67">
        <v>250.8</v>
      </c>
      <c r="I53" s="69">
        <f t="shared" si="1"/>
        <v>250.8</v>
      </c>
    </row>
    <row r="54" spans="1:9" x14ac:dyDescent="0.25">
      <c r="A54" s="67">
        <v>50</v>
      </c>
      <c r="B54" s="67" t="s">
        <v>145</v>
      </c>
      <c r="C54" s="67" t="s">
        <v>87</v>
      </c>
      <c r="D54" s="67"/>
      <c r="E54" s="67" t="s">
        <v>146</v>
      </c>
      <c r="F54" s="68">
        <v>45170</v>
      </c>
      <c r="G54" s="67">
        <v>1</v>
      </c>
      <c r="H54" s="67">
        <v>56.89</v>
      </c>
      <c r="I54" s="69">
        <f t="shared" si="1"/>
        <v>56.89</v>
      </c>
    </row>
    <row r="55" spans="1:9" x14ac:dyDescent="0.25">
      <c r="A55" s="1">
        <v>51</v>
      </c>
      <c r="B55" s="1" t="s">
        <v>153</v>
      </c>
      <c r="C55" s="1" t="s">
        <v>104</v>
      </c>
      <c r="D55" s="1"/>
      <c r="E55" s="1" t="s">
        <v>154</v>
      </c>
      <c r="F55" s="2">
        <v>45139</v>
      </c>
      <c r="G55" s="1">
        <v>1</v>
      </c>
      <c r="H55" s="1">
        <v>118</v>
      </c>
      <c r="I55" s="5">
        <f t="shared" si="1"/>
        <v>118</v>
      </c>
    </row>
    <row r="56" spans="1:9" x14ac:dyDescent="0.25">
      <c r="A56" s="1">
        <v>52</v>
      </c>
      <c r="B56" s="1" t="s">
        <v>155</v>
      </c>
      <c r="C56" s="1" t="s">
        <v>104</v>
      </c>
      <c r="D56" s="1"/>
      <c r="E56" s="1" t="s">
        <v>156</v>
      </c>
      <c r="F56" s="2">
        <v>45017</v>
      </c>
      <c r="G56" s="1">
        <v>2</v>
      </c>
      <c r="H56" s="1">
        <v>6.3</v>
      </c>
      <c r="I56" s="5">
        <f t="shared" si="1"/>
        <v>12.6</v>
      </c>
    </row>
    <row r="57" spans="1:9" x14ac:dyDescent="0.25">
      <c r="A57" s="1">
        <v>53</v>
      </c>
      <c r="B57" s="1" t="s">
        <v>159</v>
      </c>
      <c r="C57" s="1" t="s">
        <v>43</v>
      </c>
      <c r="D57" s="1"/>
      <c r="E57" s="1" t="s">
        <v>160</v>
      </c>
      <c r="F57" s="2">
        <v>45108</v>
      </c>
      <c r="G57" s="1">
        <v>1</v>
      </c>
      <c r="H57" s="1">
        <v>117</v>
      </c>
      <c r="I57" s="5">
        <f t="shared" si="1"/>
        <v>117</v>
      </c>
    </row>
    <row r="58" spans="1:9" x14ac:dyDescent="0.25">
      <c r="A58" s="1">
        <v>54</v>
      </c>
      <c r="B58" s="1" t="s">
        <v>163</v>
      </c>
      <c r="C58" s="1" t="s">
        <v>43</v>
      </c>
      <c r="D58" s="1"/>
      <c r="E58" s="1">
        <v>48016072</v>
      </c>
      <c r="F58" s="2">
        <v>45108</v>
      </c>
      <c r="G58" s="1">
        <v>1</v>
      </c>
      <c r="H58" s="1">
        <v>61.49</v>
      </c>
      <c r="I58" s="5">
        <f t="shared" si="1"/>
        <v>61.49</v>
      </c>
    </row>
    <row r="59" spans="1:9" x14ac:dyDescent="0.25">
      <c r="A59" s="67">
        <v>55</v>
      </c>
      <c r="B59" s="67" t="s">
        <v>164</v>
      </c>
      <c r="C59" s="67" t="s">
        <v>110</v>
      </c>
      <c r="D59" s="67"/>
      <c r="E59" s="67" t="s">
        <v>165</v>
      </c>
      <c r="F59" s="68">
        <v>45139</v>
      </c>
      <c r="G59" s="67">
        <v>1</v>
      </c>
      <c r="H59" s="67">
        <v>89.6</v>
      </c>
      <c r="I59" s="69">
        <f t="shared" si="1"/>
        <v>89.6</v>
      </c>
    </row>
    <row r="60" spans="1:9" x14ac:dyDescent="0.25">
      <c r="A60" s="1">
        <v>56</v>
      </c>
      <c r="B60" s="1" t="s">
        <v>167</v>
      </c>
      <c r="C60" s="1" t="s">
        <v>110</v>
      </c>
      <c r="D60" s="1"/>
      <c r="E60" s="1" t="s">
        <v>166</v>
      </c>
      <c r="F60" s="2">
        <v>45292</v>
      </c>
      <c r="G60" s="1">
        <v>1</v>
      </c>
      <c r="H60" s="1">
        <v>24.7</v>
      </c>
      <c r="I60" s="5">
        <f t="shared" si="1"/>
        <v>24.7</v>
      </c>
    </row>
    <row r="61" spans="1:9" x14ac:dyDescent="0.25">
      <c r="A61" s="67">
        <v>57</v>
      </c>
      <c r="B61" s="67" t="s">
        <v>168</v>
      </c>
      <c r="C61" s="67" t="s">
        <v>110</v>
      </c>
      <c r="D61" s="67"/>
      <c r="E61" s="67" t="s">
        <v>169</v>
      </c>
      <c r="F61" s="68">
        <v>45108</v>
      </c>
      <c r="G61" s="67">
        <v>1</v>
      </c>
      <c r="H61" s="67">
        <v>37.15</v>
      </c>
      <c r="I61" s="69">
        <f t="shared" si="1"/>
        <v>37.15</v>
      </c>
    </row>
    <row r="62" spans="1:9" x14ac:dyDescent="0.25">
      <c r="A62" s="67">
        <v>58</v>
      </c>
      <c r="B62" s="67" t="s">
        <v>170</v>
      </c>
      <c r="C62" s="67" t="s">
        <v>110</v>
      </c>
      <c r="D62" s="67"/>
      <c r="E62" s="67" t="s">
        <v>171</v>
      </c>
      <c r="F62" s="68">
        <v>45139</v>
      </c>
      <c r="G62" s="67">
        <v>1</v>
      </c>
      <c r="H62" s="67">
        <v>159.19999999999999</v>
      </c>
      <c r="I62" s="69">
        <f t="shared" si="1"/>
        <v>159.19999999999999</v>
      </c>
    </row>
    <row r="63" spans="1:9" x14ac:dyDescent="0.25">
      <c r="A63" s="67">
        <v>59</v>
      </c>
      <c r="B63" s="67" t="s">
        <v>173</v>
      </c>
      <c r="C63" s="67" t="s">
        <v>172</v>
      </c>
      <c r="D63" s="67"/>
      <c r="E63" s="67">
        <v>2108001540</v>
      </c>
      <c r="F63" s="68">
        <v>45170</v>
      </c>
      <c r="G63" s="67">
        <v>3</v>
      </c>
      <c r="H63" s="67">
        <v>110.96</v>
      </c>
      <c r="I63" s="69">
        <f t="shared" si="1"/>
        <v>332.88</v>
      </c>
    </row>
    <row r="64" spans="1:9" x14ac:dyDescent="0.25">
      <c r="A64" s="67">
        <v>60</v>
      </c>
      <c r="B64" s="67" t="s">
        <v>174</v>
      </c>
      <c r="C64" s="67" t="s">
        <v>172</v>
      </c>
      <c r="D64" s="67"/>
      <c r="E64" s="67" t="s">
        <v>175</v>
      </c>
      <c r="F64" s="68">
        <v>45139</v>
      </c>
      <c r="G64" s="67">
        <v>1</v>
      </c>
      <c r="H64" s="67">
        <v>123</v>
      </c>
      <c r="I64" s="69">
        <f t="shared" si="1"/>
        <v>123</v>
      </c>
    </row>
    <row r="65" spans="1:9" x14ac:dyDescent="0.25">
      <c r="A65" s="67">
        <v>61</v>
      </c>
      <c r="B65" s="67" t="s">
        <v>101</v>
      </c>
      <c r="C65" s="67" t="s">
        <v>127</v>
      </c>
      <c r="D65" s="67"/>
      <c r="E65" s="67" t="s">
        <v>176</v>
      </c>
      <c r="F65" s="68">
        <v>45108</v>
      </c>
      <c r="G65" s="67">
        <v>1</v>
      </c>
      <c r="H65" s="67">
        <v>108.86</v>
      </c>
      <c r="I65" s="69">
        <f t="shared" si="1"/>
        <v>108.86</v>
      </c>
    </row>
    <row r="66" spans="1:9" x14ac:dyDescent="0.25">
      <c r="A66" s="67">
        <v>62</v>
      </c>
      <c r="B66" s="67" t="s">
        <v>177</v>
      </c>
      <c r="C66" s="67" t="s">
        <v>127</v>
      </c>
      <c r="D66" s="67"/>
      <c r="E66" s="67" t="s">
        <v>178</v>
      </c>
      <c r="F66" s="68">
        <v>45078</v>
      </c>
      <c r="G66" s="67">
        <v>1</v>
      </c>
      <c r="H66" s="67">
        <v>59.89</v>
      </c>
      <c r="I66" s="69">
        <f t="shared" si="1"/>
        <v>59.89</v>
      </c>
    </row>
    <row r="67" spans="1:9" x14ac:dyDescent="0.25">
      <c r="A67" s="67">
        <v>63</v>
      </c>
      <c r="B67" s="67" t="s">
        <v>179</v>
      </c>
      <c r="C67" s="67" t="s">
        <v>180</v>
      </c>
      <c r="D67" s="67"/>
      <c r="E67" s="67" t="s">
        <v>181</v>
      </c>
      <c r="F67" s="68">
        <v>45108</v>
      </c>
      <c r="G67" s="67">
        <v>1</v>
      </c>
      <c r="H67" s="67">
        <v>188.57</v>
      </c>
      <c r="I67" s="69">
        <f t="shared" si="1"/>
        <v>188.57</v>
      </c>
    </row>
    <row r="68" spans="1:9" x14ac:dyDescent="0.25">
      <c r="A68" s="67">
        <v>64</v>
      </c>
      <c r="B68" s="67" t="s">
        <v>182</v>
      </c>
      <c r="C68" s="67" t="s">
        <v>183</v>
      </c>
      <c r="D68" s="67"/>
      <c r="E68" s="67" t="s">
        <v>184</v>
      </c>
      <c r="F68" s="68">
        <v>45108</v>
      </c>
      <c r="G68" s="67">
        <v>1</v>
      </c>
      <c r="H68" s="67">
        <v>515</v>
      </c>
      <c r="I68" s="69">
        <f t="shared" si="1"/>
        <v>515</v>
      </c>
    </row>
    <row r="69" spans="1:9" x14ac:dyDescent="0.25">
      <c r="A69" s="1">
        <v>65</v>
      </c>
      <c r="B69" s="1" t="s">
        <v>186</v>
      </c>
      <c r="C69" s="1" t="s">
        <v>185</v>
      </c>
      <c r="D69" s="1"/>
      <c r="E69" s="1" t="s">
        <v>187</v>
      </c>
      <c r="F69" s="2">
        <v>45170</v>
      </c>
      <c r="G69" s="1">
        <v>1</v>
      </c>
      <c r="H69" s="1">
        <v>85.05</v>
      </c>
      <c r="I69" s="5">
        <f t="shared" si="1"/>
        <v>85.05</v>
      </c>
    </row>
    <row r="70" spans="1:9" x14ac:dyDescent="0.25">
      <c r="A70" s="67">
        <v>66</v>
      </c>
      <c r="B70" s="67" t="s">
        <v>188</v>
      </c>
      <c r="C70" s="67" t="s">
        <v>185</v>
      </c>
      <c r="D70" s="67"/>
      <c r="E70" s="67" t="s">
        <v>189</v>
      </c>
      <c r="F70" s="68">
        <v>45170</v>
      </c>
      <c r="G70" s="67">
        <v>1</v>
      </c>
      <c r="H70" s="67">
        <v>50.5</v>
      </c>
      <c r="I70" s="69">
        <f t="shared" si="1"/>
        <v>50.5</v>
      </c>
    </row>
    <row r="71" spans="1:9" x14ac:dyDescent="0.25">
      <c r="A71" s="67">
        <v>67</v>
      </c>
      <c r="B71" s="67" t="s">
        <v>190</v>
      </c>
      <c r="C71" s="67" t="s">
        <v>110</v>
      </c>
      <c r="D71" s="67"/>
      <c r="E71" s="67" t="s">
        <v>191</v>
      </c>
      <c r="F71" s="68">
        <v>45108</v>
      </c>
      <c r="G71" s="67">
        <v>1</v>
      </c>
      <c r="H71" s="67">
        <v>105</v>
      </c>
      <c r="I71" s="69">
        <f t="shared" ref="I71:I102" si="2">G71*H71</f>
        <v>105</v>
      </c>
    </row>
    <row r="72" spans="1:9" x14ac:dyDescent="0.25">
      <c r="A72" s="67">
        <v>68</v>
      </c>
      <c r="B72" s="67" t="s">
        <v>192</v>
      </c>
      <c r="C72" s="67" t="s">
        <v>110</v>
      </c>
      <c r="D72" s="67"/>
      <c r="E72" s="67" t="s">
        <v>193</v>
      </c>
      <c r="F72" s="68">
        <v>45078</v>
      </c>
      <c r="G72" s="67">
        <v>1</v>
      </c>
      <c r="H72" s="67">
        <v>62.07</v>
      </c>
      <c r="I72" s="69">
        <f t="shared" si="2"/>
        <v>62.07</v>
      </c>
    </row>
    <row r="73" spans="1:9" x14ac:dyDescent="0.25">
      <c r="A73" s="67">
        <v>69</v>
      </c>
      <c r="B73" s="67" t="s">
        <v>194</v>
      </c>
      <c r="C73" s="67" t="s">
        <v>66</v>
      </c>
      <c r="D73" s="67"/>
      <c r="E73" s="67" t="s">
        <v>195</v>
      </c>
      <c r="F73" s="68">
        <v>45170</v>
      </c>
      <c r="G73" s="67">
        <v>1</v>
      </c>
      <c r="H73" s="67">
        <v>164.25</v>
      </c>
      <c r="I73" s="69">
        <f t="shared" si="2"/>
        <v>164.25</v>
      </c>
    </row>
    <row r="74" spans="1:9" x14ac:dyDescent="0.25">
      <c r="A74" s="67">
        <v>70</v>
      </c>
      <c r="B74" s="67" t="s">
        <v>196</v>
      </c>
      <c r="C74" s="67" t="s">
        <v>43</v>
      </c>
      <c r="D74" s="67"/>
      <c r="E74" s="67" t="s">
        <v>197</v>
      </c>
      <c r="F74" s="68">
        <v>45139</v>
      </c>
      <c r="G74" s="67">
        <v>1</v>
      </c>
      <c r="H74" s="67">
        <v>41.84</v>
      </c>
      <c r="I74" s="69">
        <f t="shared" si="2"/>
        <v>41.84</v>
      </c>
    </row>
    <row r="75" spans="1:9" x14ac:dyDescent="0.25">
      <c r="A75" s="1">
        <v>71</v>
      </c>
      <c r="B75" s="1" t="s">
        <v>198</v>
      </c>
      <c r="C75" s="1" t="s">
        <v>172</v>
      </c>
      <c r="D75" s="1"/>
      <c r="E75" s="1" t="s">
        <v>199</v>
      </c>
      <c r="F75" s="2">
        <v>45170</v>
      </c>
      <c r="G75" s="1">
        <v>1</v>
      </c>
      <c r="H75" s="1">
        <v>222.52</v>
      </c>
      <c r="I75" s="5">
        <f t="shared" si="2"/>
        <v>222.52</v>
      </c>
    </row>
    <row r="76" spans="1:9" x14ac:dyDescent="0.25">
      <c r="A76" s="67">
        <v>72</v>
      </c>
      <c r="B76" s="67" t="s">
        <v>200</v>
      </c>
      <c r="C76" s="67" t="s">
        <v>172</v>
      </c>
      <c r="D76" s="67"/>
      <c r="E76" s="67" t="s">
        <v>201</v>
      </c>
      <c r="F76" s="68">
        <v>45170</v>
      </c>
      <c r="G76" s="67">
        <v>2</v>
      </c>
      <c r="H76" s="67">
        <v>68</v>
      </c>
      <c r="I76" s="69">
        <f t="shared" si="2"/>
        <v>136</v>
      </c>
    </row>
    <row r="77" spans="1:9" x14ac:dyDescent="0.25">
      <c r="A77" s="67">
        <v>73</v>
      </c>
      <c r="B77" s="67" t="s">
        <v>202</v>
      </c>
      <c r="C77" s="67" t="s">
        <v>180</v>
      </c>
      <c r="D77" s="67"/>
      <c r="E77" s="67" t="s">
        <v>203</v>
      </c>
      <c r="F77" s="68">
        <v>45139</v>
      </c>
      <c r="G77" s="67">
        <v>1</v>
      </c>
      <c r="H77" s="67">
        <v>115.3</v>
      </c>
      <c r="I77" s="69">
        <f t="shared" si="2"/>
        <v>115.3</v>
      </c>
    </row>
    <row r="78" spans="1:9" x14ac:dyDescent="0.25">
      <c r="A78" s="1">
        <v>74</v>
      </c>
      <c r="B78" s="1" t="s">
        <v>204</v>
      </c>
      <c r="C78" s="1" t="s">
        <v>77</v>
      </c>
      <c r="D78" s="1"/>
      <c r="E78" s="1">
        <v>48016529</v>
      </c>
      <c r="F78" s="2">
        <v>45047</v>
      </c>
      <c r="G78" s="1">
        <v>1</v>
      </c>
      <c r="H78" s="1">
        <v>18.48</v>
      </c>
      <c r="I78" s="5">
        <f t="shared" si="2"/>
        <v>18.48</v>
      </c>
    </row>
    <row r="79" spans="1:9" x14ac:dyDescent="0.25">
      <c r="A79" s="1">
        <v>75</v>
      </c>
      <c r="B79" s="1" t="s">
        <v>205</v>
      </c>
      <c r="C79" s="1" t="s">
        <v>77</v>
      </c>
      <c r="D79" s="1"/>
      <c r="E79" s="1" t="s">
        <v>206</v>
      </c>
      <c r="F79" s="2">
        <v>45017</v>
      </c>
      <c r="G79" s="1">
        <v>1</v>
      </c>
      <c r="H79" s="1">
        <v>21.8</v>
      </c>
      <c r="I79" s="5">
        <f t="shared" si="2"/>
        <v>21.8</v>
      </c>
    </row>
    <row r="80" spans="1:9" x14ac:dyDescent="0.25">
      <c r="A80" s="67">
        <v>76</v>
      </c>
      <c r="B80" s="67" t="s">
        <v>207</v>
      </c>
      <c r="C80" s="67" t="s">
        <v>77</v>
      </c>
      <c r="D80" s="67"/>
      <c r="E80" s="67" t="s">
        <v>208</v>
      </c>
      <c r="F80" s="68">
        <v>45139</v>
      </c>
      <c r="G80" s="67">
        <v>1</v>
      </c>
      <c r="H80" s="67">
        <v>278.3</v>
      </c>
      <c r="I80" s="69">
        <f t="shared" si="2"/>
        <v>278.3</v>
      </c>
    </row>
    <row r="81" spans="1:9" x14ac:dyDescent="0.25">
      <c r="A81" s="67">
        <v>77</v>
      </c>
      <c r="B81" s="67" t="s">
        <v>209</v>
      </c>
      <c r="C81" s="67" t="s">
        <v>210</v>
      </c>
      <c r="D81" s="67"/>
      <c r="E81" s="67" t="s">
        <v>211</v>
      </c>
      <c r="F81" s="68">
        <v>45047</v>
      </c>
      <c r="G81" s="67">
        <v>1</v>
      </c>
      <c r="H81" s="67">
        <v>184</v>
      </c>
      <c r="I81" s="69">
        <f t="shared" si="2"/>
        <v>184</v>
      </c>
    </row>
    <row r="82" spans="1:9" x14ac:dyDescent="0.25">
      <c r="A82" s="67">
        <v>78</v>
      </c>
      <c r="B82" s="67" t="s">
        <v>215</v>
      </c>
      <c r="C82" s="67" t="s">
        <v>49</v>
      </c>
      <c r="D82" s="67"/>
      <c r="E82" s="67" t="s">
        <v>216</v>
      </c>
      <c r="F82" s="68">
        <v>45078</v>
      </c>
      <c r="G82" s="67">
        <v>1</v>
      </c>
      <c r="H82" s="67">
        <v>685.14</v>
      </c>
      <c r="I82" s="69">
        <f t="shared" si="2"/>
        <v>685.14</v>
      </c>
    </row>
    <row r="83" spans="1:9" x14ac:dyDescent="0.25">
      <c r="A83" s="67">
        <v>79</v>
      </c>
      <c r="B83" s="67" t="s">
        <v>217</v>
      </c>
      <c r="C83" s="67" t="s">
        <v>49</v>
      </c>
      <c r="D83" s="67"/>
      <c r="E83" s="67" t="s">
        <v>218</v>
      </c>
      <c r="F83" s="68">
        <v>45139</v>
      </c>
      <c r="G83" s="67">
        <v>1</v>
      </c>
      <c r="H83" s="67">
        <v>99</v>
      </c>
      <c r="I83" s="69">
        <f t="shared" si="2"/>
        <v>99</v>
      </c>
    </row>
    <row r="84" spans="1:9" x14ac:dyDescent="0.25">
      <c r="A84" s="67">
        <v>80</v>
      </c>
      <c r="B84" s="67" t="s">
        <v>219</v>
      </c>
      <c r="C84" s="67" t="s">
        <v>43</v>
      </c>
      <c r="D84" s="67"/>
      <c r="E84" s="67" t="s">
        <v>220</v>
      </c>
      <c r="F84" s="68">
        <v>45139</v>
      </c>
      <c r="G84" s="67">
        <v>1</v>
      </c>
      <c r="H84" s="67">
        <v>93</v>
      </c>
      <c r="I84" s="69">
        <f t="shared" si="2"/>
        <v>93</v>
      </c>
    </row>
    <row r="85" spans="1:9" x14ac:dyDescent="0.25">
      <c r="A85" s="1">
        <v>81</v>
      </c>
      <c r="B85" s="1" t="s">
        <v>224</v>
      </c>
      <c r="C85" s="1" t="s">
        <v>172</v>
      </c>
      <c r="D85" s="1"/>
      <c r="E85" s="1" t="s">
        <v>225</v>
      </c>
      <c r="F85" s="2">
        <v>45139</v>
      </c>
      <c r="G85" s="1">
        <v>1</v>
      </c>
      <c r="H85" s="1">
        <v>106.03</v>
      </c>
      <c r="I85" s="5">
        <f t="shared" si="2"/>
        <v>106.03</v>
      </c>
    </row>
    <row r="86" spans="1:9" x14ac:dyDescent="0.25">
      <c r="A86" s="67">
        <v>82</v>
      </c>
      <c r="B86" s="67" t="s">
        <v>228</v>
      </c>
      <c r="C86" s="67" t="s">
        <v>110</v>
      </c>
      <c r="D86" s="67"/>
      <c r="E86" s="67" t="s">
        <v>229</v>
      </c>
      <c r="F86" s="68">
        <v>45139</v>
      </c>
      <c r="G86" s="67">
        <v>1</v>
      </c>
      <c r="H86" s="67">
        <v>145</v>
      </c>
      <c r="I86" s="69">
        <f t="shared" si="2"/>
        <v>145</v>
      </c>
    </row>
    <row r="87" spans="1:9" x14ac:dyDescent="0.25">
      <c r="A87" s="67">
        <v>83</v>
      </c>
      <c r="B87" s="67" t="s">
        <v>231</v>
      </c>
      <c r="C87" s="67" t="s">
        <v>43</v>
      </c>
      <c r="D87" s="67"/>
      <c r="E87" s="67" t="s">
        <v>233</v>
      </c>
      <c r="F87" s="68">
        <v>45170</v>
      </c>
      <c r="G87" s="67">
        <v>1</v>
      </c>
      <c r="H87" s="67">
        <v>113.79</v>
      </c>
      <c r="I87" s="69">
        <f t="shared" si="2"/>
        <v>113.79</v>
      </c>
    </row>
    <row r="88" spans="1:9" x14ac:dyDescent="0.25">
      <c r="A88" s="1">
        <v>84</v>
      </c>
      <c r="B88" s="1" t="s">
        <v>234</v>
      </c>
      <c r="C88" s="1" t="s">
        <v>127</v>
      </c>
      <c r="D88" s="1"/>
      <c r="E88" s="1" t="s">
        <v>235</v>
      </c>
      <c r="F88" s="2">
        <v>45139</v>
      </c>
      <c r="G88" s="1">
        <v>2</v>
      </c>
      <c r="H88" s="1">
        <v>167</v>
      </c>
      <c r="I88" s="5">
        <f t="shared" si="2"/>
        <v>334</v>
      </c>
    </row>
    <row r="89" spans="1:9" x14ac:dyDescent="0.25">
      <c r="A89" s="67">
        <v>85</v>
      </c>
      <c r="B89" s="67" t="s">
        <v>236</v>
      </c>
      <c r="C89" s="67" t="s">
        <v>43</v>
      </c>
      <c r="D89" s="67"/>
      <c r="E89" s="67" t="s">
        <v>237</v>
      </c>
      <c r="F89" s="68">
        <v>45139</v>
      </c>
      <c r="G89" s="67">
        <v>1</v>
      </c>
      <c r="H89" s="67">
        <v>69</v>
      </c>
      <c r="I89" s="69">
        <f t="shared" si="2"/>
        <v>69</v>
      </c>
    </row>
    <row r="90" spans="1:9" x14ac:dyDescent="0.25">
      <c r="A90" s="67">
        <v>86</v>
      </c>
      <c r="B90" s="67" t="s">
        <v>243</v>
      </c>
      <c r="C90" s="67" t="s">
        <v>49</v>
      </c>
      <c r="D90" s="67"/>
      <c r="E90" s="67">
        <v>4210057</v>
      </c>
      <c r="F90" s="68">
        <v>45170</v>
      </c>
      <c r="G90" s="67">
        <v>1</v>
      </c>
      <c r="H90" s="67">
        <v>106</v>
      </c>
      <c r="I90" s="69">
        <f t="shared" si="2"/>
        <v>106</v>
      </c>
    </row>
    <row r="91" spans="1:9" x14ac:dyDescent="0.25">
      <c r="A91" s="1">
        <v>87</v>
      </c>
      <c r="B91" s="1" t="s">
        <v>244</v>
      </c>
      <c r="C91" s="1" t="s">
        <v>96</v>
      </c>
      <c r="D91" s="1"/>
      <c r="E91" s="1" t="s">
        <v>245</v>
      </c>
      <c r="F91" s="2">
        <v>45170</v>
      </c>
      <c r="G91" s="1">
        <v>1</v>
      </c>
      <c r="H91" s="1">
        <v>212.1</v>
      </c>
      <c r="I91" s="5">
        <f t="shared" si="2"/>
        <v>212.1</v>
      </c>
    </row>
    <row r="92" spans="1:9" x14ac:dyDescent="0.25">
      <c r="A92" s="67">
        <v>88</v>
      </c>
      <c r="B92" s="67" t="s">
        <v>248</v>
      </c>
      <c r="C92" s="67" t="s">
        <v>249</v>
      </c>
      <c r="D92" s="67"/>
      <c r="E92" s="67" t="s">
        <v>250</v>
      </c>
      <c r="F92" s="68">
        <v>45108</v>
      </c>
      <c r="G92" s="67">
        <v>1</v>
      </c>
      <c r="H92" s="67">
        <v>136</v>
      </c>
      <c r="I92" s="69">
        <f t="shared" si="2"/>
        <v>136</v>
      </c>
    </row>
    <row r="93" spans="1:9" x14ac:dyDescent="0.25">
      <c r="A93" s="67">
        <v>89</v>
      </c>
      <c r="B93" s="67" t="s">
        <v>252</v>
      </c>
      <c r="C93" s="67" t="s">
        <v>43</v>
      </c>
      <c r="D93" s="67"/>
      <c r="E93" s="67" t="s">
        <v>253</v>
      </c>
      <c r="F93" s="68">
        <v>45170</v>
      </c>
      <c r="G93" s="67">
        <v>1</v>
      </c>
      <c r="H93" s="67">
        <v>163</v>
      </c>
      <c r="I93" s="69">
        <f t="shared" si="2"/>
        <v>163</v>
      </c>
    </row>
    <row r="94" spans="1:9" x14ac:dyDescent="0.25">
      <c r="A94" s="67">
        <v>90</v>
      </c>
      <c r="B94" s="67" t="s">
        <v>254</v>
      </c>
      <c r="C94" s="67" t="s">
        <v>127</v>
      </c>
      <c r="D94" s="67"/>
      <c r="E94" s="67" t="s">
        <v>255</v>
      </c>
      <c r="F94" s="68">
        <v>45139</v>
      </c>
      <c r="G94" s="67">
        <v>1</v>
      </c>
      <c r="H94" s="67">
        <v>150</v>
      </c>
      <c r="I94" s="69">
        <f t="shared" si="2"/>
        <v>150</v>
      </c>
    </row>
    <row r="95" spans="1:9" x14ac:dyDescent="0.25">
      <c r="A95" s="67">
        <v>91</v>
      </c>
      <c r="B95" s="67" t="s">
        <v>258</v>
      </c>
      <c r="C95" s="67" t="s">
        <v>66</v>
      </c>
      <c r="D95" s="67"/>
      <c r="E95" s="67" t="s">
        <v>259</v>
      </c>
      <c r="F95" s="68">
        <v>45170</v>
      </c>
      <c r="G95" s="67">
        <v>1</v>
      </c>
      <c r="H95" s="67">
        <v>71.98</v>
      </c>
      <c r="I95" s="69">
        <f t="shared" si="2"/>
        <v>71.98</v>
      </c>
    </row>
    <row r="96" spans="1:9" x14ac:dyDescent="0.25">
      <c r="A96" s="67">
        <v>92</v>
      </c>
      <c r="B96" s="67" t="s">
        <v>262</v>
      </c>
      <c r="C96" s="67" t="s">
        <v>66</v>
      </c>
      <c r="D96" s="67"/>
      <c r="E96" s="67" t="s">
        <v>263</v>
      </c>
      <c r="F96" s="68">
        <v>45139</v>
      </c>
      <c r="G96" s="67">
        <v>1</v>
      </c>
      <c r="H96" s="67">
        <v>212</v>
      </c>
      <c r="I96" s="69">
        <f t="shared" si="2"/>
        <v>212</v>
      </c>
    </row>
    <row r="97" spans="1:9" x14ac:dyDescent="0.25">
      <c r="A97" s="67">
        <v>93</v>
      </c>
      <c r="B97" s="67" t="s">
        <v>268</v>
      </c>
      <c r="C97" s="67" t="s">
        <v>172</v>
      </c>
      <c r="D97" s="67"/>
      <c r="E97" s="67" t="s">
        <v>269</v>
      </c>
      <c r="F97" s="68">
        <v>45170</v>
      </c>
      <c r="G97" s="67">
        <v>1</v>
      </c>
      <c r="H97" s="67">
        <v>290</v>
      </c>
      <c r="I97" s="69">
        <f t="shared" si="2"/>
        <v>290</v>
      </c>
    </row>
    <row r="98" spans="1:9" x14ac:dyDescent="0.25">
      <c r="A98" s="67">
        <v>94</v>
      </c>
      <c r="B98" s="67" t="s">
        <v>270</v>
      </c>
      <c r="C98" s="67" t="s">
        <v>272</v>
      </c>
      <c r="D98" s="67"/>
      <c r="E98" s="67" t="s">
        <v>271</v>
      </c>
      <c r="F98" s="68">
        <v>45108</v>
      </c>
      <c r="G98" s="67">
        <v>1</v>
      </c>
      <c r="H98" s="67">
        <v>120</v>
      </c>
      <c r="I98" s="69">
        <f t="shared" si="2"/>
        <v>120</v>
      </c>
    </row>
    <row r="99" spans="1:9" x14ac:dyDescent="0.25">
      <c r="A99" s="1">
        <v>95</v>
      </c>
      <c r="B99" s="1" t="s">
        <v>273</v>
      </c>
      <c r="C99" s="1" t="s">
        <v>274</v>
      </c>
      <c r="D99" s="1"/>
      <c r="E99" s="1" t="s">
        <v>275</v>
      </c>
      <c r="F99" s="2">
        <v>45170</v>
      </c>
      <c r="G99" s="1">
        <v>1</v>
      </c>
      <c r="H99" s="1">
        <v>169</v>
      </c>
      <c r="I99" s="5">
        <f t="shared" si="2"/>
        <v>169</v>
      </c>
    </row>
    <row r="100" spans="1:9" x14ac:dyDescent="0.25">
      <c r="A100" s="67">
        <v>96</v>
      </c>
      <c r="B100" s="67" t="s">
        <v>280</v>
      </c>
      <c r="C100" s="67" t="s">
        <v>77</v>
      </c>
      <c r="D100" s="67"/>
      <c r="E100" s="67">
        <v>2108001299</v>
      </c>
      <c r="F100" s="68">
        <v>45139</v>
      </c>
      <c r="G100" s="67">
        <v>1</v>
      </c>
      <c r="H100" s="67">
        <v>72.05</v>
      </c>
      <c r="I100" s="69">
        <f t="shared" si="2"/>
        <v>72.05</v>
      </c>
    </row>
    <row r="101" spans="1:9" x14ac:dyDescent="0.25">
      <c r="A101" s="1">
        <v>97</v>
      </c>
      <c r="B101" s="1" t="s">
        <v>285</v>
      </c>
      <c r="C101" s="1" t="s">
        <v>110</v>
      </c>
      <c r="D101" s="1"/>
      <c r="E101" s="1" t="s">
        <v>286</v>
      </c>
      <c r="F101" s="2">
        <v>45170</v>
      </c>
      <c r="G101" s="1">
        <v>1</v>
      </c>
      <c r="H101" s="1">
        <v>72.569999999999993</v>
      </c>
      <c r="I101" s="5">
        <f t="shared" si="2"/>
        <v>72.569999999999993</v>
      </c>
    </row>
    <row r="102" spans="1:9" x14ac:dyDescent="0.25">
      <c r="A102" s="67">
        <v>98</v>
      </c>
      <c r="B102" s="67" t="s">
        <v>295</v>
      </c>
      <c r="C102" s="67" t="s">
        <v>249</v>
      </c>
      <c r="D102" s="67"/>
      <c r="E102" s="67" t="s">
        <v>250</v>
      </c>
      <c r="F102" s="68">
        <v>45078</v>
      </c>
      <c r="G102" s="67">
        <v>1</v>
      </c>
      <c r="H102" s="67">
        <v>72</v>
      </c>
      <c r="I102" s="69">
        <f t="shared" si="2"/>
        <v>72</v>
      </c>
    </row>
    <row r="103" spans="1:9" x14ac:dyDescent="0.25">
      <c r="A103" s="67">
        <v>99</v>
      </c>
      <c r="B103" s="67" t="s">
        <v>298</v>
      </c>
      <c r="C103" s="67" t="s">
        <v>299</v>
      </c>
      <c r="D103" s="67"/>
      <c r="E103" s="67" t="s">
        <v>300</v>
      </c>
      <c r="F103" s="68">
        <v>45017</v>
      </c>
      <c r="G103" s="67">
        <v>1</v>
      </c>
      <c r="H103" s="67">
        <v>110</v>
      </c>
      <c r="I103" s="69">
        <f t="shared" ref="I103:I118" si="3">G103*H103</f>
        <v>110</v>
      </c>
    </row>
    <row r="104" spans="1:9" x14ac:dyDescent="0.25">
      <c r="A104" s="67">
        <v>100</v>
      </c>
      <c r="B104" s="67" t="s">
        <v>309</v>
      </c>
      <c r="C104" s="67" t="s">
        <v>180</v>
      </c>
      <c r="D104" s="67"/>
      <c r="E104" s="67" t="s">
        <v>310</v>
      </c>
      <c r="F104" s="68">
        <v>45078</v>
      </c>
      <c r="G104" s="67">
        <v>1</v>
      </c>
      <c r="H104" s="67">
        <v>61.26</v>
      </c>
      <c r="I104" s="69">
        <f t="shared" si="3"/>
        <v>61.26</v>
      </c>
    </row>
    <row r="105" spans="1:9" x14ac:dyDescent="0.25">
      <c r="A105" s="67">
        <v>101</v>
      </c>
      <c r="B105" s="67" t="s">
        <v>311</v>
      </c>
      <c r="C105" s="67" t="s">
        <v>49</v>
      </c>
      <c r="D105" s="67"/>
      <c r="E105" s="67" t="s">
        <v>312</v>
      </c>
      <c r="F105" s="68">
        <v>45139</v>
      </c>
      <c r="G105" s="67">
        <v>1</v>
      </c>
      <c r="H105" s="67">
        <v>217.25</v>
      </c>
      <c r="I105" s="69">
        <f t="shared" si="3"/>
        <v>217.25</v>
      </c>
    </row>
    <row r="106" spans="1:9" x14ac:dyDescent="0.25">
      <c r="A106" s="1">
        <v>102</v>
      </c>
      <c r="B106" s="1" t="s">
        <v>313</v>
      </c>
      <c r="C106" s="1" t="s">
        <v>77</v>
      </c>
      <c r="D106" s="1"/>
      <c r="E106" s="1">
        <v>1102081</v>
      </c>
      <c r="F106" s="2">
        <v>45017</v>
      </c>
      <c r="G106" s="1">
        <v>1</v>
      </c>
      <c r="H106" s="1">
        <v>410.23</v>
      </c>
      <c r="I106" s="5">
        <f t="shared" si="3"/>
        <v>410.23</v>
      </c>
    </row>
    <row r="107" spans="1:9" x14ac:dyDescent="0.25">
      <c r="A107" s="1">
        <v>103</v>
      </c>
      <c r="B107" s="1" t="s">
        <v>316</v>
      </c>
      <c r="C107" s="1" t="s">
        <v>60</v>
      </c>
      <c r="D107" s="1"/>
      <c r="E107" s="1" t="s">
        <v>317</v>
      </c>
      <c r="F107" s="2">
        <v>45108</v>
      </c>
      <c r="G107" s="1">
        <v>1</v>
      </c>
      <c r="H107" s="1">
        <v>201</v>
      </c>
      <c r="I107" s="5">
        <f t="shared" si="3"/>
        <v>201</v>
      </c>
    </row>
    <row r="108" spans="1:9" x14ac:dyDescent="0.25">
      <c r="A108" s="1">
        <v>104</v>
      </c>
      <c r="B108" s="1" t="s">
        <v>318</v>
      </c>
      <c r="C108" s="1" t="s">
        <v>60</v>
      </c>
      <c r="D108" s="1"/>
      <c r="E108" s="1">
        <v>932000987</v>
      </c>
      <c r="F108" s="2">
        <v>45108</v>
      </c>
      <c r="G108" s="1">
        <v>1</v>
      </c>
      <c r="H108" s="1">
        <v>150</v>
      </c>
      <c r="I108" s="5">
        <f t="shared" si="3"/>
        <v>150</v>
      </c>
    </row>
    <row r="109" spans="1:9" x14ac:dyDescent="0.25">
      <c r="A109" s="67">
        <v>105</v>
      </c>
      <c r="B109" s="67" t="s">
        <v>319</v>
      </c>
      <c r="C109" s="67" t="s">
        <v>185</v>
      </c>
      <c r="D109" s="67"/>
      <c r="E109" s="67" t="s">
        <v>320</v>
      </c>
      <c r="F109" s="68">
        <v>45017</v>
      </c>
      <c r="G109" s="67">
        <v>1</v>
      </c>
      <c r="H109" s="67">
        <v>54.3</v>
      </c>
      <c r="I109" s="69">
        <f t="shared" si="3"/>
        <v>54.3</v>
      </c>
    </row>
    <row r="110" spans="1:9" x14ac:dyDescent="0.25">
      <c r="A110" s="67">
        <v>106</v>
      </c>
      <c r="B110" s="67" t="s">
        <v>321</v>
      </c>
      <c r="C110" s="67" t="s">
        <v>172</v>
      </c>
      <c r="D110" s="67"/>
      <c r="E110" s="67" t="s">
        <v>322</v>
      </c>
      <c r="F110" s="68">
        <v>45170</v>
      </c>
      <c r="G110" s="67">
        <v>1</v>
      </c>
      <c r="H110" s="67">
        <v>118.97</v>
      </c>
      <c r="I110" s="69">
        <f t="shared" si="3"/>
        <v>118.97</v>
      </c>
    </row>
    <row r="111" spans="1:9" x14ac:dyDescent="0.25">
      <c r="A111" s="67">
        <v>107</v>
      </c>
      <c r="B111" s="67" t="s">
        <v>323</v>
      </c>
      <c r="C111" s="67" t="s">
        <v>96</v>
      </c>
      <c r="D111" s="67"/>
      <c r="E111" s="67" t="s">
        <v>324</v>
      </c>
      <c r="F111" s="68">
        <v>45170</v>
      </c>
      <c r="G111" s="67">
        <v>1</v>
      </c>
      <c r="H111" s="67">
        <v>69</v>
      </c>
      <c r="I111" s="69">
        <f t="shared" si="3"/>
        <v>69</v>
      </c>
    </row>
    <row r="112" spans="1:9" x14ac:dyDescent="0.25">
      <c r="A112" s="67">
        <v>108</v>
      </c>
      <c r="B112" s="67" t="s">
        <v>327</v>
      </c>
      <c r="C112" s="67" t="s">
        <v>110</v>
      </c>
      <c r="D112" s="67"/>
      <c r="E112" s="67" t="s">
        <v>328</v>
      </c>
      <c r="F112" s="68">
        <v>45139</v>
      </c>
      <c r="G112" s="67">
        <v>1</v>
      </c>
      <c r="H112" s="67">
        <v>44</v>
      </c>
      <c r="I112" s="69">
        <f t="shared" si="3"/>
        <v>44</v>
      </c>
    </row>
    <row r="113" spans="1:9" x14ac:dyDescent="0.25">
      <c r="A113" s="67">
        <v>109</v>
      </c>
      <c r="B113" s="67" t="s">
        <v>329</v>
      </c>
      <c r="C113" s="67" t="s">
        <v>96</v>
      </c>
      <c r="D113" s="67"/>
      <c r="E113" s="67" t="s">
        <v>330</v>
      </c>
      <c r="F113" s="68">
        <v>45170</v>
      </c>
      <c r="G113" s="67">
        <v>1</v>
      </c>
      <c r="H113" s="67">
        <v>249</v>
      </c>
      <c r="I113" s="69">
        <f t="shared" si="3"/>
        <v>249</v>
      </c>
    </row>
    <row r="114" spans="1:9" x14ac:dyDescent="0.25">
      <c r="A114" s="1">
        <v>110</v>
      </c>
      <c r="B114" s="1" t="s">
        <v>332</v>
      </c>
      <c r="C114" s="1" t="s">
        <v>333</v>
      </c>
      <c r="D114" s="1"/>
      <c r="E114" s="1" t="s">
        <v>235</v>
      </c>
      <c r="F114" s="2">
        <v>45139</v>
      </c>
      <c r="G114" s="1">
        <v>1</v>
      </c>
      <c r="H114" s="1">
        <v>167</v>
      </c>
      <c r="I114" s="5">
        <f t="shared" si="3"/>
        <v>167</v>
      </c>
    </row>
    <row r="115" spans="1:9" x14ac:dyDescent="0.25">
      <c r="A115" s="1">
        <v>111</v>
      </c>
      <c r="B115" s="1" t="s">
        <v>340</v>
      </c>
      <c r="C115" s="1" t="s">
        <v>63</v>
      </c>
      <c r="D115" s="1"/>
      <c r="E115" s="1" t="s">
        <v>341</v>
      </c>
      <c r="F115" s="2">
        <v>45139</v>
      </c>
      <c r="G115" s="1">
        <v>1</v>
      </c>
      <c r="H115" s="1">
        <v>116.82</v>
      </c>
      <c r="I115" s="5">
        <f t="shared" si="3"/>
        <v>116.82</v>
      </c>
    </row>
    <row r="116" spans="1:9" x14ac:dyDescent="0.25">
      <c r="A116" s="1">
        <v>112</v>
      </c>
      <c r="B116" s="1" t="s">
        <v>344</v>
      </c>
      <c r="C116" s="1" t="s">
        <v>210</v>
      </c>
      <c r="D116" s="1"/>
      <c r="E116" s="1" t="s">
        <v>345</v>
      </c>
      <c r="F116" s="2">
        <v>45170</v>
      </c>
      <c r="G116" s="1">
        <v>1</v>
      </c>
      <c r="H116" s="1">
        <v>83</v>
      </c>
      <c r="I116" s="5">
        <f t="shared" si="3"/>
        <v>83</v>
      </c>
    </row>
    <row r="117" spans="1:9" x14ac:dyDescent="0.25">
      <c r="A117" s="100">
        <v>113</v>
      </c>
      <c r="B117" s="100" t="s">
        <v>346</v>
      </c>
      <c r="C117" s="100" t="s">
        <v>49</v>
      </c>
      <c r="D117" s="100"/>
      <c r="E117" s="100" t="s">
        <v>347</v>
      </c>
      <c r="F117" s="101">
        <v>45170</v>
      </c>
      <c r="G117" s="100">
        <v>1</v>
      </c>
      <c r="H117" s="100">
        <v>61.83</v>
      </c>
      <c r="I117" s="102">
        <f t="shared" si="3"/>
        <v>61.83</v>
      </c>
    </row>
    <row r="118" spans="1:9" ht="15.75" thickBot="1" x14ac:dyDescent="0.3">
      <c r="A118" s="67">
        <v>114</v>
      </c>
      <c r="B118" s="67" t="s">
        <v>354</v>
      </c>
      <c r="C118" s="67" t="s">
        <v>172</v>
      </c>
      <c r="D118" s="67"/>
      <c r="E118" s="67" t="s">
        <v>355</v>
      </c>
      <c r="F118" s="68">
        <v>45108</v>
      </c>
      <c r="G118" s="100">
        <v>1</v>
      </c>
      <c r="H118" s="100">
        <v>197</v>
      </c>
      <c r="I118" s="102">
        <f t="shared" si="3"/>
        <v>197</v>
      </c>
    </row>
    <row r="119" spans="1:9" x14ac:dyDescent="0.25">
      <c r="G119" s="87" t="s">
        <v>6</v>
      </c>
      <c r="H119" s="88"/>
      <c r="I119" s="37">
        <f>SUM(I7:I118)</f>
        <v>17218.179999999997</v>
      </c>
    </row>
    <row r="120" spans="1:9" ht="15.75" thickBot="1" x14ac:dyDescent="0.3">
      <c r="G120" s="79" t="s">
        <v>358</v>
      </c>
      <c r="H120" s="80"/>
      <c r="I120" s="38">
        <f>I119*10%</f>
        <v>1721.8179999999998</v>
      </c>
    </row>
  </sheetData>
  <autoFilter ref="B6:I193" xr:uid="{00000000-0001-0000-0000-000000000000}">
    <sortState xmlns:xlrd2="http://schemas.microsoft.com/office/spreadsheetml/2017/richdata2" ref="B7:I193">
      <sortCondition sortBy="cellColor" ref="B6:B193" dxfId="0"/>
    </sortState>
  </autoFilter>
  <mergeCells count="6">
    <mergeCell ref="G120:H120"/>
    <mergeCell ref="A1:I1"/>
    <mergeCell ref="D2:F5"/>
    <mergeCell ref="G119:H119"/>
    <mergeCell ref="B2:C5"/>
    <mergeCell ref="H2:I5"/>
  </mergeCells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79A1-FA37-4CE6-AF2A-9E9E83DAAD1F}">
  <dimension ref="A2:J78"/>
  <sheetViews>
    <sheetView topLeftCell="A60" workbookViewId="0">
      <selection activeCell="E80" sqref="E80"/>
    </sheetView>
  </sheetViews>
  <sheetFormatPr defaultRowHeight="15" x14ac:dyDescent="0.25"/>
  <cols>
    <col min="1" max="1" width="10.85546875" style="20" bestFit="1" customWidth="1"/>
    <col min="2" max="2" width="29.140625" style="20" bestFit="1" customWidth="1"/>
    <col min="3" max="3" width="11.7109375" style="20" bestFit="1" customWidth="1"/>
    <col min="4" max="4" width="8.85546875" style="20" bestFit="1" customWidth="1"/>
    <col min="5" max="5" width="11" style="20" bestFit="1" customWidth="1"/>
    <col min="6" max="6" width="12.140625" style="20" bestFit="1" customWidth="1"/>
    <col min="7" max="7" width="12" style="20" bestFit="1" customWidth="1"/>
    <col min="8" max="8" width="12.28515625" style="22" bestFit="1" customWidth="1"/>
    <col min="9" max="9" width="10.5703125" style="22" bestFit="1" customWidth="1"/>
    <col min="10" max="10" width="20.85546875" style="34" bestFit="1" customWidth="1"/>
    <col min="11" max="12" width="9.140625" style="34"/>
    <col min="13" max="13" width="12.28515625" style="34" bestFit="1" customWidth="1"/>
    <col min="14" max="14" width="10.5703125" style="34" bestFit="1" customWidth="1"/>
    <col min="15" max="16384" width="9.140625" style="34"/>
  </cols>
  <sheetData>
    <row r="2" spans="1:9" x14ac:dyDescent="0.25">
      <c r="A2" s="95" t="s">
        <v>11</v>
      </c>
      <c r="B2" s="95"/>
      <c r="C2" s="95"/>
      <c r="D2" s="95"/>
      <c r="E2" s="95"/>
      <c r="F2" s="95"/>
      <c r="G2" s="95"/>
      <c r="H2" s="95"/>
      <c r="I2" s="95"/>
    </row>
    <row r="3" spans="1:9" x14ac:dyDescent="0.25">
      <c r="A3" s="15" t="s">
        <v>7</v>
      </c>
      <c r="B3" s="15"/>
      <c r="C3" s="15"/>
      <c r="D3" s="96" t="s">
        <v>12</v>
      </c>
      <c r="E3" s="96"/>
      <c r="F3" s="96"/>
      <c r="G3" s="15" t="s">
        <v>13</v>
      </c>
      <c r="H3" s="21"/>
      <c r="I3" s="21"/>
    </row>
    <row r="4" spans="1:9" x14ac:dyDescent="0.25">
      <c r="A4" s="15" t="s">
        <v>8</v>
      </c>
      <c r="B4" s="15"/>
      <c r="C4" s="15"/>
      <c r="D4" s="96"/>
      <c r="E4" s="96"/>
      <c r="F4" s="96"/>
      <c r="G4" s="15" t="s">
        <v>14</v>
      </c>
      <c r="H4" s="21"/>
      <c r="I4" s="21"/>
    </row>
    <row r="5" spans="1:9" x14ac:dyDescent="0.25">
      <c r="A5" s="15" t="s">
        <v>9</v>
      </c>
      <c r="B5" s="15"/>
      <c r="C5" s="15"/>
      <c r="D5" s="96"/>
      <c r="E5" s="96"/>
      <c r="F5" s="96"/>
      <c r="G5" s="15" t="s">
        <v>15</v>
      </c>
      <c r="H5" s="21"/>
      <c r="I5" s="21"/>
    </row>
    <row r="6" spans="1:9" x14ac:dyDescent="0.25">
      <c r="A6" s="15" t="s">
        <v>10</v>
      </c>
      <c r="B6" s="15"/>
      <c r="C6" s="15"/>
      <c r="D6" s="96"/>
      <c r="E6" s="96"/>
      <c r="F6" s="96"/>
      <c r="G6" s="15" t="s">
        <v>10</v>
      </c>
      <c r="H6" s="21"/>
      <c r="I6" s="21"/>
    </row>
    <row r="7" spans="1:9" x14ac:dyDescent="0.25">
      <c r="A7" s="15" t="s">
        <v>0</v>
      </c>
      <c r="B7" s="15" t="s">
        <v>1</v>
      </c>
      <c r="C7" s="15" t="s">
        <v>16</v>
      </c>
      <c r="D7" s="15" t="s">
        <v>2</v>
      </c>
      <c r="E7" s="15" t="s">
        <v>3</v>
      </c>
      <c r="F7" s="15" t="s">
        <v>4</v>
      </c>
      <c r="G7" s="15" t="s">
        <v>19</v>
      </c>
      <c r="H7" s="21" t="s">
        <v>5</v>
      </c>
      <c r="I7" s="21" t="s">
        <v>6</v>
      </c>
    </row>
    <row r="8" spans="1:9" x14ac:dyDescent="0.25">
      <c r="A8" s="15">
        <v>1</v>
      </c>
      <c r="B8" s="15" t="s">
        <v>39</v>
      </c>
      <c r="C8" s="15" t="s">
        <v>40</v>
      </c>
      <c r="D8" s="15"/>
      <c r="E8" s="15" t="s">
        <v>41</v>
      </c>
      <c r="F8" s="16">
        <v>45108</v>
      </c>
      <c r="G8" s="15">
        <v>4</v>
      </c>
      <c r="H8" s="21">
        <v>280</v>
      </c>
      <c r="I8" s="21">
        <v>1120</v>
      </c>
    </row>
    <row r="9" spans="1:9" x14ac:dyDescent="0.25">
      <c r="A9" s="73">
        <v>2</v>
      </c>
      <c r="B9" s="73" t="s">
        <v>45</v>
      </c>
      <c r="C9" s="73" t="s">
        <v>40</v>
      </c>
      <c r="D9" s="73"/>
      <c r="E9" s="73" t="s">
        <v>46</v>
      </c>
      <c r="F9" s="74">
        <v>45108</v>
      </c>
      <c r="G9" s="73">
        <v>3</v>
      </c>
      <c r="H9" s="75">
        <v>32</v>
      </c>
      <c r="I9" s="75">
        <v>96</v>
      </c>
    </row>
    <row r="10" spans="1:9" x14ac:dyDescent="0.25">
      <c r="A10" s="73">
        <v>3</v>
      </c>
      <c r="B10" s="73" t="s">
        <v>45</v>
      </c>
      <c r="C10" s="73" t="s">
        <v>40</v>
      </c>
      <c r="D10" s="73"/>
      <c r="E10" s="73" t="s">
        <v>47</v>
      </c>
      <c r="F10" s="74">
        <v>45108</v>
      </c>
      <c r="G10" s="73">
        <v>2</v>
      </c>
      <c r="H10" s="75">
        <v>32</v>
      </c>
      <c r="I10" s="75">
        <v>64</v>
      </c>
    </row>
    <row r="11" spans="1:9" x14ac:dyDescent="0.25">
      <c r="A11" s="73">
        <v>4</v>
      </c>
      <c r="B11" s="73" t="s">
        <v>51</v>
      </c>
      <c r="C11" s="73" t="s">
        <v>40</v>
      </c>
      <c r="D11" s="73"/>
      <c r="E11" s="73" t="s">
        <v>52</v>
      </c>
      <c r="F11" s="74">
        <v>45108</v>
      </c>
      <c r="G11" s="73">
        <v>3</v>
      </c>
      <c r="H11" s="75">
        <v>78</v>
      </c>
      <c r="I11" s="75">
        <v>234</v>
      </c>
    </row>
    <row r="12" spans="1:9" x14ac:dyDescent="0.25">
      <c r="A12" s="15">
        <v>5</v>
      </c>
      <c r="B12" s="15" t="s">
        <v>113</v>
      </c>
      <c r="C12" s="15" t="s">
        <v>40</v>
      </c>
      <c r="D12" s="15"/>
      <c r="E12" s="15">
        <v>5591025</v>
      </c>
      <c r="F12" s="16">
        <v>45170</v>
      </c>
      <c r="G12" s="15">
        <v>1</v>
      </c>
      <c r="H12" s="21">
        <v>80</v>
      </c>
      <c r="I12" s="21">
        <v>80</v>
      </c>
    </row>
    <row r="13" spans="1:9" x14ac:dyDescent="0.25">
      <c r="A13" s="73">
        <v>6</v>
      </c>
      <c r="B13" s="73" t="s">
        <v>130</v>
      </c>
      <c r="C13" s="73" t="s">
        <v>40</v>
      </c>
      <c r="D13" s="73"/>
      <c r="E13" s="73" t="s">
        <v>131</v>
      </c>
      <c r="F13" s="74">
        <v>45139</v>
      </c>
      <c r="G13" s="73">
        <v>1</v>
      </c>
      <c r="H13" s="75">
        <v>162</v>
      </c>
      <c r="I13" s="75">
        <v>162</v>
      </c>
    </row>
    <row r="14" spans="1:9" x14ac:dyDescent="0.25">
      <c r="A14" s="73">
        <v>7</v>
      </c>
      <c r="B14" s="73" t="s">
        <v>134</v>
      </c>
      <c r="C14" s="73" t="s">
        <v>40</v>
      </c>
      <c r="D14" s="73"/>
      <c r="E14" s="73" t="s">
        <v>135</v>
      </c>
      <c r="F14" s="74">
        <v>45047</v>
      </c>
      <c r="G14" s="73">
        <v>1</v>
      </c>
      <c r="H14" s="75">
        <v>69</v>
      </c>
      <c r="I14" s="75">
        <v>69</v>
      </c>
    </row>
    <row r="15" spans="1:9" x14ac:dyDescent="0.25">
      <c r="A15" s="73">
        <v>8</v>
      </c>
      <c r="B15" s="73" t="s">
        <v>142</v>
      </c>
      <c r="C15" s="73" t="s">
        <v>40</v>
      </c>
      <c r="D15" s="73"/>
      <c r="E15" s="73" t="s">
        <v>143</v>
      </c>
      <c r="F15" s="74">
        <v>45139</v>
      </c>
      <c r="G15" s="73">
        <v>3</v>
      </c>
      <c r="H15" s="75">
        <v>45</v>
      </c>
      <c r="I15" s="75">
        <v>135</v>
      </c>
    </row>
    <row r="16" spans="1:9" x14ac:dyDescent="0.25">
      <c r="A16" s="15">
        <v>9</v>
      </c>
      <c r="B16" s="15" t="s">
        <v>144</v>
      </c>
      <c r="C16" s="15" t="s">
        <v>40</v>
      </c>
      <c r="D16" s="15"/>
      <c r="E16" s="15">
        <v>2108001095</v>
      </c>
      <c r="F16" s="16">
        <v>45108</v>
      </c>
      <c r="G16" s="15">
        <v>2</v>
      </c>
      <c r="H16" s="21">
        <v>43.83</v>
      </c>
      <c r="I16" s="21">
        <v>87.66</v>
      </c>
    </row>
    <row r="17" spans="1:10" x14ac:dyDescent="0.25">
      <c r="A17" s="73">
        <v>10</v>
      </c>
      <c r="B17" s="73" t="s">
        <v>147</v>
      </c>
      <c r="C17" s="73" t="s">
        <v>40</v>
      </c>
      <c r="D17" s="73"/>
      <c r="E17" s="73" t="s">
        <v>148</v>
      </c>
      <c r="F17" s="74">
        <v>45108</v>
      </c>
      <c r="G17" s="73">
        <v>1</v>
      </c>
      <c r="H17" s="75">
        <v>90</v>
      </c>
      <c r="I17" s="75">
        <v>90</v>
      </c>
    </row>
    <row r="18" spans="1:10" x14ac:dyDescent="0.25">
      <c r="A18" s="15">
        <v>11</v>
      </c>
      <c r="B18" s="15" t="s">
        <v>149</v>
      </c>
      <c r="C18" s="15" t="s">
        <v>40</v>
      </c>
      <c r="D18" s="15"/>
      <c r="E18" s="15" t="s">
        <v>150</v>
      </c>
      <c r="F18" s="16">
        <v>45047</v>
      </c>
      <c r="G18" s="15">
        <v>1</v>
      </c>
      <c r="H18" s="21">
        <v>438</v>
      </c>
      <c r="I18" s="21">
        <v>438</v>
      </c>
    </row>
    <row r="19" spans="1:10" x14ac:dyDescent="0.25">
      <c r="A19" s="15">
        <v>12</v>
      </c>
      <c r="B19" s="15" t="s">
        <v>151</v>
      </c>
      <c r="C19" s="15" t="s">
        <v>40</v>
      </c>
      <c r="D19" s="15"/>
      <c r="E19" s="15" t="s">
        <v>152</v>
      </c>
      <c r="F19" s="16">
        <v>45108</v>
      </c>
      <c r="G19" s="15">
        <v>1</v>
      </c>
      <c r="H19" s="21">
        <v>102.7</v>
      </c>
      <c r="I19" s="21">
        <v>102.7</v>
      </c>
    </row>
    <row r="20" spans="1:10" x14ac:dyDescent="0.25">
      <c r="A20" s="15">
        <v>13</v>
      </c>
      <c r="B20" s="15" t="s">
        <v>157</v>
      </c>
      <c r="C20" s="15" t="s">
        <v>40</v>
      </c>
      <c r="D20" s="15"/>
      <c r="E20" s="15" t="s">
        <v>158</v>
      </c>
      <c r="F20" s="16">
        <v>45078</v>
      </c>
      <c r="G20" s="15">
        <v>1</v>
      </c>
      <c r="H20" s="21">
        <v>152.44999999999999</v>
      </c>
      <c r="I20" s="21">
        <v>152.44999999999999</v>
      </c>
    </row>
    <row r="21" spans="1:10" x14ac:dyDescent="0.25">
      <c r="A21" s="73">
        <v>14</v>
      </c>
      <c r="B21" s="73" t="s">
        <v>161</v>
      </c>
      <c r="C21" s="73" t="s">
        <v>40</v>
      </c>
      <c r="D21" s="73"/>
      <c r="E21" s="73" t="s">
        <v>162</v>
      </c>
      <c r="F21" s="74">
        <v>45170</v>
      </c>
      <c r="G21" s="73">
        <v>1</v>
      </c>
      <c r="H21" s="75">
        <v>192.5</v>
      </c>
      <c r="I21" s="75">
        <v>192.5</v>
      </c>
    </row>
    <row r="22" spans="1:10" x14ac:dyDescent="0.25">
      <c r="A22" s="15">
        <v>15</v>
      </c>
      <c r="B22" s="15" t="s">
        <v>212</v>
      </c>
      <c r="C22" s="15" t="s">
        <v>40</v>
      </c>
      <c r="D22" s="15"/>
      <c r="E22" s="15">
        <v>2110160</v>
      </c>
      <c r="F22" s="16">
        <v>45170</v>
      </c>
      <c r="G22" s="15">
        <v>1</v>
      </c>
      <c r="H22" s="21">
        <v>44</v>
      </c>
      <c r="I22" s="21">
        <v>44</v>
      </c>
    </row>
    <row r="23" spans="1:10" x14ac:dyDescent="0.25">
      <c r="A23" s="73">
        <v>16</v>
      </c>
      <c r="B23" s="73" t="s">
        <v>213</v>
      </c>
      <c r="C23" s="73" t="s">
        <v>40</v>
      </c>
      <c r="D23" s="73"/>
      <c r="E23" s="73" t="s">
        <v>214</v>
      </c>
      <c r="F23" s="74">
        <v>45078</v>
      </c>
      <c r="G23" s="73">
        <v>1</v>
      </c>
      <c r="H23" s="75">
        <v>120</v>
      </c>
      <c r="I23" s="75">
        <v>120</v>
      </c>
    </row>
    <row r="24" spans="1:10" x14ac:dyDescent="0.25">
      <c r="A24" s="15">
        <v>17</v>
      </c>
      <c r="B24" s="15" t="s">
        <v>221</v>
      </c>
      <c r="C24" s="15" t="s">
        <v>40</v>
      </c>
      <c r="D24" s="15"/>
      <c r="E24" s="15">
        <v>770</v>
      </c>
      <c r="F24" s="16">
        <v>45078</v>
      </c>
      <c r="G24" s="15">
        <v>2</v>
      </c>
      <c r="H24" s="21">
        <v>50</v>
      </c>
      <c r="I24" s="21">
        <v>100</v>
      </c>
    </row>
    <row r="25" spans="1:10" x14ac:dyDescent="0.25">
      <c r="A25" s="73">
        <v>18</v>
      </c>
      <c r="B25" s="73" t="s">
        <v>222</v>
      </c>
      <c r="C25" s="73" t="s">
        <v>40</v>
      </c>
      <c r="D25" s="73"/>
      <c r="E25" s="73" t="s">
        <v>223</v>
      </c>
      <c r="F25" s="74">
        <v>45170</v>
      </c>
      <c r="G25" s="73">
        <v>1</v>
      </c>
      <c r="H25" s="75">
        <v>125</v>
      </c>
      <c r="I25" s="75">
        <v>125</v>
      </c>
    </row>
    <row r="26" spans="1:10" x14ac:dyDescent="0.25">
      <c r="A26" s="15">
        <v>19</v>
      </c>
      <c r="B26" s="15" t="s">
        <v>226</v>
      </c>
      <c r="C26" s="15" t="s">
        <v>40</v>
      </c>
      <c r="D26" s="15"/>
      <c r="E26" s="15" t="s">
        <v>227</v>
      </c>
      <c r="F26" s="16">
        <v>45170</v>
      </c>
      <c r="G26" s="15">
        <v>1</v>
      </c>
      <c r="H26" s="21">
        <v>137.5</v>
      </c>
      <c r="I26" s="21">
        <v>137.5</v>
      </c>
    </row>
    <row r="27" spans="1:10" x14ac:dyDescent="0.25">
      <c r="A27" s="73">
        <v>20</v>
      </c>
      <c r="B27" s="73" t="s">
        <v>230</v>
      </c>
      <c r="C27" s="73" t="s">
        <v>40</v>
      </c>
      <c r="D27" s="73"/>
      <c r="E27" s="73" t="s">
        <v>232</v>
      </c>
      <c r="F27" s="74">
        <v>45170</v>
      </c>
      <c r="G27" s="73">
        <v>1</v>
      </c>
      <c r="H27" s="75">
        <v>214</v>
      </c>
      <c r="I27" s="75">
        <v>214</v>
      </c>
    </row>
    <row r="28" spans="1:10" x14ac:dyDescent="0.25">
      <c r="A28" s="73">
        <v>21</v>
      </c>
      <c r="B28" s="73" t="s">
        <v>238</v>
      </c>
      <c r="C28" s="73" t="s">
        <v>40</v>
      </c>
      <c r="D28" s="73"/>
      <c r="E28" s="73" t="s">
        <v>239</v>
      </c>
      <c r="F28" s="74">
        <v>43983</v>
      </c>
      <c r="G28" s="73">
        <v>1</v>
      </c>
      <c r="H28" s="75">
        <v>250</v>
      </c>
      <c r="I28" s="75">
        <v>250</v>
      </c>
    </row>
    <row r="29" spans="1:10" x14ac:dyDescent="0.25">
      <c r="A29" s="73">
        <v>22</v>
      </c>
      <c r="B29" s="73" t="s">
        <v>240</v>
      </c>
      <c r="C29" s="73" t="s">
        <v>40</v>
      </c>
      <c r="D29" s="73"/>
      <c r="E29" s="73" t="s">
        <v>241</v>
      </c>
      <c r="F29" s="74">
        <v>45139</v>
      </c>
      <c r="G29" s="73">
        <v>1</v>
      </c>
      <c r="H29" s="75">
        <v>55</v>
      </c>
      <c r="I29" s="75">
        <v>55</v>
      </c>
      <c r="J29" s="89" t="s">
        <v>580</v>
      </c>
    </row>
    <row r="30" spans="1:10" x14ac:dyDescent="0.25">
      <c r="A30" s="73">
        <v>23</v>
      </c>
      <c r="B30" s="73" t="s">
        <v>242</v>
      </c>
      <c r="C30" s="73" t="s">
        <v>40</v>
      </c>
      <c r="D30" s="73"/>
      <c r="E30" s="73">
        <v>1292</v>
      </c>
      <c r="F30" s="74">
        <v>45078</v>
      </c>
      <c r="G30" s="73">
        <v>1</v>
      </c>
      <c r="H30" s="75">
        <v>70</v>
      </c>
      <c r="I30" s="75">
        <v>70</v>
      </c>
      <c r="J30" s="89"/>
    </row>
    <row r="31" spans="1:10" x14ac:dyDescent="0.25">
      <c r="A31" s="73">
        <v>24</v>
      </c>
      <c r="B31" s="73" t="s">
        <v>246</v>
      </c>
      <c r="C31" s="73" t="s">
        <v>40</v>
      </c>
      <c r="D31" s="73"/>
      <c r="E31" s="73" t="s">
        <v>247</v>
      </c>
      <c r="F31" s="74">
        <v>45170</v>
      </c>
      <c r="G31" s="73">
        <v>1</v>
      </c>
      <c r="H31" s="75">
        <v>42</v>
      </c>
      <c r="I31" s="75">
        <v>42</v>
      </c>
      <c r="J31" s="89"/>
    </row>
    <row r="32" spans="1:10" x14ac:dyDescent="0.25">
      <c r="A32" s="73">
        <v>25</v>
      </c>
      <c r="B32" s="73" t="s">
        <v>251</v>
      </c>
      <c r="C32" s="73" t="s">
        <v>40</v>
      </c>
      <c r="D32" s="73"/>
      <c r="E32" s="73">
        <v>722</v>
      </c>
      <c r="F32" s="74">
        <v>45170</v>
      </c>
      <c r="G32" s="73">
        <v>1</v>
      </c>
      <c r="H32" s="75">
        <v>145</v>
      </c>
      <c r="I32" s="75">
        <v>145</v>
      </c>
      <c r="J32" s="89"/>
    </row>
    <row r="33" spans="1:10" x14ac:dyDescent="0.25">
      <c r="A33" s="73">
        <v>26</v>
      </c>
      <c r="B33" s="73" t="s">
        <v>256</v>
      </c>
      <c r="C33" s="73" t="s">
        <v>40</v>
      </c>
      <c r="D33" s="73"/>
      <c r="E33" s="73" t="s">
        <v>257</v>
      </c>
      <c r="F33" s="74">
        <v>45139</v>
      </c>
      <c r="G33" s="73">
        <v>1</v>
      </c>
      <c r="H33" s="75">
        <v>90</v>
      </c>
      <c r="I33" s="75">
        <v>90</v>
      </c>
      <c r="J33" s="89"/>
    </row>
    <row r="34" spans="1:10" x14ac:dyDescent="0.25">
      <c r="A34" s="73">
        <v>27</v>
      </c>
      <c r="B34" s="73" t="s">
        <v>260</v>
      </c>
      <c r="C34" s="73" t="s">
        <v>40</v>
      </c>
      <c r="D34" s="73"/>
      <c r="E34" s="73">
        <v>21138</v>
      </c>
      <c r="F34" s="74">
        <v>45170</v>
      </c>
      <c r="G34" s="73">
        <v>1</v>
      </c>
      <c r="H34" s="75">
        <v>120</v>
      </c>
      <c r="I34" s="75">
        <v>120</v>
      </c>
      <c r="J34" s="89"/>
    </row>
    <row r="35" spans="1:10" x14ac:dyDescent="0.25">
      <c r="A35" s="73">
        <v>28</v>
      </c>
      <c r="B35" s="73" t="s">
        <v>261</v>
      </c>
      <c r="C35" s="73" t="s">
        <v>40</v>
      </c>
      <c r="D35" s="73"/>
      <c r="E35" s="73">
        <v>4</v>
      </c>
      <c r="F35" s="74">
        <v>45170</v>
      </c>
      <c r="G35" s="73">
        <v>2</v>
      </c>
      <c r="H35" s="75">
        <v>140</v>
      </c>
      <c r="I35" s="75">
        <v>280</v>
      </c>
      <c r="J35" s="89"/>
    </row>
    <row r="36" spans="1:10" x14ac:dyDescent="0.25">
      <c r="A36" s="73">
        <v>29</v>
      </c>
      <c r="B36" s="73" t="s">
        <v>264</v>
      </c>
      <c r="C36" s="73" t="s">
        <v>40</v>
      </c>
      <c r="D36" s="73"/>
      <c r="E36" s="73" t="s">
        <v>265</v>
      </c>
      <c r="F36" s="74">
        <v>45170</v>
      </c>
      <c r="G36" s="73">
        <v>1</v>
      </c>
      <c r="H36" s="75">
        <v>18.48</v>
      </c>
      <c r="I36" s="75">
        <v>18.48</v>
      </c>
      <c r="J36" s="89"/>
    </row>
    <row r="37" spans="1:10" x14ac:dyDescent="0.25">
      <c r="A37" s="73">
        <v>30</v>
      </c>
      <c r="B37" s="73" t="s">
        <v>266</v>
      </c>
      <c r="C37" s="73" t="s">
        <v>40</v>
      </c>
      <c r="D37" s="73"/>
      <c r="E37" s="73" t="s">
        <v>267</v>
      </c>
      <c r="F37" s="74">
        <v>44958</v>
      </c>
      <c r="G37" s="73">
        <v>1</v>
      </c>
      <c r="H37" s="75">
        <v>120</v>
      </c>
      <c r="I37" s="75">
        <v>120</v>
      </c>
      <c r="J37" s="89"/>
    </row>
    <row r="38" spans="1:10" x14ac:dyDescent="0.25">
      <c r="A38" s="15">
        <v>31</v>
      </c>
      <c r="B38" s="15" t="s">
        <v>276</v>
      </c>
      <c r="C38" s="15" t="s">
        <v>40</v>
      </c>
      <c r="D38" s="15"/>
      <c r="E38" s="15" t="s">
        <v>277</v>
      </c>
      <c r="F38" s="16">
        <v>45108</v>
      </c>
      <c r="G38" s="15">
        <v>1</v>
      </c>
      <c r="H38" s="21">
        <v>60</v>
      </c>
      <c r="I38" s="21">
        <v>60</v>
      </c>
    </row>
    <row r="39" spans="1:10" x14ac:dyDescent="0.25">
      <c r="A39" s="15">
        <v>32</v>
      </c>
      <c r="B39" s="15" t="s">
        <v>278</v>
      </c>
      <c r="C39" s="15" t="s">
        <v>40</v>
      </c>
      <c r="D39" s="15"/>
      <c r="E39" s="15" t="s">
        <v>279</v>
      </c>
      <c r="F39" s="16">
        <v>823</v>
      </c>
      <c r="G39" s="15">
        <v>1</v>
      </c>
      <c r="H39" s="21">
        <v>126</v>
      </c>
      <c r="I39" s="21">
        <v>126</v>
      </c>
    </row>
    <row r="40" spans="1:10" x14ac:dyDescent="0.25">
      <c r="A40" s="73">
        <v>33</v>
      </c>
      <c r="B40" s="73" t="s">
        <v>281</v>
      </c>
      <c r="C40" s="73" t="s">
        <v>40</v>
      </c>
      <c r="D40" s="73"/>
      <c r="E40" s="73" t="s">
        <v>282</v>
      </c>
      <c r="F40" s="74">
        <v>45170</v>
      </c>
      <c r="G40" s="73">
        <v>1</v>
      </c>
      <c r="H40" s="75">
        <v>155</v>
      </c>
      <c r="I40" s="75">
        <v>155</v>
      </c>
      <c r="J40" s="89" t="s">
        <v>580</v>
      </c>
    </row>
    <row r="41" spans="1:10" x14ac:dyDescent="0.25">
      <c r="A41" s="73">
        <v>34</v>
      </c>
      <c r="B41" s="73" t="s">
        <v>240</v>
      </c>
      <c r="C41" s="73" t="s">
        <v>40</v>
      </c>
      <c r="D41" s="73"/>
      <c r="E41" s="73" t="s">
        <v>283</v>
      </c>
      <c r="F41" s="74">
        <v>45078</v>
      </c>
      <c r="G41" s="73">
        <v>1</v>
      </c>
      <c r="H41" s="75">
        <v>22</v>
      </c>
      <c r="I41" s="75">
        <v>22</v>
      </c>
      <c r="J41" s="89"/>
    </row>
    <row r="42" spans="1:10" x14ac:dyDescent="0.25">
      <c r="A42" s="73">
        <v>35</v>
      </c>
      <c r="B42" s="73" t="s">
        <v>242</v>
      </c>
      <c r="C42" s="73" t="s">
        <v>40</v>
      </c>
      <c r="D42" s="73"/>
      <c r="E42" s="73">
        <v>1294</v>
      </c>
      <c r="F42" s="74">
        <v>45108</v>
      </c>
      <c r="G42" s="73">
        <v>1</v>
      </c>
      <c r="H42" s="75">
        <v>100</v>
      </c>
      <c r="I42" s="75">
        <v>100</v>
      </c>
      <c r="J42" s="89"/>
    </row>
    <row r="43" spans="1:10" x14ac:dyDescent="0.25">
      <c r="A43" s="15">
        <v>36</v>
      </c>
      <c r="B43" s="15" t="s">
        <v>284</v>
      </c>
      <c r="C43" s="15" t="s">
        <v>40</v>
      </c>
      <c r="D43" s="15"/>
      <c r="E43" s="15" t="s">
        <v>287</v>
      </c>
      <c r="F43" s="16">
        <v>45170</v>
      </c>
      <c r="G43" s="15">
        <v>1</v>
      </c>
      <c r="H43" s="21">
        <v>148.5</v>
      </c>
      <c r="I43" s="21">
        <v>148.5</v>
      </c>
    </row>
    <row r="44" spans="1:10" x14ac:dyDescent="0.25">
      <c r="A44" s="15">
        <v>37</v>
      </c>
      <c r="B44" s="15" t="s">
        <v>288</v>
      </c>
      <c r="C44" s="15" t="s">
        <v>40</v>
      </c>
      <c r="D44" s="15"/>
      <c r="E44" s="15" t="s">
        <v>289</v>
      </c>
      <c r="F44" s="16">
        <v>45047</v>
      </c>
      <c r="G44" s="15">
        <v>1</v>
      </c>
      <c r="H44" s="21">
        <v>165</v>
      </c>
      <c r="I44" s="21">
        <v>165</v>
      </c>
    </row>
    <row r="45" spans="1:10" x14ac:dyDescent="0.25">
      <c r="A45" s="73">
        <v>38</v>
      </c>
      <c r="B45" s="73" t="s">
        <v>290</v>
      </c>
      <c r="C45" s="73" t="s">
        <v>40</v>
      </c>
      <c r="D45" s="73"/>
      <c r="E45" s="73" t="s">
        <v>291</v>
      </c>
      <c r="F45" s="73" t="s">
        <v>291</v>
      </c>
      <c r="G45" s="73">
        <v>2</v>
      </c>
      <c r="H45" s="75">
        <v>70</v>
      </c>
      <c r="I45" s="75">
        <v>140</v>
      </c>
      <c r="J45" s="34" t="s">
        <v>580</v>
      </c>
    </row>
    <row r="46" spans="1:10" x14ac:dyDescent="0.25">
      <c r="A46" s="15">
        <v>39</v>
      </c>
      <c r="B46" s="15" t="s">
        <v>292</v>
      </c>
      <c r="C46" s="15" t="s">
        <v>40</v>
      </c>
      <c r="D46" s="15"/>
      <c r="E46" s="15" t="s">
        <v>293</v>
      </c>
      <c r="F46" s="16">
        <v>45170</v>
      </c>
      <c r="G46" s="15">
        <v>2</v>
      </c>
      <c r="H46" s="21">
        <v>125</v>
      </c>
      <c r="I46" s="21">
        <v>250</v>
      </c>
    </row>
    <row r="47" spans="1:10" x14ac:dyDescent="0.25">
      <c r="A47" s="73">
        <v>40</v>
      </c>
      <c r="B47" s="73" t="s">
        <v>294</v>
      </c>
      <c r="C47" s="73" t="s">
        <v>40</v>
      </c>
      <c r="D47" s="73"/>
      <c r="E47" s="73">
        <v>206550009</v>
      </c>
      <c r="F47" s="74">
        <v>45108</v>
      </c>
      <c r="G47" s="73">
        <v>2</v>
      </c>
      <c r="H47" s="75">
        <v>160</v>
      </c>
      <c r="I47" s="75">
        <v>320</v>
      </c>
    </row>
    <row r="48" spans="1:10" x14ac:dyDescent="0.25">
      <c r="A48" s="15">
        <v>41</v>
      </c>
      <c r="B48" s="15" t="s">
        <v>296</v>
      </c>
      <c r="C48" s="15" t="s">
        <v>40</v>
      </c>
      <c r="D48" s="15"/>
      <c r="E48" s="15" t="s">
        <v>297</v>
      </c>
      <c r="F48" s="16">
        <v>45078</v>
      </c>
      <c r="G48" s="15">
        <v>1</v>
      </c>
      <c r="H48" s="21">
        <v>65</v>
      </c>
      <c r="I48" s="21">
        <v>65</v>
      </c>
    </row>
    <row r="49" spans="1:10" x14ac:dyDescent="0.25">
      <c r="A49" s="15">
        <v>42</v>
      </c>
      <c r="B49" s="15" t="s">
        <v>301</v>
      </c>
      <c r="C49" s="15" t="s">
        <v>40</v>
      </c>
      <c r="D49" s="15"/>
      <c r="E49" s="15" t="s">
        <v>302</v>
      </c>
      <c r="F49" s="16">
        <v>45017</v>
      </c>
      <c r="G49" s="15">
        <v>1</v>
      </c>
      <c r="H49" s="21">
        <v>85</v>
      </c>
      <c r="I49" s="21">
        <v>85</v>
      </c>
    </row>
    <row r="50" spans="1:10" x14ac:dyDescent="0.25">
      <c r="A50" s="15">
        <v>43</v>
      </c>
      <c r="B50" s="15" t="s">
        <v>303</v>
      </c>
      <c r="C50" s="15" t="s">
        <v>40</v>
      </c>
      <c r="D50" s="15"/>
      <c r="E50" s="15" t="s">
        <v>304</v>
      </c>
      <c r="F50" s="16">
        <v>45078</v>
      </c>
      <c r="G50" s="15">
        <v>1</v>
      </c>
      <c r="H50" s="21">
        <v>245</v>
      </c>
      <c r="I50" s="21">
        <v>245</v>
      </c>
    </row>
    <row r="51" spans="1:10" x14ac:dyDescent="0.25">
      <c r="A51" s="15">
        <v>44</v>
      </c>
      <c r="B51" s="15" t="s">
        <v>305</v>
      </c>
      <c r="C51" s="15" t="s">
        <v>40</v>
      </c>
      <c r="D51" s="15"/>
      <c r="E51" s="15" t="s">
        <v>306</v>
      </c>
      <c r="F51" s="16">
        <v>45170</v>
      </c>
      <c r="G51" s="15">
        <v>1</v>
      </c>
      <c r="H51" s="21">
        <v>90</v>
      </c>
      <c r="I51" s="21">
        <v>90</v>
      </c>
    </row>
    <row r="52" spans="1:10" x14ac:dyDescent="0.25">
      <c r="A52" s="15">
        <v>45</v>
      </c>
      <c r="B52" s="15" t="s">
        <v>307</v>
      </c>
      <c r="C52" s="15" t="s">
        <v>40</v>
      </c>
      <c r="D52" s="15"/>
      <c r="E52" s="15" t="s">
        <v>308</v>
      </c>
      <c r="F52" s="16">
        <v>45170</v>
      </c>
      <c r="G52" s="15">
        <v>1</v>
      </c>
      <c r="H52" s="21">
        <v>20</v>
      </c>
      <c r="I52" s="21">
        <v>20</v>
      </c>
    </row>
    <row r="53" spans="1:10" x14ac:dyDescent="0.25">
      <c r="A53" s="15">
        <v>46</v>
      </c>
      <c r="B53" s="15" t="s">
        <v>314</v>
      </c>
      <c r="C53" s="15" t="s">
        <v>40</v>
      </c>
      <c r="D53" s="15"/>
      <c r="E53" s="15" t="s">
        <v>315</v>
      </c>
      <c r="F53" s="16">
        <v>45047</v>
      </c>
      <c r="G53" s="15">
        <v>1</v>
      </c>
      <c r="H53" s="21">
        <v>61</v>
      </c>
      <c r="I53" s="21">
        <v>61</v>
      </c>
    </row>
    <row r="54" spans="1:10" x14ac:dyDescent="0.25">
      <c r="A54" s="15">
        <v>47</v>
      </c>
      <c r="B54" s="15" t="s">
        <v>242</v>
      </c>
      <c r="C54" s="15" t="s">
        <v>40</v>
      </c>
      <c r="D54" s="15"/>
      <c r="E54" s="15">
        <v>1294</v>
      </c>
      <c r="F54" s="16">
        <v>45108</v>
      </c>
      <c r="G54" s="15">
        <v>1</v>
      </c>
      <c r="H54" s="21">
        <v>100</v>
      </c>
      <c r="I54" s="21">
        <v>100</v>
      </c>
    </row>
    <row r="55" spans="1:10" x14ac:dyDescent="0.25">
      <c r="A55" s="73">
        <v>48</v>
      </c>
      <c r="B55" s="73" t="s">
        <v>325</v>
      </c>
      <c r="C55" s="73" t="s">
        <v>40</v>
      </c>
      <c r="D55" s="73"/>
      <c r="E55" s="73" t="s">
        <v>326</v>
      </c>
      <c r="F55" s="74">
        <v>45047</v>
      </c>
      <c r="G55" s="73">
        <v>1</v>
      </c>
      <c r="H55" s="75">
        <v>75</v>
      </c>
      <c r="I55" s="75">
        <v>75</v>
      </c>
      <c r="J55" s="34" t="s">
        <v>580</v>
      </c>
    </row>
    <row r="56" spans="1:10" x14ac:dyDescent="0.25">
      <c r="A56" s="15">
        <v>49</v>
      </c>
      <c r="B56" s="15" t="s">
        <v>256</v>
      </c>
      <c r="C56" s="15" t="s">
        <v>40</v>
      </c>
      <c r="D56" s="15"/>
      <c r="E56" s="15" t="s">
        <v>257</v>
      </c>
      <c r="F56" s="16">
        <v>45139</v>
      </c>
      <c r="G56" s="15">
        <v>1</v>
      </c>
      <c r="H56" s="21">
        <v>90</v>
      </c>
      <c r="I56" s="21">
        <v>90</v>
      </c>
    </row>
    <row r="57" spans="1:10" x14ac:dyDescent="0.25">
      <c r="A57" s="15">
        <v>50</v>
      </c>
      <c r="B57" s="15" t="s">
        <v>331</v>
      </c>
      <c r="C57" s="15" t="s">
        <v>40</v>
      </c>
      <c r="D57" s="15"/>
      <c r="E57" s="15">
        <v>142</v>
      </c>
      <c r="F57" s="16">
        <v>45139</v>
      </c>
      <c r="G57" s="15">
        <v>1</v>
      </c>
      <c r="H57" s="21">
        <v>110</v>
      </c>
      <c r="I57" s="21">
        <v>110</v>
      </c>
    </row>
    <row r="58" spans="1:10" x14ac:dyDescent="0.25">
      <c r="A58" s="15">
        <v>51</v>
      </c>
      <c r="B58" s="15" t="s">
        <v>334</v>
      </c>
      <c r="C58" s="15" t="s">
        <v>40</v>
      </c>
      <c r="D58" s="15"/>
      <c r="E58" s="15" t="s">
        <v>335</v>
      </c>
      <c r="F58" s="16">
        <v>45047</v>
      </c>
      <c r="G58" s="15">
        <v>1</v>
      </c>
      <c r="H58" s="21">
        <v>74</v>
      </c>
      <c r="I58" s="21">
        <v>74</v>
      </c>
    </row>
    <row r="59" spans="1:10" x14ac:dyDescent="0.25">
      <c r="A59" s="73">
        <v>52</v>
      </c>
      <c r="B59" s="73" t="s">
        <v>336</v>
      </c>
      <c r="C59" s="73" t="s">
        <v>40</v>
      </c>
      <c r="D59" s="73"/>
      <c r="E59" s="73" t="s">
        <v>337</v>
      </c>
      <c r="F59" s="74">
        <v>45047</v>
      </c>
      <c r="G59" s="73">
        <v>1</v>
      </c>
      <c r="H59" s="75">
        <v>20.27</v>
      </c>
      <c r="I59" s="75">
        <v>20.27</v>
      </c>
      <c r="J59" s="34" t="s">
        <v>580</v>
      </c>
    </row>
    <row r="60" spans="1:10" x14ac:dyDescent="0.25">
      <c r="A60" s="15">
        <v>53</v>
      </c>
      <c r="B60" s="15" t="s">
        <v>338</v>
      </c>
      <c r="C60" s="15" t="s">
        <v>40</v>
      </c>
      <c r="D60" s="15"/>
      <c r="E60" s="15" t="s">
        <v>339</v>
      </c>
      <c r="F60" s="16">
        <v>45078</v>
      </c>
      <c r="G60" s="15">
        <v>3</v>
      </c>
      <c r="H60" s="21">
        <v>95</v>
      </c>
      <c r="I60" s="21">
        <v>285</v>
      </c>
    </row>
    <row r="61" spans="1:10" x14ac:dyDescent="0.25">
      <c r="A61" s="15">
        <v>54</v>
      </c>
      <c r="B61" s="15" t="s">
        <v>342</v>
      </c>
      <c r="C61" s="15" t="s">
        <v>40</v>
      </c>
      <c r="D61" s="15"/>
      <c r="E61" s="15" t="s">
        <v>343</v>
      </c>
      <c r="F61" s="16">
        <v>45170</v>
      </c>
      <c r="G61" s="15">
        <v>1</v>
      </c>
      <c r="H61" s="21">
        <v>148.5</v>
      </c>
      <c r="I61" s="21">
        <v>148.5</v>
      </c>
    </row>
    <row r="62" spans="1:10" x14ac:dyDescent="0.25">
      <c r="A62" s="73">
        <v>55</v>
      </c>
      <c r="B62" s="73" t="s">
        <v>348</v>
      </c>
      <c r="C62" s="73" t="s">
        <v>40</v>
      </c>
      <c r="D62" s="73"/>
      <c r="E62" s="73" t="s">
        <v>349</v>
      </c>
      <c r="F62" s="74">
        <v>45047</v>
      </c>
      <c r="G62" s="73">
        <v>1</v>
      </c>
      <c r="H62" s="75">
        <v>56</v>
      </c>
      <c r="I62" s="75">
        <v>56</v>
      </c>
      <c r="J62" s="34" t="s">
        <v>580</v>
      </c>
    </row>
    <row r="63" spans="1:10" x14ac:dyDescent="0.25">
      <c r="A63" s="15">
        <v>56</v>
      </c>
      <c r="B63" s="15" t="s">
        <v>350</v>
      </c>
      <c r="C63" s="15" t="s">
        <v>40</v>
      </c>
      <c r="D63" s="15"/>
      <c r="E63" s="15" t="s">
        <v>351</v>
      </c>
      <c r="F63" s="15" t="s">
        <v>291</v>
      </c>
      <c r="G63" s="15">
        <v>2</v>
      </c>
      <c r="H63" s="21">
        <v>12</v>
      </c>
      <c r="I63" s="21">
        <v>24</v>
      </c>
    </row>
    <row r="64" spans="1:10" x14ac:dyDescent="0.25">
      <c r="A64" s="15">
        <v>57</v>
      </c>
      <c r="B64" s="15" t="s">
        <v>352</v>
      </c>
      <c r="C64" s="15" t="s">
        <v>40</v>
      </c>
      <c r="D64" s="15"/>
      <c r="E64" s="15" t="s">
        <v>353</v>
      </c>
      <c r="F64" s="16">
        <v>45078</v>
      </c>
      <c r="G64" s="15">
        <v>1</v>
      </c>
      <c r="H64" s="21">
        <v>5</v>
      </c>
      <c r="I64" s="21">
        <v>5</v>
      </c>
    </row>
    <row r="65" spans="1:9" x14ac:dyDescent="0.25">
      <c r="A65" s="73">
        <v>58</v>
      </c>
      <c r="B65" s="73" t="s">
        <v>356</v>
      </c>
      <c r="C65" s="73" t="s">
        <v>40</v>
      </c>
      <c r="D65" s="73"/>
      <c r="E65" s="73" t="s">
        <v>357</v>
      </c>
      <c r="F65" s="74">
        <v>45047</v>
      </c>
      <c r="G65" s="73">
        <v>1</v>
      </c>
      <c r="H65" s="75">
        <v>60</v>
      </c>
      <c r="I65" s="75">
        <v>60</v>
      </c>
    </row>
    <row r="66" spans="1:9" x14ac:dyDescent="0.25">
      <c r="A66" s="15">
        <v>59</v>
      </c>
      <c r="B66" s="17" t="s">
        <v>360</v>
      </c>
      <c r="C66" s="15" t="s">
        <v>425</v>
      </c>
      <c r="D66" s="15"/>
      <c r="E66" s="15" t="s">
        <v>426</v>
      </c>
      <c r="F66" s="18">
        <v>45017</v>
      </c>
      <c r="G66" s="19">
        <v>1</v>
      </c>
      <c r="H66" s="17">
        <v>80</v>
      </c>
      <c r="I66" s="17">
        <f>(G66*H66)</f>
        <v>80</v>
      </c>
    </row>
    <row r="67" spans="1:9" x14ac:dyDescent="0.25">
      <c r="A67" s="73">
        <v>60</v>
      </c>
      <c r="B67" s="76" t="s">
        <v>108</v>
      </c>
      <c r="C67" s="73" t="s">
        <v>425</v>
      </c>
      <c r="D67" s="76"/>
      <c r="E67" s="76" t="s">
        <v>109</v>
      </c>
      <c r="F67" s="77">
        <v>45139</v>
      </c>
      <c r="G67" s="76">
        <v>1</v>
      </c>
      <c r="H67" s="78">
        <v>69</v>
      </c>
      <c r="I67" s="78">
        <f>G67*H67</f>
        <v>69</v>
      </c>
    </row>
    <row r="68" spans="1:9" x14ac:dyDescent="0.25">
      <c r="A68" s="15">
        <v>61</v>
      </c>
      <c r="B68" s="15" t="s">
        <v>429</v>
      </c>
      <c r="C68" s="15" t="s">
        <v>425</v>
      </c>
      <c r="D68" s="15"/>
      <c r="E68" s="15" t="s">
        <v>428</v>
      </c>
      <c r="F68" s="16">
        <v>45108</v>
      </c>
      <c r="G68" s="15">
        <v>1</v>
      </c>
      <c r="H68" s="56">
        <v>146.13999999999999</v>
      </c>
      <c r="I68" s="21">
        <f>G68*H68</f>
        <v>146.13999999999999</v>
      </c>
    </row>
    <row r="69" spans="1:9" x14ac:dyDescent="0.25">
      <c r="A69" s="73">
        <v>62</v>
      </c>
      <c r="B69" s="73" t="s">
        <v>430</v>
      </c>
      <c r="C69" s="73" t="s">
        <v>425</v>
      </c>
      <c r="D69" s="73"/>
      <c r="E69" s="73" t="s">
        <v>431</v>
      </c>
      <c r="F69" s="74">
        <v>45047</v>
      </c>
      <c r="G69" s="73">
        <v>1</v>
      </c>
      <c r="H69" s="75">
        <v>25.5</v>
      </c>
      <c r="I69" s="75">
        <f t="shared" ref="I69:I76" si="0">G69*H69</f>
        <v>25.5</v>
      </c>
    </row>
    <row r="70" spans="1:9" x14ac:dyDescent="0.25">
      <c r="A70" s="15">
        <v>63</v>
      </c>
      <c r="B70" s="15" t="s">
        <v>435</v>
      </c>
      <c r="C70" s="15" t="s">
        <v>425</v>
      </c>
      <c r="D70" s="15"/>
      <c r="E70" s="15" t="s">
        <v>432</v>
      </c>
      <c r="F70" s="16">
        <v>45108</v>
      </c>
      <c r="G70" s="15">
        <v>1</v>
      </c>
      <c r="H70" s="35">
        <v>77</v>
      </c>
      <c r="I70" s="21">
        <f t="shared" si="0"/>
        <v>77</v>
      </c>
    </row>
    <row r="71" spans="1:9" x14ac:dyDescent="0.25">
      <c r="A71" s="15">
        <v>64</v>
      </c>
      <c r="B71" s="15" t="s">
        <v>334</v>
      </c>
      <c r="C71" s="15" t="s">
        <v>425</v>
      </c>
      <c r="D71" s="15"/>
      <c r="E71" s="15" t="s">
        <v>433</v>
      </c>
      <c r="F71" s="16">
        <v>45689</v>
      </c>
      <c r="G71" s="15">
        <v>1</v>
      </c>
      <c r="H71" s="21">
        <v>75</v>
      </c>
      <c r="I71" s="21">
        <f t="shared" si="0"/>
        <v>75</v>
      </c>
    </row>
    <row r="72" spans="1:9" x14ac:dyDescent="0.25">
      <c r="A72" s="73">
        <v>65</v>
      </c>
      <c r="B72" s="73" t="s">
        <v>436</v>
      </c>
      <c r="C72" s="73" t="s">
        <v>425</v>
      </c>
      <c r="D72" s="73"/>
      <c r="E72" s="73" t="s">
        <v>434</v>
      </c>
      <c r="F72" s="74">
        <v>44805</v>
      </c>
      <c r="G72" s="73">
        <v>1</v>
      </c>
      <c r="H72" s="75">
        <v>386.8</v>
      </c>
      <c r="I72" s="75">
        <f t="shared" si="0"/>
        <v>386.8</v>
      </c>
    </row>
    <row r="73" spans="1:9" x14ac:dyDescent="0.25">
      <c r="A73" s="15">
        <v>66</v>
      </c>
      <c r="B73" s="15" t="s">
        <v>437</v>
      </c>
      <c r="C73" s="15" t="s">
        <v>425</v>
      </c>
      <c r="D73" s="15"/>
      <c r="E73" s="15" t="s">
        <v>438</v>
      </c>
      <c r="F73" s="16">
        <v>45139</v>
      </c>
      <c r="G73" s="15">
        <v>1</v>
      </c>
      <c r="H73" s="21">
        <v>118</v>
      </c>
      <c r="I73" s="21">
        <f t="shared" si="0"/>
        <v>118</v>
      </c>
    </row>
    <row r="74" spans="1:9" x14ac:dyDescent="0.25">
      <c r="A74" s="73">
        <v>67</v>
      </c>
      <c r="B74" s="73" t="s">
        <v>440</v>
      </c>
      <c r="C74" s="73" t="s">
        <v>425</v>
      </c>
      <c r="D74" s="73"/>
      <c r="E74" s="73" t="s">
        <v>105</v>
      </c>
      <c r="F74" s="74">
        <v>45170</v>
      </c>
      <c r="G74" s="73">
        <v>1</v>
      </c>
      <c r="H74" s="75">
        <v>195</v>
      </c>
      <c r="I74" s="75">
        <f t="shared" si="0"/>
        <v>195</v>
      </c>
    </row>
    <row r="75" spans="1:9" x14ac:dyDescent="0.25">
      <c r="A75" s="15">
        <v>68</v>
      </c>
      <c r="B75" s="15" t="s">
        <v>441</v>
      </c>
      <c r="C75" s="15" t="s">
        <v>425</v>
      </c>
      <c r="D75" s="15"/>
      <c r="E75" s="15">
        <v>17077767</v>
      </c>
      <c r="F75" s="16">
        <v>45170</v>
      </c>
      <c r="G75" s="15">
        <v>2</v>
      </c>
      <c r="H75" s="21">
        <v>6.3</v>
      </c>
      <c r="I75" s="21">
        <f t="shared" si="0"/>
        <v>12.6</v>
      </c>
    </row>
    <row r="76" spans="1:9" ht="15.75" thickBot="1" x14ac:dyDescent="0.3">
      <c r="A76" s="73">
        <v>69</v>
      </c>
      <c r="B76" s="73" t="s">
        <v>442</v>
      </c>
      <c r="C76" s="73" t="s">
        <v>425</v>
      </c>
      <c r="D76" s="73"/>
      <c r="E76" s="73" t="s">
        <v>439</v>
      </c>
      <c r="F76" s="74">
        <v>45017</v>
      </c>
      <c r="G76" s="73">
        <v>5</v>
      </c>
      <c r="H76" s="75">
        <v>84</v>
      </c>
      <c r="I76" s="75">
        <f t="shared" si="0"/>
        <v>420</v>
      </c>
    </row>
    <row r="77" spans="1:9" ht="15.75" thickBot="1" x14ac:dyDescent="0.3">
      <c r="H77" s="23" t="s">
        <v>6</v>
      </c>
      <c r="I77" s="24">
        <f>SUM(I8:I76)</f>
        <v>9659.5999999999985</v>
      </c>
    </row>
    <row r="78" spans="1:9" ht="15.75" thickBot="1" x14ac:dyDescent="0.3">
      <c r="H78" s="23" t="s">
        <v>427</v>
      </c>
      <c r="I78" s="25">
        <f>I77*70%</f>
        <v>6761.7199999999984</v>
      </c>
    </row>
  </sheetData>
  <autoFilter ref="A7:I78" xr:uid="{2A4979A1-FA37-4CE6-AF2A-9E9E83DAAD1F}"/>
  <mergeCells count="4">
    <mergeCell ref="A2:I2"/>
    <mergeCell ref="D3:F6"/>
    <mergeCell ref="J40:J42"/>
    <mergeCell ref="J29:J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00E8-5796-43E0-8381-EA0E4452275F}">
  <dimension ref="A1:E129"/>
  <sheetViews>
    <sheetView topLeftCell="A109" workbookViewId="0">
      <selection activeCell="A48" sqref="A48"/>
    </sheetView>
  </sheetViews>
  <sheetFormatPr defaultColWidth="30.5703125" defaultRowHeight="15" x14ac:dyDescent="0.25"/>
  <cols>
    <col min="5" max="5" width="30.5703125" style="6"/>
  </cols>
  <sheetData>
    <row r="1" spans="1:5" ht="15.75" thickBot="1" x14ac:dyDescent="0.3"/>
    <row r="2" spans="1:5" ht="38.25" customHeight="1" thickBot="1" x14ac:dyDescent="0.3">
      <c r="A2" s="52" t="s">
        <v>365</v>
      </c>
      <c r="B2" s="53" t="s">
        <v>366</v>
      </c>
      <c r="C2" s="53" t="s">
        <v>367</v>
      </c>
      <c r="D2" s="54" t="s">
        <v>368</v>
      </c>
      <c r="E2" s="55" t="s">
        <v>369</v>
      </c>
    </row>
    <row r="3" spans="1:5" x14ac:dyDescent="0.25">
      <c r="A3" s="64" t="s">
        <v>443</v>
      </c>
      <c r="B3" s="64">
        <v>1</v>
      </c>
      <c r="C3" s="64">
        <v>390</v>
      </c>
      <c r="D3" s="65">
        <v>45170</v>
      </c>
      <c r="E3" s="66">
        <f>B3*C3</f>
        <v>390</v>
      </c>
    </row>
    <row r="4" spans="1:5" x14ac:dyDescent="0.25">
      <c r="A4" s="70" t="s">
        <v>444</v>
      </c>
      <c r="B4" s="70">
        <v>1</v>
      </c>
      <c r="C4" s="70">
        <v>222</v>
      </c>
      <c r="D4" s="71">
        <v>45170</v>
      </c>
      <c r="E4" s="72">
        <f>B4*C4</f>
        <v>222</v>
      </c>
    </row>
    <row r="5" spans="1:5" x14ac:dyDescent="0.25">
      <c r="A5" s="70" t="s">
        <v>444</v>
      </c>
      <c r="B5" s="70">
        <v>2</v>
      </c>
      <c r="C5" s="70">
        <v>180</v>
      </c>
      <c r="D5" s="71">
        <v>45170</v>
      </c>
      <c r="E5" s="72">
        <f t="shared" ref="E5:E66" si="0">B5*C5</f>
        <v>360</v>
      </c>
    </row>
    <row r="6" spans="1:5" x14ac:dyDescent="0.25">
      <c r="A6" s="67" t="s">
        <v>445</v>
      </c>
      <c r="B6" s="67">
        <v>1</v>
      </c>
      <c r="C6" s="67">
        <v>225</v>
      </c>
      <c r="D6" s="68">
        <v>45047</v>
      </c>
      <c r="E6" s="69">
        <f t="shared" si="0"/>
        <v>225</v>
      </c>
    </row>
    <row r="7" spans="1:5" x14ac:dyDescent="0.25">
      <c r="A7" s="67" t="s">
        <v>446</v>
      </c>
      <c r="B7" s="67">
        <v>1</v>
      </c>
      <c r="C7" s="67">
        <v>97</v>
      </c>
      <c r="D7" s="68">
        <v>45078</v>
      </c>
      <c r="E7" s="69">
        <f t="shared" si="0"/>
        <v>97</v>
      </c>
    </row>
    <row r="8" spans="1:5" x14ac:dyDescent="0.25">
      <c r="A8" s="67" t="s">
        <v>447</v>
      </c>
      <c r="B8" s="67">
        <v>1</v>
      </c>
      <c r="C8" s="67">
        <v>155</v>
      </c>
      <c r="D8" s="68">
        <v>45017</v>
      </c>
      <c r="E8" s="69">
        <f t="shared" si="0"/>
        <v>155</v>
      </c>
    </row>
    <row r="9" spans="1:5" x14ac:dyDescent="0.25">
      <c r="A9" s="67" t="s">
        <v>448</v>
      </c>
      <c r="B9" s="67">
        <v>1</v>
      </c>
      <c r="C9" s="67">
        <v>155</v>
      </c>
      <c r="D9" s="68">
        <v>45047</v>
      </c>
      <c r="E9" s="69">
        <f t="shared" si="0"/>
        <v>155</v>
      </c>
    </row>
    <row r="10" spans="1:5" x14ac:dyDescent="0.25">
      <c r="A10" s="67" t="s">
        <v>551</v>
      </c>
      <c r="B10" s="67">
        <v>1</v>
      </c>
      <c r="C10" s="67">
        <v>52</v>
      </c>
      <c r="D10" s="68">
        <v>45078</v>
      </c>
      <c r="E10" s="69">
        <v>52</v>
      </c>
    </row>
    <row r="11" spans="1:5" x14ac:dyDescent="0.25">
      <c r="A11" s="67" t="s">
        <v>449</v>
      </c>
      <c r="B11" s="67">
        <v>1</v>
      </c>
      <c r="C11" s="67">
        <v>205</v>
      </c>
      <c r="D11" s="68">
        <v>45047</v>
      </c>
      <c r="E11" s="69">
        <f t="shared" si="0"/>
        <v>205</v>
      </c>
    </row>
    <row r="12" spans="1:5" x14ac:dyDescent="0.25">
      <c r="A12" s="67" t="s">
        <v>447</v>
      </c>
      <c r="B12" s="67">
        <v>1</v>
      </c>
      <c r="C12" s="67">
        <v>155</v>
      </c>
      <c r="D12" s="68">
        <v>44835</v>
      </c>
      <c r="E12" s="69">
        <f t="shared" si="0"/>
        <v>155</v>
      </c>
    </row>
    <row r="13" spans="1:5" x14ac:dyDescent="0.25">
      <c r="A13" s="67" t="s">
        <v>551</v>
      </c>
      <c r="B13" s="67">
        <v>1</v>
      </c>
      <c r="C13" s="67">
        <v>52</v>
      </c>
      <c r="D13" s="68">
        <v>45078</v>
      </c>
      <c r="E13" s="69">
        <f t="shared" si="0"/>
        <v>52</v>
      </c>
    </row>
    <row r="14" spans="1:5" x14ac:dyDescent="0.25">
      <c r="A14" s="67" t="s">
        <v>450</v>
      </c>
      <c r="B14" s="67">
        <v>1</v>
      </c>
      <c r="C14" s="67">
        <v>325</v>
      </c>
      <c r="D14" s="68">
        <v>45078</v>
      </c>
      <c r="E14" s="69">
        <f t="shared" si="0"/>
        <v>325</v>
      </c>
    </row>
    <row r="15" spans="1:5" x14ac:dyDescent="0.25">
      <c r="A15" s="67" t="s">
        <v>451</v>
      </c>
      <c r="B15" s="67">
        <v>1</v>
      </c>
      <c r="C15" s="67">
        <v>190</v>
      </c>
      <c r="D15" s="68">
        <v>45047</v>
      </c>
      <c r="E15" s="69">
        <f t="shared" si="0"/>
        <v>190</v>
      </c>
    </row>
    <row r="16" spans="1:5" x14ac:dyDescent="0.25">
      <c r="A16" s="67" t="s">
        <v>447</v>
      </c>
      <c r="B16" s="67">
        <v>1</v>
      </c>
      <c r="C16" s="67">
        <v>260</v>
      </c>
      <c r="D16" s="68">
        <v>44958</v>
      </c>
      <c r="E16" s="69">
        <f t="shared" si="0"/>
        <v>260</v>
      </c>
    </row>
    <row r="17" spans="1:5" x14ac:dyDescent="0.25">
      <c r="A17" s="67" t="s">
        <v>452</v>
      </c>
      <c r="B17" s="67">
        <v>1</v>
      </c>
      <c r="C17" s="67">
        <v>170</v>
      </c>
      <c r="D17" s="68">
        <v>45017</v>
      </c>
      <c r="E17" s="69">
        <f t="shared" si="0"/>
        <v>170</v>
      </c>
    </row>
    <row r="18" spans="1:5" x14ac:dyDescent="0.25">
      <c r="A18" s="67" t="s">
        <v>453</v>
      </c>
      <c r="B18" s="67">
        <v>1</v>
      </c>
      <c r="C18" s="67">
        <v>275</v>
      </c>
      <c r="D18" s="68">
        <v>45078</v>
      </c>
      <c r="E18" s="69">
        <f t="shared" si="0"/>
        <v>275</v>
      </c>
    </row>
    <row r="19" spans="1:5" x14ac:dyDescent="0.25">
      <c r="A19" s="1" t="s">
        <v>454</v>
      </c>
      <c r="B19" s="1">
        <v>1</v>
      </c>
      <c r="C19" s="1">
        <v>240</v>
      </c>
      <c r="D19" s="2">
        <v>45108</v>
      </c>
      <c r="E19" s="5">
        <f t="shared" si="0"/>
        <v>240</v>
      </c>
    </row>
    <row r="20" spans="1:5" x14ac:dyDescent="0.25">
      <c r="A20" s="1" t="s">
        <v>455</v>
      </c>
      <c r="B20" s="1">
        <v>1</v>
      </c>
      <c r="C20" s="1">
        <v>120</v>
      </c>
      <c r="D20" s="2">
        <v>44927</v>
      </c>
      <c r="E20" s="5">
        <f t="shared" si="0"/>
        <v>120</v>
      </c>
    </row>
    <row r="21" spans="1:5" x14ac:dyDescent="0.25">
      <c r="A21" s="67" t="s">
        <v>456</v>
      </c>
      <c r="B21" s="67">
        <v>1</v>
      </c>
      <c r="C21" s="67">
        <v>199</v>
      </c>
      <c r="D21" s="68">
        <v>45139</v>
      </c>
      <c r="E21" s="69">
        <f t="shared" si="0"/>
        <v>199</v>
      </c>
    </row>
    <row r="22" spans="1:5" x14ac:dyDescent="0.25">
      <c r="A22" s="67" t="s">
        <v>457</v>
      </c>
      <c r="B22" s="67">
        <v>1</v>
      </c>
      <c r="C22" s="67">
        <v>48</v>
      </c>
      <c r="D22" s="68">
        <v>44896</v>
      </c>
      <c r="E22" s="69">
        <f t="shared" si="0"/>
        <v>48</v>
      </c>
    </row>
    <row r="23" spans="1:5" x14ac:dyDescent="0.25">
      <c r="A23" s="67" t="s">
        <v>458</v>
      </c>
      <c r="B23" s="67">
        <v>1</v>
      </c>
      <c r="C23" s="67">
        <v>195</v>
      </c>
      <c r="D23" s="68">
        <v>45078</v>
      </c>
      <c r="E23" s="69">
        <f t="shared" si="0"/>
        <v>195</v>
      </c>
    </row>
    <row r="24" spans="1:5" x14ac:dyDescent="0.25">
      <c r="A24" s="1" t="s">
        <v>459</v>
      </c>
      <c r="B24" s="1">
        <v>1</v>
      </c>
      <c r="C24" s="1">
        <v>215</v>
      </c>
      <c r="D24" s="2">
        <v>45108</v>
      </c>
      <c r="E24" s="5">
        <f t="shared" si="0"/>
        <v>215</v>
      </c>
    </row>
    <row r="25" spans="1:5" x14ac:dyDescent="0.25">
      <c r="A25" s="67" t="s">
        <v>460</v>
      </c>
      <c r="B25" s="67">
        <v>1</v>
      </c>
      <c r="C25" s="67">
        <v>125</v>
      </c>
      <c r="D25" s="68">
        <v>45047</v>
      </c>
      <c r="E25" s="69">
        <f t="shared" si="0"/>
        <v>125</v>
      </c>
    </row>
    <row r="26" spans="1:5" x14ac:dyDescent="0.25">
      <c r="A26" s="67" t="s">
        <v>461</v>
      </c>
      <c r="B26" s="67">
        <v>1</v>
      </c>
      <c r="C26" s="67">
        <v>140</v>
      </c>
      <c r="D26" s="68">
        <v>45047</v>
      </c>
      <c r="E26" s="69">
        <f t="shared" si="0"/>
        <v>140</v>
      </c>
    </row>
    <row r="27" spans="1:5" x14ac:dyDescent="0.25">
      <c r="A27" s="67" t="s">
        <v>462</v>
      </c>
      <c r="B27" s="67">
        <v>1</v>
      </c>
      <c r="C27" s="67">
        <v>270</v>
      </c>
      <c r="D27" s="68">
        <v>45078</v>
      </c>
      <c r="E27" s="69">
        <f t="shared" si="0"/>
        <v>270</v>
      </c>
    </row>
    <row r="28" spans="1:5" x14ac:dyDescent="0.25">
      <c r="A28" s="67" t="s">
        <v>463</v>
      </c>
      <c r="B28" s="67">
        <v>1</v>
      </c>
      <c r="C28" s="67">
        <v>40</v>
      </c>
      <c r="D28" s="68">
        <v>45108</v>
      </c>
      <c r="E28" s="69">
        <f t="shared" si="0"/>
        <v>40</v>
      </c>
    </row>
    <row r="29" spans="1:5" x14ac:dyDescent="0.25">
      <c r="A29" s="67" t="s">
        <v>463</v>
      </c>
      <c r="B29" s="67">
        <v>1</v>
      </c>
      <c r="C29" s="67">
        <v>40</v>
      </c>
      <c r="D29" s="68">
        <v>45108</v>
      </c>
      <c r="E29" s="69">
        <f t="shared" si="0"/>
        <v>40</v>
      </c>
    </row>
    <row r="30" spans="1:5" x14ac:dyDescent="0.25">
      <c r="A30" s="67" t="s">
        <v>464</v>
      </c>
      <c r="B30" s="67">
        <v>1</v>
      </c>
      <c r="C30" s="67">
        <v>70</v>
      </c>
      <c r="D30" s="68">
        <v>45170</v>
      </c>
      <c r="E30" s="69">
        <f t="shared" si="0"/>
        <v>70</v>
      </c>
    </row>
    <row r="31" spans="1:5" x14ac:dyDescent="0.25">
      <c r="A31" s="67" t="s">
        <v>465</v>
      </c>
      <c r="B31" s="67">
        <v>1</v>
      </c>
      <c r="C31" s="67">
        <v>75</v>
      </c>
      <c r="D31" s="68">
        <v>45047</v>
      </c>
      <c r="E31" s="69">
        <f t="shared" si="0"/>
        <v>75</v>
      </c>
    </row>
    <row r="32" spans="1:5" x14ac:dyDescent="0.25">
      <c r="A32" s="67" t="s">
        <v>466</v>
      </c>
      <c r="B32" s="67">
        <v>1</v>
      </c>
      <c r="C32" s="67">
        <v>72.5</v>
      </c>
      <c r="D32" s="68">
        <v>45108</v>
      </c>
      <c r="E32" s="69">
        <f t="shared" si="0"/>
        <v>72.5</v>
      </c>
    </row>
    <row r="33" spans="1:5" x14ac:dyDescent="0.25">
      <c r="A33" s="67" t="s">
        <v>467</v>
      </c>
      <c r="B33" s="67">
        <v>1</v>
      </c>
      <c r="C33" s="67">
        <v>40</v>
      </c>
      <c r="D33" s="68">
        <v>45017</v>
      </c>
      <c r="E33" s="69">
        <f t="shared" si="0"/>
        <v>40</v>
      </c>
    </row>
    <row r="34" spans="1:5" x14ac:dyDescent="0.25">
      <c r="A34" s="67" t="s">
        <v>468</v>
      </c>
      <c r="B34" s="67">
        <v>1</v>
      </c>
      <c r="C34" s="67">
        <v>56</v>
      </c>
      <c r="D34" s="68">
        <v>45047</v>
      </c>
      <c r="E34" s="69">
        <f t="shared" si="0"/>
        <v>56</v>
      </c>
    </row>
    <row r="35" spans="1:5" x14ac:dyDescent="0.25">
      <c r="A35" s="67" t="s">
        <v>469</v>
      </c>
      <c r="B35" s="67">
        <v>1</v>
      </c>
      <c r="C35" s="67">
        <v>175</v>
      </c>
      <c r="D35" s="68">
        <v>45047</v>
      </c>
      <c r="E35" s="69">
        <f t="shared" si="0"/>
        <v>175</v>
      </c>
    </row>
    <row r="36" spans="1:5" x14ac:dyDescent="0.25">
      <c r="A36" s="67" t="s">
        <v>470</v>
      </c>
      <c r="B36" s="67">
        <v>1</v>
      </c>
      <c r="C36" s="67">
        <v>358</v>
      </c>
      <c r="D36" s="68">
        <v>45047</v>
      </c>
      <c r="E36" s="69">
        <f t="shared" si="0"/>
        <v>358</v>
      </c>
    </row>
    <row r="37" spans="1:5" x14ac:dyDescent="0.25">
      <c r="A37" s="67" t="s">
        <v>471</v>
      </c>
      <c r="B37" s="67">
        <v>1</v>
      </c>
      <c r="C37" s="67">
        <v>145</v>
      </c>
      <c r="D37" s="68">
        <v>45108</v>
      </c>
      <c r="E37" s="69">
        <f t="shared" si="0"/>
        <v>145</v>
      </c>
    </row>
    <row r="38" spans="1:5" x14ac:dyDescent="0.25">
      <c r="A38" s="67" t="s">
        <v>472</v>
      </c>
      <c r="B38" s="67">
        <v>1</v>
      </c>
      <c r="C38" s="67">
        <v>145</v>
      </c>
      <c r="D38" s="68">
        <v>44958</v>
      </c>
      <c r="E38" s="69">
        <f t="shared" si="0"/>
        <v>145</v>
      </c>
    </row>
    <row r="39" spans="1:5" x14ac:dyDescent="0.25">
      <c r="A39" s="67" t="s">
        <v>473</v>
      </c>
      <c r="B39" s="67">
        <v>1</v>
      </c>
      <c r="C39" s="67">
        <v>120</v>
      </c>
      <c r="D39" s="68">
        <v>45170</v>
      </c>
      <c r="E39" s="69">
        <f t="shared" si="0"/>
        <v>120</v>
      </c>
    </row>
    <row r="40" spans="1:5" x14ac:dyDescent="0.25">
      <c r="A40" s="67" t="s">
        <v>474</v>
      </c>
      <c r="B40" s="67">
        <v>1</v>
      </c>
      <c r="C40" s="67">
        <v>175</v>
      </c>
      <c r="D40" s="68">
        <v>45017</v>
      </c>
      <c r="E40" s="69">
        <f t="shared" si="0"/>
        <v>175</v>
      </c>
    </row>
    <row r="41" spans="1:5" x14ac:dyDescent="0.25">
      <c r="A41" s="67" t="s">
        <v>475</v>
      </c>
      <c r="B41" s="67">
        <v>1</v>
      </c>
      <c r="C41" s="67">
        <v>165</v>
      </c>
      <c r="D41" s="68">
        <v>45078</v>
      </c>
      <c r="E41" s="69">
        <f t="shared" si="0"/>
        <v>165</v>
      </c>
    </row>
    <row r="42" spans="1:5" x14ac:dyDescent="0.25">
      <c r="A42" s="67" t="s">
        <v>476</v>
      </c>
      <c r="B42" s="67">
        <v>1</v>
      </c>
      <c r="C42" s="67">
        <v>75</v>
      </c>
      <c r="D42" s="68">
        <v>45078</v>
      </c>
      <c r="E42" s="69">
        <f t="shared" si="0"/>
        <v>75</v>
      </c>
    </row>
    <row r="43" spans="1:5" x14ac:dyDescent="0.25">
      <c r="A43" s="1" t="s">
        <v>477</v>
      </c>
      <c r="B43" s="1">
        <v>1</v>
      </c>
      <c r="C43" s="1">
        <v>120</v>
      </c>
      <c r="D43" s="2">
        <v>45139</v>
      </c>
      <c r="E43" s="5">
        <f t="shared" si="0"/>
        <v>120</v>
      </c>
    </row>
    <row r="44" spans="1:5" x14ac:dyDescent="0.25">
      <c r="A44" s="1" t="s">
        <v>478</v>
      </c>
      <c r="B44" s="1">
        <v>1</v>
      </c>
      <c r="C44" s="1">
        <v>60</v>
      </c>
      <c r="D44" s="2">
        <v>45108</v>
      </c>
      <c r="E44" s="5">
        <f t="shared" si="0"/>
        <v>60</v>
      </c>
    </row>
    <row r="45" spans="1:5" x14ac:dyDescent="0.25">
      <c r="A45" s="1" t="s">
        <v>479</v>
      </c>
      <c r="B45" s="1">
        <v>1</v>
      </c>
      <c r="C45" s="1">
        <v>80</v>
      </c>
      <c r="D45" s="2">
        <v>45078</v>
      </c>
      <c r="E45" s="5">
        <f t="shared" si="0"/>
        <v>80</v>
      </c>
    </row>
    <row r="46" spans="1:5" x14ac:dyDescent="0.25">
      <c r="A46" s="67" t="s">
        <v>482</v>
      </c>
      <c r="B46" s="67">
        <v>1</v>
      </c>
      <c r="C46" s="67">
        <v>125</v>
      </c>
      <c r="D46" s="68">
        <v>45078</v>
      </c>
      <c r="E46" s="69">
        <f t="shared" si="0"/>
        <v>125</v>
      </c>
    </row>
    <row r="47" spans="1:5" x14ac:dyDescent="0.25">
      <c r="A47" s="1" t="s">
        <v>479</v>
      </c>
      <c r="B47" s="1">
        <v>1</v>
      </c>
      <c r="C47" s="1">
        <v>80</v>
      </c>
      <c r="D47" s="2">
        <v>45170</v>
      </c>
      <c r="E47" s="5">
        <f t="shared" si="0"/>
        <v>80</v>
      </c>
    </row>
    <row r="48" spans="1:5" x14ac:dyDescent="0.25">
      <c r="A48" s="67" t="s">
        <v>480</v>
      </c>
      <c r="B48" s="67">
        <v>1</v>
      </c>
      <c r="C48" s="67">
        <v>100</v>
      </c>
      <c r="D48" s="68">
        <v>45078</v>
      </c>
      <c r="E48" s="69">
        <f t="shared" si="0"/>
        <v>100</v>
      </c>
    </row>
    <row r="49" spans="1:5" x14ac:dyDescent="0.25">
      <c r="A49" s="67" t="s">
        <v>481</v>
      </c>
      <c r="B49" s="67">
        <v>1</v>
      </c>
      <c r="C49" s="67">
        <v>225</v>
      </c>
      <c r="D49" s="68">
        <v>45170</v>
      </c>
      <c r="E49" s="69">
        <f t="shared" si="0"/>
        <v>225</v>
      </c>
    </row>
    <row r="50" spans="1:5" x14ac:dyDescent="0.25">
      <c r="A50" s="67" t="s">
        <v>483</v>
      </c>
      <c r="B50" s="67">
        <v>1</v>
      </c>
      <c r="C50" s="67">
        <v>190</v>
      </c>
      <c r="D50" s="68">
        <v>44958</v>
      </c>
      <c r="E50" s="69">
        <f t="shared" si="0"/>
        <v>190</v>
      </c>
    </row>
    <row r="51" spans="1:5" x14ac:dyDescent="0.25">
      <c r="A51" s="67" t="s">
        <v>484</v>
      </c>
      <c r="B51" s="67">
        <v>1</v>
      </c>
      <c r="C51" s="67">
        <v>110</v>
      </c>
      <c r="D51" s="68">
        <v>45108</v>
      </c>
      <c r="E51" s="69">
        <f t="shared" si="0"/>
        <v>110</v>
      </c>
    </row>
    <row r="52" spans="1:5" x14ac:dyDescent="0.25">
      <c r="A52" s="67" t="s">
        <v>485</v>
      </c>
      <c r="B52" s="67">
        <v>1</v>
      </c>
      <c r="C52" s="67">
        <v>60</v>
      </c>
      <c r="D52" s="68">
        <v>45108</v>
      </c>
      <c r="E52" s="69">
        <f t="shared" si="0"/>
        <v>60</v>
      </c>
    </row>
    <row r="53" spans="1:5" x14ac:dyDescent="0.25">
      <c r="A53" s="1" t="s">
        <v>486</v>
      </c>
      <c r="B53" s="1">
        <v>1</v>
      </c>
      <c r="C53" s="1">
        <v>80</v>
      </c>
      <c r="D53" s="2">
        <v>45017</v>
      </c>
      <c r="E53" s="5">
        <f t="shared" si="0"/>
        <v>80</v>
      </c>
    </row>
    <row r="54" spans="1:5" x14ac:dyDescent="0.25">
      <c r="A54" s="67" t="s">
        <v>487</v>
      </c>
      <c r="B54" s="67">
        <v>1</v>
      </c>
      <c r="C54" s="67">
        <v>90</v>
      </c>
      <c r="D54" s="68">
        <v>45139</v>
      </c>
      <c r="E54" s="69">
        <f t="shared" si="0"/>
        <v>90</v>
      </c>
    </row>
    <row r="55" spans="1:5" x14ac:dyDescent="0.25">
      <c r="A55" s="67" t="s">
        <v>488</v>
      </c>
      <c r="B55" s="67">
        <v>1</v>
      </c>
      <c r="C55" s="67">
        <v>60</v>
      </c>
      <c r="D55" s="68">
        <v>44896</v>
      </c>
      <c r="E55" s="69">
        <f t="shared" si="0"/>
        <v>60</v>
      </c>
    </row>
    <row r="56" spans="1:5" x14ac:dyDescent="0.25">
      <c r="A56" s="67" t="s">
        <v>489</v>
      </c>
      <c r="B56" s="67">
        <v>1</v>
      </c>
      <c r="C56" s="67">
        <v>79</v>
      </c>
      <c r="D56" s="68">
        <v>45139</v>
      </c>
      <c r="E56" s="69">
        <f t="shared" si="0"/>
        <v>79</v>
      </c>
    </row>
    <row r="57" spans="1:5" x14ac:dyDescent="0.25">
      <c r="A57" s="67" t="s">
        <v>490</v>
      </c>
      <c r="B57" s="67">
        <v>1</v>
      </c>
      <c r="C57" s="67">
        <v>214</v>
      </c>
      <c r="D57" s="68">
        <v>45170</v>
      </c>
      <c r="E57" s="69">
        <f t="shared" si="0"/>
        <v>214</v>
      </c>
    </row>
    <row r="58" spans="1:5" x14ac:dyDescent="0.25">
      <c r="A58" s="67" t="s">
        <v>491</v>
      </c>
      <c r="B58" s="67">
        <v>1</v>
      </c>
      <c r="C58" s="67">
        <v>110</v>
      </c>
      <c r="D58" s="68">
        <v>45139</v>
      </c>
      <c r="E58" s="69">
        <f t="shared" si="0"/>
        <v>110</v>
      </c>
    </row>
    <row r="59" spans="1:5" x14ac:dyDescent="0.25">
      <c r="A59" s="67" t="s">
        <v>492</v>
      </c>
      <c r="B59" s="67">
        <v>1</v>
      </c>
      <c r="C59" s="67">
        <v>148</v>
      </c>
      <c r="D59" s="68">
        <v>45170</v>
      </c>
      <c r="E59" s="69">
        <f t="shared" si="0"/>
        <v>148</v>
      </c>
    </row>
    <row r="60" spans="1:5" x14ac:dyDescent="0.25">
      <c r="A60" s="67" t="s">
        <v>493</v>
      </c>
      <c r="B60" s="67">
        <v>1</v>
      </c>
      <c r="C60" s="67">
        <v>120</v>
      </c>
      <c r="D60" s="68">
        <v>45078</v>
      </c>
      <c r="E60" s="69">
        <f t="shared" si="0"/>
        <v>120</v>
      </c>
    </row>
    <row r="61" spans="1:5" x14ac:dyDescent="0.25">
      <c r="A61" s="67" t="s">
        <v>494</v>
      </c>
      <c r="B61" s="67">
        <v>1</v>
      </c>
      <c r="C61" s="67">
        <v>305</v>
      </c>
      <c r="D61" s="68">
        <v>44866</v>
      </c>
      <c r="E61" s="69">
        <f t="shared" si="0"/>
        <v>305</v>
      </c>
    </row>
    <row r="62" spans="1:5" x14ac:dyDescent="0.25">
      <c r="A62" s="67" t="s">
        <v>495</v>
      </c>
      <c r="B62" s="67">
        <v>1</v>
      </c>
      <c r="C62" s="67">
        <v>265</v>
      </c>
      <c r="D62" s="68">
        <v>45078</v>
      </c>
      <c r="E62" s="69">
        <f t="shared" si="0"/>
        <v>265</v>
      </c>
    </row>
    <row r="63" spans="1:5" x14ac:dyDescent="0.25">
      <c r="A63" s="67" t="s">
        <v>496</v>
      </c>
      <c r="B63" s="67">
        <v>1</v>
      </c>
      <c r="C63" s="67">
        <v>125</v>
      </c>
      <c r="D63" s="68">
        <v>45139</v>
      </c>
      <c r="E63" s="69">
        <f t="shared" si="0"/>
        <v>125</v>
      </c>
    </row>
    <row r="64" spans="1:5" x14ac:dyDescent="0.25">
      <c r="A64" s="67" t="s">
        <v>497</v>
      </c>
      <c r="B64" s="67">
        <v>1</v>
      </c>
      <c r="C64" s="67">
        <v>103</v>
      </c>
      <c r="D64" s="68">
        <v>45170</v>
      </c>
      <c r="E64" s="69">
        <f t="shared" si="0"/>
        <v>103</v>
      </c>
    </row>
    <row r="65" spans="1:5" x14ac:dyDescent="0.25">
      <c r="A65" s="67" t="s">
        <v>498</v>
      </c>
      <c r="B65" s="67">
        <v>1</v>
      </c>
      <c r="C65" s="67">
        <v>75</v>
      </c>
      <c r="D65" s="68">
        <v>45139</v>
      </c>
      <c r="E65" s="69">
        <f t="shared" si="0"/>
        <v>75</v>
      </c>
    </row>
    <row r="66" spans="1:5" x14ac:dyDescent="0.25">
      <c r="A66" s="67" t="s">
        <v>499</v>
      </c>
      <c r="B66" s="67">
        <v>1</v>
      </c>
      <c r="C66" s="67">
        <v>399</v>
      </c>
      <c r="D66" s="68">
        <v>44986</v>
      </c>
      <c r="E66" s="69">
        <f t="shared" si="0"/>
        <v>399</v>
      </c>
    </row>
    <row r="67" spans="1:5" x14ac:dyDescent="0.25">
      <c r="A67" s="1" t="s">
        <v>500</v>
      </c>
      <c r="B67" s="1">
        <v>1</v>
      </c>
      <c r="C67" s="1">
        <v>250</v>
      </c>
      <c r="D67" s="2">
        <v>45078</v>
      </c>
      <c r="E67" s="5">
        <f t="shared" ref="E67:E127" si="1">B67*C67</f>
        <v>250</v>
      </c>
    </row>
    <row r="68" spans="1:5" x14ac:dyDescent="0.25">
      <c r="A68" s="67" t="s">
        <v>504</v>
      </c>
      <c r="B68" s="67">
        <v>1</v>
      </c>
      <c r="C68" s="67">
        <v>32</v>
      </c>
      <c r="D68" s="68">
        <v>45078</v>
      </c>
      <c r="E68" s="69">
        <f t="shared" si="1"/>
        <v>32</v>
      </c>
    </row>
    <row r="69" spans="1:5" x14ac:dyDescent="0.25">
      <c r="A69" s="67" t="s">
        <v>501</v>
      </c>
      <c r="B69" s="67">
        <v>1</v>
      </c>
      <c r="C69" s="67">
        <v>126</v>
      </c>
      <c r="D69" s="68">
        <v>45078</v>
      </c>
      <c r="E69" s="69">
        <f t="shared" si="1"/>
        <v>126</v>
      </c>
    </row>
    <row r="70" spans="1:5" x14ac:dyDescent="0.25">
      <c r="A70" s="67" t="s">
        <v>502</v>
      </c>
      <c r="B70" s="67">
        <v>1</v>
      </c>
      <c r="C70" s="67">
        <v>125</v>
      </c>
      <c r="D70" s="68">
        <v>44866</v>
      </c>
      <c r="E70" s="69">
        <f t="shared" si="1"/>
        <v>125</v>
      </c>
    </row>
    <row r="71" spans="1:5" x14ac:dyDescent="0.25">
      <c r="A71" s="1" t="s">
        <v>503</v>
      </c>
      <c r="B71" s="1">
        <v>1</v>
      </c>
      <c r="C71" s="1">
        <v>57</v>
      </c>
      <c r="D71" s="2">
        <v>45078</v>
      </c>
      <c r="E71" s="5">
        <f t="shared" si="1"/>
        <v>57</v>
      </c>
    </row>
    <row r="72" spans="1:5" x14ac:dyDescent="0.25">
      <c r="A72" s="1" t="s">
        <v>504</v>
      </c>
      <c r="B72" s="1">
        <v>1</v>
      </c>
      <c r="C72" s="1">
        <v>32</v>
      </c>
      <c r="D72" s="2">
        <v>45170</v>
      </c>
      <c r="E72" s="5">
        <f t="shared" si="1"/>
        <v>32</v>
      </c>
    </row>
    <row r="73" spans="1:5" x14ac:dyDescent="0.25">
      <c r="A73" s="1" t="s">
        <v>505</v>
      </c>
      <c r="B73" s="1">
        <v>1</v>
      </c>
      <c r="C73" s="1">
        <v>98</v>
      </c>
      <c r="D73" s="2">
        <v>45017</v>
      </c>
      <c r="E73" s="5">
        <f t="shared" si="1"/>
        <v>98</v>
      </c>
    </row>
    <row r="74" spans="1:5" x14ac:dyDescent="0.25">
      <c r="A74" s="67" t="s">
        <v>506</v>
      </c>
      <c r="B74" s="67">
        <v>1</v>
      </c>
      <c r="C74" s="67">
        <v>100</v>
      </c>
      <c r="D74" s="68">
        <v>45078</v>
      </c>
      <c r="E74" s="69">
        <f t="shared" si="1"/>
        <v>100</v>
      </c>
    </row>
    <row r="75" spans="1:5" x14ac:dyDescent="0.25">
      <c r="A75" s="67" t="s">
        <v>507</v>
      </c>
      <c r="B75" s="67">
        <v>1</v>
      </c>
      <c r="C75" s="67">
        <v>150</v>
      </c>
      <c r="D75" s="68">
        <v>45078</v>
      </c>
      <c r="E75" s="69">
        <f t="shared" si="1"/>
        <v>150</v>
      </c>
    </row>
    <row r="76" spans="1:5" x14ac:dyDescent="0.25">
      <c r="A76" s="67" t="s">
        <v>508</v>
      </c>
      <c r="B76" s="67">
        <v>1</v>
      </c>
      <c r="C76" s="67">
        <v>120</v>
      </c>
      <c r="D76" s="68">
        <v>45139</v>
      </c>
      <c r="E76" s="69">
        <f t="shared" si="1"/>
        <v>120</v>
      </c>
    </row>
    <row r="77" spans="1:5" x14ac:dyDescent="0.25">
      <c r="A77" s="1" t="s">
        <v>509</v>
      </c>
      <c r="B77" s="1">
        <v>1</v>
      </c>
      <c r="C77" s="1">
        <v>25</v>
      </c>
      <c r="D77" s="2">
        <v>45108</v>
      </c>
      <c r="E77" s="5">
        <f t="shared" si="1"/>
        <v>25</v>
      </c>
    </row>
    <row r="78" spans="1:5" x14ac:dyDescent="0.25">
      <c r="A78" s="1" t="s">
        <v>510</v>
      </c>
      <c r="B78" s="1">
        <v>1</v>
      </c>
      <c r="C78" s="1">
        <v>155</v>
      </c>
      <c r="D78" s="2">
        <v>45078</v>
      </c>
      <c r="E78" s="5">
        <f t="shared" si="1"/>
        <v>155</v>
      </c>
    </row>
    <row r="79" spans="1:5" x14ac:dyDescent="0.25">
      <c r="A79" s="1" t="s">
        <v>511</v>
      </c>
      <c r="B79" s="1">
        <v>1</v>
      </c>
      <c r="C79" s="1">
        <v>118</v>
      </c>
      <c r="D79" s="2">
        <v>45078</v>
      </c>
      <c r="E79" s="5">
        <f t="shared" si="1"/>
        <v>118</v>
      </c>
    </row>
    <row r="80" spans="1:5" x14ac:dyDescent="0.25">
      <c r="A80" s="1" t="s">
        <v>512</v>
      </c>
      <c r="B80" s="1">
        <v>1</v>
      </c>
      <c r="C80" s="1">
        <v>39</v>
      </c>
      <c r="D80" s="2">
        <v>45170</v>
      </c>
      <c r="E80" s="5">
        <f t="shared" si="1"/>
        <v>39</v>
      </c>
    </row>
    <row r="81" spans="1:5" x14ac:dyDescent="0.25">
      <c r="A81" s="67" t="s">
        <v>497</v>
      </c>
      <c r="B81" s="67">
        <v>1</v>
      </c>
      <c r="C81" s="67">
        <v>97</v>
      </c>
      <c r="D81" s="68">
        <v>45078</v>
      </c>
      <c r="E81" s="69">
        <f t="shared" si="1"/>
        <v>97</v>
      </c>
    </row>
    <row r="82" spans="1:5" x14ac:dyDescent="0.25">
      <c r="A82" s="67" t="s">
        <v>513</v>
      </c>
      <c r="B82" s="67">
        <v>1</v>
      </c>
      <c r="C82" s="67">
        <v>130</v>
      </c>
      <c r="D82" s="68">
        <v>45170</v>
      </c>
      <c r="E82" s="69">
        <f t="shared" si="1"/>
        <v>130</v>
      </c>
    </row>
    <row r="83" spans="1:5" x14ac:dyDescent="0.25">
      <c r="A83" s="67" t="s">
        <v>514</v>
      </c>
      <c r="B83" s="67">
        <v>1</v>
      </c>
      <c r="C83" s="67">
        <v>82</v>
      </c>
      <c r="D83" s="68">
        <v>44958</v>
      </c>
      <c r="E83" s="69">
        <f t="shared" si="1"/>
        <v>82</v>
      </c>
    </row>
    <row r="84" spans="1:5" x14ac:dyDescent="0.25">
      <c r="A84" s="1" t="s">
        <v>515</v>
      </c>
      <c r="B84" s="1">
        <v>1</v>
      </c>
      <c r="C84" s="1">
        <v>110</v>
      </c>
      <c r="D84" s="2">
        <v>45108</v>
      </c>
      <c r="E84" s="5">
        <f t="shared" si="1"/>
        <v>110</v>
      </c>
    </row>
    <row r="85" spans="1:5" x14ac:dyDescent="0.25">
      <c r="A85" s="1" t="s">
        <v>516</v>
      </c>
      <c r="B85" s="1">
        <v>1</v>
      </c>
      <c r="C85" s="1">
        <v>70</v>
      </c>
      <c r="D85" s="2">
        <v>45108</v>
      </c>
      <c r="E85" s="5">
        <f t="shared" si="1"/>
        <v>70</v>
      </c>
    </row>
    <row r="86" spans="1:5" x14ac:dyDescent="0.25">
      <c r="A86" s="1" t="s">
        <v>517</v>
      </c>
      <c r="B86" s="1">
        <v>1</v>
      </c>
      <c r="C86" s="1">
        <v>30</v>
      </c>
      <c r="D86" s="2">
        <v>45017</v>
      </c>
      <c r="E86" s="5">
        <f t="shared" si="1"/>
        <v>30</v>
      </c>
    </row>
    <row r="87" spans="1:5" x14ac:dyDescent="0.25">
      <c r="A87" s="1" t="s">
        <v>482</v>
      </c>
      <c r="B87" s="1">
        <v>1</v>
      </c>
      <c r="C87" s="1">
        <v>125</v>
      </c>
      <c r="D87" s="2">
        <v>45139</v>
      </c>
      <c r="E87" s="5">
        <f t="shared" si="1"/>
        <v>125</v>
      </c>
    </row>
    <row r="88" spans="1:5" x14ac:dyDescent="0.25">
      <c r="A88" s="1" t="s">
        <v>518</v>
      </c>
      <c r="B88" s="1">
        <v>1</v>
      </c>
      <c r="C88" s="1">
        <v>30</v>
      </c>
      <c r="D88" s="2">
        <v>44896</v>
      </c>
      <c r="E88" s="5">
        <f t="shared" si="1"/>
        <v>30</v>
      </c>
    </row>
    <row r="89" spans="1:5" x14ac:dyDescent="0.25">
      <c r="A89" s="1" t="s">
        <v>519</v>
      </c>
      <c r="B89" s="1">
        <v>1</v>
      </c>
      <c r="C89" s="1">
        <v>50</v>
      </c>
      <c r="D89" s="2">
        <v>45139</v>
      </c>
      <c r="E89" s="5">
        <f t="shared" si="1"/>
        <v>50</v>
      </c>
    </row>
    <row r="90" spans="1:5" x14ac:dyDescent="0.25">
      <c r="A90" s="67" t="s">
        <v>520</v>
      </c>
      <c r="B90" s="67">
        <v>1</v>
      </c>
      <c r="C90" s="67">
        <v>70</v>
      </c>
      <c r="D90" s="68">
        <v>45170</v>
      </c>
      <c r="E90" s="69">
        <f t="shared" si="1"/>
        <v>70</v>
      </c>
    </row>
    <row r="91" spans="1:5" x14ac:dyDescent="0.25">
      <c r="A91" s="67" t="s">
        <v>521</v>
      </c>
      <c r="B91" s="67">
        <v>1</v>
      </c>
      <c r="C91" s="67">
        <v>85</v>
      </c>
      <c r="D91" s="68">
        <v>45170</v>
      </c>
      <c r="E91" s="69">
        <f t="shared" si="1"/>
        <v>85</v>
      </c>
    </row>
    <row r="92" spans="1:5" x14ac:dyDescent="0.25">
      <c r="A92" s="1" t="s">
        <v>522</v>
      </c>
      <c r="B92" s="1">
        <v>1</v>
      </c>
      <c r="C92" s="1">
        <v>95</v>
      </c>
      <c r="D92" s="2">
        <v>44958</v>
      </c>
      <c r="E92" s="5">
        <f t="shared" si="1"/>
        <v>95</v>
      </c>
    </row>
    <row r="93" spans="1:5" x14ac:dyDescent="0.25">
      <c r="A93" s="67" t="s">
        <v>523</v>
      </c>
      <c r="B93" s="67">
        <v>1</v>
      </c>
      <c r="C93" s="67">
        <v>70</v>
      </c>
      <c r="D93" s="68">
        <v>45108</v>
      </c>
      <c r="E93" s="69">
        <f t="shared" si="1"/>
        <v>70</v>
      </c>
    </row>
    <row r="94" spans="1:5" x14ac:dyDescent="0.25">
      <c r="A94" s="1" t="s">
        <v>523</v>
      </c>
      <c r="B94" s="1">
        <v>1</v>
      </c>
      <c r="C94" s="1">
        <v>70</v>
      </c>
      <c r="D94" s="2">
        <v>45108</v>
      </c>
      <c r="E94" s="5">
        <f t="shared" si="1"/>
        <v>70</v>
      </c>
    </row>
    <row r="95" spans="1:5" x14ac:dyDescent="0.25">
      <c r="A95" s="67" t="s">
        <v>524</v>
      </c>
      <c r="B95" s="67">
        <v>1</v>
      </c>
      <c r="C95" s="67">
        <v>40</v>
      </c>
      <c r="D95" s="68">
        <v>45017</v>
      </c>
      <c r="E95" s="69">
        <f t="shared" si="1"/>
        <v>40</v>
      </c>
    </row>
    <row r="96" spans="1:5" x14ac:dyDescent="0.25">
      <c r="A96" s="67" t="s">
        <v>525</v>
      </c>
      <c r="B96" s="67">
        <v>1</v>
      </c>
      <c r="C96" s="67">
        <v>18.48</v>
      </c>
      <c r="D96" s="68">
        <v>45017</v>
      </c>
      <c r="E96" s="69">
        <f t="shared" si="1"/>
        <v>18.48</v>
      </c>
    </row>
    <row r="97" spans="1:5" x14ac:dyDescent="0.25">
      <c r="A97" s="67" t="s">
        <v>526</v>
      </c>
      <c r="B97" s="67">
        <v>1</v>
      </c>
      <c r="C97" s="67">
        <v>20.27</v>
      </c>
      <c r="D97" s="68">
        <v>45047</v>
      </c>
      <c r="E97" s="69">
        <f t="shared" si="1"/>
        <v>20.27</v>
      </c>
    </row>
    <row r="98" spans="1:5" x14ac:dyDescent="0.25">
      <c r="A98" s="67" t="s">
        <v>527</v>
      </c>
      <c r="B98" s="67">
        <v>1</v>
      </c>
      <c r="C98" s="67">
        <v>20</v>
      </c>
      <c r="D98" s="68">
        <v>45170</v>
      </c>
      <c r="E98" s="69">
        <f t="shared" si="1"/>
        <v>20</v>
      </c>
    </row>
    <row r="99" spans="1:5" x14ac:dyDescent="0.25">
      <c r="A99" s="67" t="s">
        <v>468</v>
      </c>
      <c r="B99" s="67">
        <v>1</v>
      </c>
      <c r="C99" s="67">
        <v>98</v>
      </c>
      <c r="D99" s="68">
        <v>45170</v>
      </c>
      <c r="E99" s="69">
        <f t="shared" si="1"/>
        <v>98</v>
      </c>
    </row>
    <row r="100" spans="1:5" x14ac:dyDescent="0.25">
      <c r="A100" s="67" t="s">
        <v>528</v>
      </c>
      <c r="B100" s="67">
        <v>1</v>
      </c>
      <c r="C100" s="67">
        <v>70</v>
      </c>
      <c r="D100" s="68">
        <v>45170</v>
      </c>
      <c r="E100" s="69">
        <f t="shared" si="1"/>
        <v>70</v>
      </c>
    </row>
    <row r="101" spans="1:5" x14ac:dyDescent="0.25">
      <c r="A101" s="67" t="s">
        <v>520</v>
      </c>
      <c r="B101" s="67">
        <v>1</v>
      </c>
      <c r="C101" s="67">
        <v>70</v>
      </c>
      <c r="D101" s="68">
        <v>45200</v>
      </c>
      <c r="E101" s="69">
        <f t="shared" si="1"/>
        <v>70</v>
      </c>
    </row>
    <row r="102" spans="1:5" x14ac:dyDescent="0.25">
      <c r="A102" s="67" t="s">
        <v>529</v>
      </c>
      <c r="B102" s="67">
        <v>1</v>
      </c>
      <c r="C102" s="67">
        <v>195</v>
      </c>
      <c r="D102" s="68">
        <v>45139</v>
      </c>
      <c r="E102" s="69">
        <f t="shared" si="1"/>
        <v>195</v>
      </c>
    </row>
    <row r="103" spans="1:5" x14ac:dyDescent="0.25">
      <c r="A103" s="67" t="s">
        <v>530</v>
      </c>
      <c r="B103" s="67">
        <v>1</v>
      </c>
      <c r="C103" s="67">
        <v>182</v>
      </c>
      <c r="D103" s="68">
        <v>45139</v>
      </c>
      <c r="E103" s="69">
        <f t="shared" si="1"/>
        <v>182</v>
      </c>
    </row>
    <row r="104" spans="1:5" x14ac:dyDescent="0.25">
      <c r="A104" s="67" t="s">
        <v>531</v>
      </c>
      <c r="B104" s="67">
        <v>1</v>
      </c>
      <c r="C104" s="67">
        <v>135</v>
      </c>
      <c r="D104" s="68">
        <v>45170</v>
      </c>
      <c r="E104" s="69">
        <f t="shared" si="1"/>
        <v>135</v>
      </c>
    </row>
    <row r="105" spans="1:5" x14ac:dyDescent="0.25">
      <c r="A105" s="67" t="s">
        <v>532</v>
      </c>
      <c r="B105" s="67">
        <v>1</v>
      </c>
      <c r="C105" s="67">
        <v>45</v>
      </c>
      <c r="D105" s="68">
        <v>45108</v>
      </c>
      <c r="E105" s="69">
        <f t="shared" si="1"/>
        <v>45</v>
      </c>
    </row>
    <row r="106" spans="1:5" x14ac:dyDescent="0.25">
      <c r="A106" s="67" t="s">
        <v>533</v>
      </c>
      <c r="B106" s="67">
        <v>1</v>
      </c>
      <c r="C106" s="67">
        <v>50</v>
      </c>
      <c r="D106" s="68">
        <v>45078</v>
      </c>
      <c r="E106" s="69">
        <f t="shared" si="1"/>
        <v>50</v>
      </c>
    </row>
    <row r="107" spans="1:5" x14ac:dyDescent="0.25">
      <c r="A107" s="67" t="s">
        <v>487</v>
      </c>
      <c r="B107" s="67">
        <v>1</v>
      </c>
      <c r="C107" s="67">
        <v>90</v>
      </c>
      <c r="D107" s="68">
        <v>45139</v>
      </c>
      <c r="E107" s="69">
        <f t="shared" si="1"/>
        <v>90</v>
      </c>
    </row>
    <row r="108" spans="1:5" x14ac:dyDescent="0.25">
      <c r="A108" s="1" t="s">
        <v>534</v>
      </c>
      <c r="B108" s="1">
        <v>1</v>
      </c>
      <c r="C108" s="1">
        <v>157</v>
      </c>
      <c r="D108" s="2">
        <v>45200</v>
      </c>
      <c r="E108" s="5">
        <f t="shared" si="1"/>
        <v>157</v>
      </c>
    </row>
    <row r="109" spans="1:5" x14ac:dyDescent="0.25">
      <c r="A109" s="67" t="s">
        <v>535</v>
      </c>
      <c r="B109" s="67">
        <v>5</v>
      </c>
      <c r="C109" s="67">
        <v>68</v>
      </c>
      <c r="D109" s="68">
        <v>45139</v>
      </c>
      <c r="E109" s="69">
        <f t="shared" si="1"/>
        <v>340</v>
      </c>
    </row>
    <row r="110" spans="1:5" x14ac:dyDescent="0.25">
      <c r="A110" s="1" t="s">
        <v>536</v>
      </c>
      <c r="B110" s="1">
        <v>1</v>
      </c>
      <c r="C110" s="1">
        <v>299</v>
      </c>
      <c r="D110" s="2">
        <v>45200</v>
      </c>
      <c r="E110" s="5">
        <f t="shared" si="1"/>
        <v>299</v>
      </c>
    </row>
    <row r="111" spans="1:5" x14ac:dyDescent="0.25">
      <c r="A111" s="67" t="s">
        <v>537</v>
      </c>
      <c r="B111" s="67">
        <v>1</v>
      </c>
      <c r="C111" s="67">
        <v>70</v>
      </c>
      <c r="D111" s="68">
        <v>45170</v>
      </c>
      <c r="E111" s="69">
        <f t="shared" si="1"/>
        <v>70</v>
      </c>
    </row>
    <row r="112" spans="1:5" x14ac:dyDescent="0.25">
      <c r="A112" s="67" t="s">
        <v>538</v>
      </c>
      <c r="B112" s="67">
        <v>1</v>
      </c>
      <c r="C112" s="67">
        <v>399</v>
      </c>
      <c r="D112" s="68">
        <v>45139</v>
      </c>
      <c r="E112" s="69">
        <f t="shared" si="1"/>
        <v>399</v>
      </c>
    </row>
    <row r="113" spans="1:5" x14ac:dyDescent="0.25">
      <c r="A113" s="1" t="s">
        <v>539</v>
      </c>
      <c r="B113" s="1">
        <v>1</v>
      </c>
      <c r="C113" s="1">
        <v>55</v>
      </c>
      <c r="D113" s="2">
        <v>45078</v>
      </c>
      <c r="E113" s="5">
        <f t="shared" si="1"/>
        <v>55</v>
      </c>
    </row>
    <row r="114" spans="1:5" x14ac:dyDescent="0.25">
      <c r="A114" s="1" t="s">
        <v>539</v>
      </c>
      <c r="B114" s="1">
        <v>1</v>
      </c>
      <c r="C114" s="1">
        <v>22</v>
      </c>
      <c r="D114" s="2">
        <v>45078</v>
      </c>
      <c r="E114" s="5">
        <f t="shared" si="1"/>
        <v>22</v>
      </c>
    </row>
    <row r="115" spans="1:5" x14ac:dyDescent="0.25">
      <c r="A115" s="67" t="s">
        <v>540</v>
      </c>
      <c r="B115" s="67">
        <v>1</v>
      </c>
      <c r="C115" s="67">
        <v>42</v>
      </c>
      <c r="D115" s="68">
        <v>45047</v>
      </c>
      <c r="E115" s="69">
        <f t="shared" si="1"/>
        <v>42</v>
      </c>
    </row>
    <row r="116" spans="1:5" x14ac:dyDescent="0.25">
      <c r="A116" s="1" t="s">
        <v>541</v>
      </c>
      <c r="B116" s="1">
        <v>1</v>
      </c>
      <c r="C116" s="1">
        <v>175</v>
      </c>
      <c r="D116" s="2">
        <v>45078</v>
      </c>
      <c r="E116" s="5">
        <f t="shared" si="1"/>
        <v>175</v>
      </c>
    </row>
    <row r="117" spans="1:5" x14ac:dyDescent="0.25">
      <c r="A117" s="1" t="s">
        <v>542</v>
      </c>
      <c r="B117" s="1">
        <v>1</v>
      </c>
      <c r="C117" s="1">
        <v>200</v>
      </c>
      <c r="D117" s="2">
        <v>45078</v>
      </c>
      <c r="E117" s="5">
        <f t="shared" si="1"/>
        <v>200</v>
      </c>
    </row>
    <row r="118" spans="1:5" x14ac:dyDescent="0.25">
      <c r="A118" s="67" t="s">
        <v>543</v>
      </c>
      <c r="B118" s="67">
        <v>2</v>
      </c>
      <c r="C118" s="67">
        <v>126</v>
      </c>
      <c r="D118" s="68">
        <v>45170</v>
      </c>
      <c r="E118" s="69">
        <f t="shared" si="1"/>
        <v>252</v>
      </c>
    </row>
    <row r="119" spans="1:5" x14ac:dyDescent="0.25">
      <c r="A119" s="1" t="s">
        <v>535</v>
      </c>
      <c r="B119" s="1">
        <v>1</v>
      </c>
      <c r="C119" s="1">
        <v>270</v>
      </c>
      <c r="D119" s="2">
        <v>45139</v>
      </c>
      <c r="E119" s="5">
        <f t="shared" si="1"/>
        <v>270</v>
      </c>
    </row>
    <row r="120" spans="1:5" x14ac:dyDescent="0.25">
      <c r="A120" s="67" t="s">
        <v>544</v>
      </c>
      <c r="B120" s="67">
        <v>1</v>
      </c>
      <c r="C120" s="67">
        <v>199</v>
      </c>
      <c r="D120" s="68">
        <v>45139</v>
      </c>
      <c r="E120" s="69">
        <f t="shared" si="1"/>
        <v>199</v>
      </c>
    </row>
    <row r="121" spans="1:5" x14ac:dyDescent="0.25">
      <c r="A121" s="1" t="s">
        <v>545</v>
      </c>
      <c r="B121" s="1">
        <v>1</v>
      </c>
      <c r="C121" s="1">
        <v>180</v>
      </c>
      <c r="D121" s="2">
        <v>45047</v>
      </c>
      <c r="E121" s="5">
        <f t="shared" si="1"/>
        <v>180</v>
      </c>
    </row>
    <row r="122" spans="1:5" x14ac:dyDescent="0.25">
      <c r="A122" s="67" t="s">
        <v>546</v>
      </c>
      <c r="B122" s="67">
        <v>1</v>
      </c>
      <c r="C122" s="67">
        <v>165</v>
      </c>
      <c r="D122" s="68">
        <v>45078</v>
      </c>
      <c r="E122" s="69">
        <f t="shared" si="1"/>
        <v>165</v>
      </c>
    </row>
    <row r="123" spans="1:5" x14ac:dyDescent="0.25">
      <c r="A123" s="67" t="s">
        <v>546</v>
      </c>
      <c r="B123" s="67">
        <v>1</v>
      </c>
      <c r="C123" s="67">
        <v>75</v>
      </c>
      <c r="D123" s="68">
        <v>45078</v>
      </c>
      <c r="E123" s="69">
        <f t="shared" si="1"/>
        <v>75</v>
      </c>
    </row>
    <row r="124" spans="1:5" x14ac:dyDescent="0.25">
      <c r="A124" s="67" t="s">
        <v>547</v>
      </c>
      <c r="B124" s="67">
        <v>1</v>
      </c>
      <c r="C124" s="67">
        <v>125</v>
      </c>
      <c r="D124" s="68">
        <v>45078</v>
      </c>
      <c r="E124" s="69">
        <f t="shared" si="1"/>
        <v>125</v>
      </c>
    </row>
    <row r="125" spans="1:5" x14ac:dyDescent="0.25">
      <c r="A125" s="67" t="s">
        <v>548</v>
      </c>
      <c r="B125" s="67">
        <v>1</v>
      </c>
      <c r="C125" s="67">
        <v>140</v>
      </c>
      <c r="D125" s="68">
        <v>45047</v>
      </c>
      <c r="E125" s="69">
        <f t="shared" si="1"/>
        <v>140</v>
      </c>
    </row>
    <row r="126" spans="1:5" x14ac:dyDescent="0.25">
      <c r="A126" s="1" t="s">
        <v>549</v>
      </c>
      <c r="B126" s="1">
        <v>1</v>
      </c>
      <c r="C126" s="1">
        <v>115</v>
      </c>
      <c r="D126" s="2">
        <v>45108</v>
      </c>
      <c r="E126" s="5">
        <f t="shared" si="1"/>
        <v>115</v>
      </c>
    </row>
    <row r="127" spans="1:5" ht="15.75" thickBot="1" x14ac:dyDescent="0.3">
      <c r="A127" s="1" t="s">
        <v>550</v>
      </c>
      <c r="B127" s="1">
        <v>1</v>
      </c>
      <c r="C127" s="1">
        <v>115</v>
      </c>
      <c r="D127" s="39">
        <v>45078</v>
      </c>
      <c r="E127" s="36">
        <f t="shared" si="1"/>
        <v>115</v>
      </c>
    </row>
    <row r="128" spans="1:5" ht="15.75" thickBot="1" x14ac:dyDescent="0.3">
      <c r="D128" s="7" t="s">
        <v>6</v>
      </c>
      <c r="E128" s="33">
        <f>SUM(E3:E127)</f>
        <v>16884.25</v>
      </c>
    </row>
    <row r="129" spans="4:5" ht="15.75" thickBot="1" x14ac:dyDescent="0.3">
      <c r="D129" s="59" t="s">
        <v>579</v>
      </c>
      <c r="E129" s="58">
        <f>E128*70%</f>
        <v>11818.974999999999</v>
      </c>
    </row>
  </sheetData>
  <autoFilter ref="A2:E129" xr:uid="{7F2F00E8-5796-43E0-8381-EA0E4452275F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8059-7BCC-4744-9A93-5A58BB67FE05}">
  <dimension ref="A1:E84"/>
  <sheetViews>
    <sheetView topLeftCell="A70" zoomScaleNormal="100" workbookViewId="0">
      <selection activeCell="E84" sqref="E84"/>
    </sheetView>
  </sheetViews>
  <sheetFormatPr defaultRowHeight="15" x14ac:dyDescent="0.25"/>
  <cols>
    <col min="1" max="1" width="37.5703125" bestFit="1" customWidth="1"/>
    <col min="2" max="2" width="4.85546875" bestFit="1" customWidth="1"/>
    <col min="3" max="3" width="9" style="6" bestFit="1" customWidth="1"/>
    <col min="4" max="4" width="18" bestFit="1" customWidth="1"/>
    <col min="5" max="5" width="11.5703125" style="6" bestFit="1" customWidth="1"/>
  </cols>
  <sheetData>
    <row r="1" spans="1:5" ht="15.75" thickBot="1" x14ac:dyDescent="0.3"/>
    <row r="2" spans="1:5" ht="16.5" thickBot="1" x14ac:dyDescent="0.3">
      <c r="A2" s="52" t="s">
        <v>365</v>
      </c>
      <c r="B2" s="53" t="s">
        <v>366</v>
      </c>
      <c r="C2" s="53" t="s">
        <v>367</v>
      </c>
      <c r="D2" s="54" t="s">
        <v>368</v>
      </c>
      <c r="E2" s="55" t="s">
        <v>369</v>
      </c>
    </row>
    <row r="3" spans="1:5" x14ac:dyDescent="0.25">
      <c r="A3" s="49" t="s">
        <v>361</v>
      </c>
      <c r="B3" s="50">
        <v>2</v>
      </c>
      <c r="C3" s="49">
        <v>40</v>
      </c>
      <c r="D3" s="51">
        <v>45047</v>
      </c>
      <c r="E3" s="49">
        <f>(B3*C3)</f>
        <v>80</v>
      </c>
    </row>
    <row r="4" spans="1:5" x14ac:dyDescent="0.25">
      <c r="A4" s="42" t="s">
        <v>362</v>
      </c>
      <c r="B4" s="43">
        <v>1</v>
      </c>
      <c r="C4" s="42">
        <v>360</v>
      </c>
      <c r="D4" s="44">
        <v>45047</v>
      </c>
      <c r="E4" s="42">
        <f>(B4*C4)</f>
        <v>360</v>
      </c>
    </row>
    <row r="5" spans="1:5" x14ac:dyDescent="0.25">
      <c r="A5" s="42" t="s">
        <v>363</v>
      </c>
      <c r="B5" s="43">
        <v>1</v>
      </c>
      <c r="C5" s="42">
        <v>120</v>
      </c>
      <c r="D5" s="44">
        <v>45047</v>
      </c>
      <c r="E5" s="42">
        <f>(B5*C5)</f>
        <v>120</v>
      </c>
    </row>
    <row r="6" spans="1:5" x14ac:dyDescent="0.25">
      <c r="A6" s="42" t="s">
        <v>364</v>
      </c>
      <c r="B6" s="45">
        <v>1</v>
      </c>
      <c r="C6" s="42">
        <v>43</v>
      </c>
      <c r="D6" s="44">
        <v>44958</v>
      </c>
      <c r="E6" s="42">
        <f>(B6*C6)</f>
        <v>43</v>
      </c>
    </row>
    <row r="7" spans="1:5" x14ac:dyDescent="0.25">
      <c r="A7" s="46" t="s">
        <v>370</v>
      </c>
      <c r="B7" s="47">
        <v>1</v>
      </c>
      <c r="C7" s="46">
        <v>62</v>
      </c>
      <c r="D7" s="48">
        <v>45017</v>
      </c>
      <c r="E7" s="46">
        <v>62</v>
      </c>
    </row>
    <row r="8" spans="1:5" x14ac:dyDescent="0.25">
      <c r="A8" s="46" t="s">
        <v>371</v>
      </c>
      <c r="B8" s="47">
        <v>1</v>
      </c>
      <c r="C8" s="46">
        <v>180</v>
      </c>
      <c r="D8" s="48">
        <v>11355</v>
      </c>
      <c r="E8" s="46">
        <v>180</v>
      </c>
    </row>
    <row r="9" spans="1:5" x14ac:dyDescent="0.25">
      <c r="A9" s="46" t="s">
        <v>372</v>
      </c>
      <c r="B9" s="47">
        <v>1</v>
      </c>
      <c r="C9" s="46">
        <v>210</v>
      </c>
      <c r="D9" s="48">
        <v>11079</v>
      </c>
      <c r="E9" s="46">
        <v>210</v>
      </c>
    </row>
    <row r="10" spans="1:5" x14ac:dyDescent="0.25">
      <c r="A10" s="46" t="s">
        <v>373</v>
      </c>
      <c r="B10" s="47">
        <v>1</v>
      </c>
      <c r="C10" s="46">
        <v>220</v>
      </c>
      <c r="D10" s="48">
        <v>11324</v>
      </c>
      <c r="E10" s="46">
        <v>220</v>
      </c>
    </row>
    <row r="11" spans="1:5" x14ac:dyDescent="0.25">
      <c r="A11" s="46" t="s">
        <v>374</v>
      </c>
      <c r="B11" s="47">
        <v>2</v>
      </c>
      <c r="C11" s="46">
        <v>185</v>
      </c>
      <c r="D11" s="48">
        <v>11355</v>
      </c>
      <c r="E11" s="46">
        <v>370</v>
      </c>
    </row>
    <row r="12" spans="1:5" x14ac:dyDescent="0.25">
      <c r="A12" s="46" t="s">
        <v>375</v>
      </c>
      <c r="B12" s="47">
        <v>1</v>
      </c>
      <c r="C12" s="46">
        <v>165</v>
      </c>
      <c r="D12" s="48">
        <v>11079</v>
      </c>
      <c r="E12" s="46">
        <v>165</v>
      </c>
    </row>
    <row r="13" spans="1:5" x14ac:dyDescent="0.25">
      <c r="A13" s="46" t="s">
        <v>376</v>
      </c>
      <c r="B13" s="47">
        <v>2</v>
      </c>
      <c r="C13" s="46">
        <v>165</v>
      </c>
      <c r="D13" s="48">
        <v>11202</v>
      </c>
      <c r="E13" s="46">
        <v>330</v>
      </c>
    </row>
    <row r="14" spans="1:5" x14ac:dyDescent="0.25">
      <c r="A14" s="46" t="s">
        <v>377</v>
      </c>
      <c r="B14" s="47">
        <v>1</v>
      </c>
      <c r="C14" s="46">
        <v>220</v>
      </c>
      <c r="D14" s="48">
        <v>11475</v>
      </c>
      <c r="E14" s="46">
        <v>220</v>
      </c>
    </row>
    <row r="15" spans="1:5" x14ac:dyDescent="0.25">
      <c r="A15" s="46" t="s">
        <v>378</v>
      </c>
      <c r="B15" s="47">
        <v>1</v>
      </c>
      <c r="C15" s="46">
        <v>170</v>
      </c>
      <c r="D15" s="48">
        <v>10990</v>
      </c>
      <c r="E15" s="46">
        <v>170</v>
      </c>
    </row>
    <row r="16" spans="1:5" x14ac:dyDescent="0.25">
      <c r="A16" s="46" t="s">
        <v>379</v>
      </c>
      <c r="B16" s="47">
        <v>1</v>
      </c>
      <c r="C16" s="46">
        <v>275</v>
      </c>
      <c r="D16" s="48">
        <v>11810</v>
      </c>
      <c r="E16" s="46">
        <v>275</v>
      </c>
    </row>
    <row r="17" spans="1:5" x14ac:dyDescent="0.25">
      <c r="A17" s="46" t="s">
        <v>380</v>
      </c>
      <c r="B17" s="47">
        <v>1</v>
      </c>
      <c r="C17" s="46">
        <v>178</v>
      </c>
      <c r="D17" s="48">
        <v>10959</v>
      </c>
      <c r="E17" s="46">
        <v>178</v>
      </c>
    </row>
    <row r="18" spans="1:5" x14ac:dyDescent="0.25">
      <c r="A18" s="46" t="s">
        <v>381</v>
      </c>
      <c r="B18" s="47">
        <v>1</v>
      </c>
      <c r="C18" s="46">
        <v>92</v>
      </c>
      <c r="D18" s="48">
        <v>11110</v>
      </c>
      <c r="E18" s="46">
        <v>92</v>
      </c>
    </row>
    <row r="19" spans="1:5" x14ac:dyDescent="0.25">
      <c r="A19" s="46" t="s">
        <v>382</v>
      </c>
      <c r="B19" s="47">
        <v>1</v>
      </c>
      <c r="C19" s="46">
        <v>57</v>
      </c>
      <c r="D19" s="48">
        <v>44961</v>
      </c>
      <c r="E19" s="46">
        <f>(B19*C19)</f>
        <v>57</v>
      </c>
    </row>
    <row r="20" spans="1:5" x14ac:dyDescent="0.25">
      <c r="A20" s="14" t="s">
        <v>383</v>
      </c>
      <c r="B20" s="3">
        <v>1</v>
      </c>
      <c r="C20" s="8">
        <v>76</v>
      </c>
      <c r="D20" s="4">
        <v>45047</v>
      </c>
      <c r="E20" s="8">
        <v>76</v>
      </c>
    </row>
    <row r="21" spans="1:5" x14ac:dyDescent="0.25">
      <c r="A21" s="14" t="s">
        <v>384</v>
      </c>
      <c r="B21" s="3">
        <v>2</v>
      </c>
      <c r="C21" s="8">
        <v>65</v>
      </c>
      <c r="D21" s="4">
        <v>1123</v>
      </c>
      <c r="E21" s="8">
        <v>130</v>
      </c>
    </row>
    <row r="22" spans="1:5" x14ac:dyDescent="0.25">
      <c r="A22" s="14" t="s">
        <v>385</v>
      </c>
      <c r="B22" s="3">
        <v>1</v>
      </c>
      <c r="C22" s="8">
        <v>150</v>
      </c>
      <c r="D22" s="4">
        <v>1023</v>
      </c>
      <c r="E22" s="8">
        <v>150</v>
      </c>
    </row>
    <row r="23" spans="1:5" x14ac:dyDescent="0.25">
      <c r="A23" s="3" t="s">
        <v>386</v>
      </c>
      <c r="B23" s="3">
        <v>1</v>
      </c>
      <c r="C23" s="8">
        <v>80</v>
      </c>
      <c r="D23" s="4">
        <v>45017</v>
      </c>
      <c r="E23" s="8">
        <f>(B23*C23)</f>
        <v>80</v>
      </c>
    </row>
    <row r="24" spans="1:5" x14ac:dyDescent="0.25">
      <c r="A24" s="3" t="s">
        <v>387</v>
      </c>
      <c r="B24" s="3">
        <v>1</v>
      </c>
      <c r="C24" s="8">
        <v>155</v>
      </c>
      <c r="D24" s="4">
        <v>45047</v>
      </c>
      <c r="E24" s="8">
        <f>(B24*C24)</f>
        <v>155</v>
      </c>
    </row>
    <row r="25" spans="1:5" x14ac:dyDescent="0.25">
      <c r="A25" s="3" t="s">
        <v>388</v>
      </c>
      <c r="B25" s="3">
        <v>2</v>
      </c>
      <c r="C25" s="8">
        <v>300</v>
      </c>
      <c r="D25" s="4">
        <v>45047</v>
      </c>
      <c r="E25" s="8">
        <f>(B25*C25)</f>
        <v>600</v>
      </c>
    </row>
    <row r="26" spans="1:5" x14ac:dyDescent="0.25">
      <c r="A26" s="3" t="s">
        <v>389</v>
      </c>
      <c r="B26" s="3">
        <v>1</v>
      </c>
      <c r="C26" s="8">
        <v>239</v>
      </c>
      <c r="D26" s="4">
        <v>45047</v>
      </c>
      <c r="E26" s="8">
        <f>(B26*C26)</f>
        <v>239</v>
      </c>
    </row>
    <row r="27" spans="1:5" x14ac:dyDescent="0.25">
      <c r="A27" s="8" t="s">
        <v>390</v>
      </c>
      <c r="B27" s="9">
        <v>1</v>
      </c>
      <c r="C27" s="8">
        <v>33</v>
      </c>
      <c r="D27" s="10">
        <v>45047</v>
      </c>
      <c r="E27" s="11">
        <v>33</v>
      </c>
    </row>
    <row r="28" spans="1:5" x14ac:dyDescent="0.25">
      <c r="A28" s="8" t="s">
        <v>391</v>
      </c>
      <c r="B28" s="9">
        <v>1</v>
      </c>
      <c r="C28" s="8">
        <v>136</v>
      </c>
      <c r="D28" s="10">
        <v>45047</v>
      </c>
      <c r="E28" s="11">
        <v>136</v>
      </c>
    </row>
    <row r="29" spans="1:5" x14ac:dyDescent="0.25">
      <c r="A29" s="8" t="s">
        <v>392</v>
      </c>
      <c r="B29" s="9">
        <v>1</v>
      </c>
      <c r="C29" s="8">
        <v>299</v>
      </c>
      <c r="D29" s="10">
        <v>45047</v>
      </c>
      <c r="E29" s="11">
        <v>299</v>
      </c>
    </row>
    <row r="30" spans="1:5" x14ac:dyDescent="0.25">
      <c r="A30" s="8" t="s">
        <v>393</v>
      </c>
      <c r="B30" s="9">
        <v>1</v>
      </c>
      <c r="C30" s="8">
        <v>96</v>
      </c>
      <c r="D30" s="10">
        <v>45047</v>
      </c>
      <c r="E30" s="11">
        <v>96</v>
      </c>
    </row>
    <row r="31" spans="1:5" x14ac:dyDescent="0.25">
      <c r="A31" s="8" t="s">
        <v>394</v>
      </c>
      <c r="B31" s="9">
        <v>4</v>
      </c>
      <c r="C31" s="8">
        <v>62</v>
      </c>
      <c r="D31" s="10">
        <v>45017</v>
      </c>
      <c r="E31" s="11">
        <v>248</v>
      </c>
    </row>
    <row r="32" spans="1:5" x14ac:dyDescent="0.25">
      <c r="A32" s="8" t="s">
        <v>395</v>
      </c>
      <c r="B32" s="9">
        <v>4</v>
      </c>
      <c r="C32" s="8">
        <v>29</v>
      </c>
      <c r="D32" s="10">
        <v>45017</v>
      </c>
      <c r="E32" s="11">
        <v>116</v>
      </c>
    </row>
    <row r="33" spans="1:5" x14ac:dyDescent="0.25">
      <c r="A33" s="8" t="s">
        <v>396</v>
      </c>
      <c r="B33" s="9">
        <v>11</v>
      </c>
      <c r="C33" s="8">
        <v>300</v>
      </c>
      <c r="D33" s="10">
        <v>44986</v>
      </c>
      <c r="E33" s="11">
        <v>3300</v>
      </c>
    </row>
    <row r="34" spans="1:5" x14ac:dyDescent="0.25">
      <c r="A34" s="8" t="s">
        <v>397</v>
      </c>
      <c r="B34" s="9">
        <v>1</v>
      </c>
      <c r="C34" s="8">
        <v>438</v>
      </c>
      <c r="D34" s="10">
        <v>45047</v>
      </c>
      <c r="E34" s="11">
        <v>438</v>
      </c>
    </row>
    <row r="35" spans="1:5" x14ac:dyDescent="0.25">
      <c r="A35" s="8" t="s">
        <v>398</v>
      </c>
      <c r="B35" s="9">
        <v>1</v>
      </c>
      <c r="C35" s="8">
        <v>75</v>
      </c>
      <c r="D35" s="10">
        <v>45047</v>
      </c>
      <c r="E35" s="11">
        <v>75</v>
      </c>
    </row>
    <row r="36" spans="1:5" x14ac:dyDescent="0.25">
      <c r="A36" s="8" t="s">
        <v>399</v>
      </c>
      <c r="B36" s="9">
        <v>1</v>
      </c>
      <c r="C36" s="8">
        <v>109</v>
      </c>
      <c r="D36" s="10">
        <v>624</v>
      </c>
      <c r="E36" s="11">
        <v>109</v>
      </c>
    </row>
    <row r="37" spans="1:5" x14ac:dyDescent="0.25">
      <c r="A37" s="8" t="s">
        <v>400</v>
      </c>
      <c r="B37" s="9">
        <v>1</v>
      </c>
      <c r="C37" s="8">
        <v>76</v>
      </c>
      <c r="D37" s="10">
        <v>824</v>
      </c>
      <c r="E37" s="11">
        <v>76</v>
      </c>
    </row>
    <row r="38" spans="1:5" x14ac:dyDescent="0.25">
      <c r="A38" s="8" t="s">
        <v>401</v>
      </c>
      <c r="B38" s="9">
        <v>1</v>
      </c>
      <c r="C38" s="8">
        <v>86</v>
      </c>
      <c r="D38" s="10">
        <v>45047</v>
      </c>
      <c r="E38" s="11">
        <v>86</v>
      </c>
    </row>
    <row r="39" spans="1:5" x14ac:dyDescent="0.25">
      <c r="A39" s="8" t="s">
        <v>403</v>
      </c>
      <c r="B39" s="9">
        <v>1</v>
      </c>
      <c r="C39" s="8">
        <v>125</v>
      </c>
      <c r="D39" s="10">
        <v>45047</v>
      </c>
      <c r="E39" s="12">
        <v>125</v>
      </c>
    </row>
    <row r="40" spans="1:5" x14ac:dyDescent="0.25">
      <c r="A40" s="8" t="s">
        <v>404</v>
      </c>
      <c r="B40" s="9">
        <v>2</v>
      </c>
      <c r="C40" s="8">
        <v>60</v>
      </c>
      <c r="D40" s="10">
        <v>45047</v>
      </c>
      <c r="E40" s="12">
        <v>120</v>
      </c>
    </row>
    <row r="41" spans="1:5" x14ac:dyDescent="0.25">
      <c r="A41" s="8" t="s">
        <v>405</v>
      </c>
      <c r="B41" s="9">
        <v>1</v>
      </c>
      <c r="C41" s="8">
        <v>145</v>
      </c>
      <c r="D41" s="10">
        <v>45047</v>
      </c>
      <c r="E41" s="12">
        <v>145</v>
      </c>
    </row>
    <row r="42" spans="1:5" x14ac:dyDescent="0.25">
      <c r="A42" s="8" t="s">
        <v>406</v>
      </c>
      <c r="B42" s="9">
        <v>1</v>
      </c>
      <c r="C42" s="8">
        <v>52</v>
      </c>
      <c r="D42" s="10">
        <v>45047</v>
      </c>
      <c r="E42" s="12">
        <v>52</v>
      </c>
    </row>
    <row r="43" spans="1:5" x14ac:dyDescent="0.25">
      <c r="A43" s="8" t="s">
        <v>407</v>
      </c>
      <c r="B43" s="9">
        <v>1</v>
      </c>
      <c r="C43" s="8">
        <v>99</v>
      </c>
      <c r="D43" s="10">
        <v>44927</v>
      </c>
      <c r="E43" s="12">
        <v>99</v>
      </c>
    </row>
    <row r="44" spans="1:5" x14ac:dyDescent="0.25">
      <c r="A44" s="8" t="s">
        <v>408</v>
      </c>
      <c r="B44" s="9">
        <v>1</v>
      </c>
      <c r="C44" s="8">
        <v>95</v>
      </c>
      <c r="D44" s="10">
        <v>45017</v>
      </c>
      <c r="E44" s="12">
        <v>95</v>
      </c>
    </row>
    <row r="45" spans="1:5" x14ac:dyDescent="0.25">
      <c r="A45" s="8" t="s">
        <v>409</v>
      </c>
      <c r="B45" s="9">
        <v>1</v>
      </c>
      <c r="C45" s="8">
        <v>127</v>
      </c>
      <c r="D45" s="10">
        <v>45017</v>
      </c>
      <c r="E45" s="12">
        <v>127</v>
      </c>
    </row>
    <row r="46" spans="1:5" x14ac:dyDescent="0.25">
      <c r="A46" s="8" t="s">
        <v>410</v>
      </c>
      <c r="B46" s="9">
        <v>1</v>
      </c>
      <c r="C46" s="8">
        <v>65</v>
      </c>
      <c r="D46" s="10">
        <v>45017</v>
      </c>
      <c r="E46" s="12">
        <v>65</v>
      </c>
    </row>
    <row r="47" spans="1:5" x14ac:dyDescent="0.25">
      <c r="A47" s="8" t="s">
        <v>411</v>
      </c>
      <c r="B47" s="9">
        <v>1</v>
      </c>
      <c r="C47" s="8">
        <v>217</v>
      </c>
      <c r="D47" s="10">
        <v>45017</v>
      </c>
      <c r="E47" s="12">
        <v>217</v>
      </c>
    </row>
    <row r="48" spans="1:5" x14ac:dyDescent="0.25">
      <c r="A48" s="3" t="s">
        <v>412</v>
      </c>
      <c r="B48" s="3">
        <v>1</v>
      </c>
      <c r="C48" s="8">
        <v>113</v>
      </c>
      <c r="D48" s="4">
        <v>45017</v>
      </c>
      <c r="E48" s="11">
        <v>113</v>
      </c>
    </row>
    <row r="49" spans="1:5" x14ac:dyDescent="0.25">
      <c r="A49" s="3" t="s">
        <v>413</v>
      </c>
      <c r="B49" s="3">
        <v>1</v>
      </c>
      <c r="C49" s="8">
        <v>85</v>
      </c>
      <c r="D49" s="4">
        <v>45017</v>
      </c>
      <c r="E49" s="11">
        <v>85</v>
      </c>
    </row>
    <row r="50" spans="1:5" x14ac:dyDescent="0.25">
      <c r="A50" s="3" t="s">
        <v>416</v>
      </c>
      <c r="B50" s="3">
        <v>1</v>
      </c>
      <c r="C50" s="8">
        <v>399</v>
      </c>
      <c r="D50" s="4">
        <v>45047</v>
      </c>
      <c r="E50" s="11">
        <v>399</v>
      </c>
    </row>
    <row r="51" spans="1:5" x14ac:dyDescent="0.25">
      <c r="A51" s="3" t="s">
        <v>417</v>
      </c>
      <c r="B51" s="3">
        <v>1</v>
      </c>
      <c r="C51" s="8">
        <v>125</v>
      </c>
      <c r="D51" s="4">
        <v>45047</v>
      </c>
      <c r="E51" s="11">
        <v>125</v>
      </c>
    </row>
    <row r="52" spans="1:5" x14ac:dyDescent="0.25">
      <c r="A52" s="3" t="s">
        <v>418</v>
      </c>
      <c r="B52" s="3">
        <v>1</v>
      </c>
      <c r="C52" s="8">
        <v>115</v>
      </c>
      <c r="D52" s="4">
        <v>44835</v>
      </c>
      <c r="E52" s="11">
        <v>115</v>
      </c>
    </row>
    <row r="53" spans="1:5" x14ac:dyDescent="0.25">
      <c r="A53" s="3" t="s">
        <v>423</v>
      </c>
      <c r="B53" s="3">
        <v>2</v>
      </c>
      <c r="C53" s="8">
        <v>140</v>
      </c>
      <c r="D53" s="4">
        <v>44927</v>
      </c>
      <c r="E53" s="12">
        <v>280</v>
      </c>
    </row>
    <row r="54" spans="1:5" x14ac:dyDescent="0.25">
      <c r="A54" s="46" t="s">
        <v>558</v>
      </c>
      <c r="B54" s="47">
        <v>1</v>
      </c>
      <c r="C54" s="46">
        <v>249</v>
      </c>
      <c r="D54" s="48">
        <v>45108</v>
      </c>
      <c r="E54" s="46">
        <f>(B54*C54)</f>
        <v>249</v>
      </c>
    </row>
    <row r="55" spans="1:5" x14ac:dyDescent="0.25">
      <c r="A55" s="46" t="s">
        <v>559</v>
      </c>
      <c r="B55" s="47">
        <v>1</v>
      </c>
      <c r="C55" s="46">
        <v>600</v>
      </c>
      <c r="D55" s="48">
        <v>45108</v>
      </c>
      <c r="E55" s="46">
        <f>(B55*C55)</f>
        <v>600</v>
      </c>
    </row>
    <row r="56" spans="1:5" x14ac:dyDescent="0.25">
      <c r="A56" s="46" t="s">
        <v>560</v>
      </c>
      <c r="B56" s="47">
        <v>1</v>
      </c>
      <c r="C56" s="46">
        <v>240</v>
      </c>
      <c r="D56" s="48">
        <v>45078</v>
      </c>
      <c r="E56" s="46">
        <f>(B56*C56)</f>
        <v>240</v>
      </c>
    </row>
    <row r="57" spans="1:5" x14ac:dyDescent="0.25">
      <c r="A57" s="46" t="s">
        <v>561</v>
      </c>
      <c r="B57" s="47">
        <v>1</v>
      </c>
      <c r="C57" s="46">
        <v>197</v>
      </c>
      <c r="D57" s="48">
        <v>45108</v>
      </c>
      <c r="E57" s="46">
        <f>(B57*C57)</f>
        <v>197</v>
      </c>
    </row>
    <row r="58" spans="1:5" x14ac:dyDescent="0.25">
      <c r="A58" s="42" t="s">
        <v>562</v>
      </c>
      <c r="B58" s="45">
        <v>3</v>
      </c>
      <c r="C58" s="42">
        <v>167</v>
      </c>
      <c r="D58" s="44">
        <v>45139</v>
      </c>
      <c r="E58" s="11">
        <f>SUM(B58*C58)</f>
        <v>501</v>
      </c>
    </row>
    <row r="59" spans="1:5" x14ac:dyDescent="0.25">
      <c r="A59" s="42" t="s">
        <v>563</v>
      </c>
      <c r="B59" s="45">
        <v>1</v>
      </c>
      <c r="C59" s="42">
        <v>150</v>
      </c>
      <c r="D59" s="44">
        <v>45139</v>
      </c>
      <c r="E59" s="11">
        <f>SUM(B59*C59)</f>
        <v>150</v>
      </c>
    </row>
    <row r="60" spans="1:5" x14ac:dyDescent="0.25">
      <c r="A60" s="42" t="s">
        <v>564</v>
      </c>
      <c r="B60" s="45">
        <v>1</v>
      </c>
      <c r="C60" s="42">
        <v>338</v>
      </c>
      <c r="D60" s="44">
        <v>45108</v>
      </c>
      <c r="E60" s="11">
        <f>SUM(B60*C60)</f>
        <v>338</v>
      </c>
    </row>
    <row r="61" spans="1:5" x14ac:dyDescent="0.25">
      <c r="A61" s="42" t="s">
        <v>402</v>
      </c>
      <c r="B61" s="45">
        <v>1</v>
      </c>
      <c r="C61" s="42">
        <v>153</v>
      </c>
      <c r="D61" s="44">
        <v>45047</v>
      </c>
      <c r="E61" s="11">
        <f>SUM(B61*C61)</f>
        <v>153</v>
      </c>
    </row>
    <row r="62" spans="1:5" x14ac:dyDescent="0.25">
      <c r="A62" s="42" t="s">
        <v>565</v>
      </c>
      <c r="B62" s="45">
        <v>1</v>
      </c>
      <c r="C62" s="42">
        <v>120</v>
      </c>
      <c r="D62" s="44">
        <v>45170</v>
      </c>
      <c r="E62" s="12">
        <f t="shared" ref="E62:E75" si="0">(B62*C62)</f>
        <v>120</v>
      </c>
    </row>
    <row r="63" spans="1:5" x14ac:dyDescent="0.25">
      <c r="A63" s="42" t="s">
        <v>566</v>
      </c>
      <c r="B63" s="45">
        <v>2</v>
      </c>
      <c r="C63" s="42">
        <v>149</v>
      </c>
      <c r="D63" s="44">
        <v>45139</v>
      </c>
      <c r="E63" s="12">
        <f t="shared" si="0"/>
        <v>298</v>
      </c>
    </row>
    <row r="64" spans="1:5" x14ac:dyDescent="0.25">
      <c r="A64" s="42" t="s">
        <v>567</v>
      </c>
      <c r="B64" s="45">
        <v>1</v>
      </c>
      <c r="C64" s="42">
        <v>157</v>
      </c>
      <c r="D64" s="44">
        <v>45078</v>
      </c>
      <c r="E64" s="12">
        <f t="shared" si="0"/>
        <v>157</v>
      </c>
    </row>
    <row r="65" spans="1:5" x14ac:dyDescent="0.25">
      <c r="A65" s="3" t="s">
        <v>568</v>
      </c>
      <c r="B65" s="3">
        <v>2</v>
      </c>
      <c r="C65" s="3">
        <v>115</v>
      </c>
      <c r="D65" s="4">
        <v>45078</v>
      </c>
      <c r="E65" s="12">
        <f t="shared" si="0"/>
        <v>230</v>
      </c>
    </row>
    <row r="66" spans="1:5" x14ac:dyDescent="0.25">
      <c r="A66" s="3" t="s">
        <v>421</v>
      </c>
      <c r="B66" s="3">
        <v>1</v>
      </c>
      <c r="C66" s="3">
        <v>130</v>
      </c>
      <c r="D66" s="4">
        <v>45047</v>
      </c>
      <c r="E66" s="12">
        <f t="shared" si="0"/>
        <v>130</v>
      </c>
    </row>
    <row r="67" spans="1:5" x14ac:dyDescent="0.25">
      <c r="A67" s="3" t="s">
        <v>422</v>
      </c>
      <c r="B67" s="3">
        <v>1</v>
      </c>
      <c r="C67" s="3">
        <v>175</v>
      </c>
      <c r="D67" s="4">
        <v>45047</v>
      </c>
      <c r="E67" s="12">
        <f t="shared" si="0"/>
        <v>175</v>
      </c>
    </row>
    <row r="68" spans="1:5" x14ac:dyDescent="0.25">
      <c r="A68" s="3" t="s">
        <v>569</v>
      </c>
      <c r="B68" s="3">
        <v>1</v>
      </c>
      <c r="C68" s="3">
        <v>200</v>
      </c>
      <c r="D68" s="4">
        <v>45078</v>
      </c>
      <c r="E68" s="12">
        <f t="shared" si="0"/>
        <v>200</v>
      </c>
    </row>
    <row r="69" spans="1:5" x14ac:dyDescent="0.25">
      <c r="A69" s="3" t="s">
        <v>419</v>
      </c>
      <c r="B69" s="3">
        <v>1</v>
      </c>
      <c r="C69" s="3">
        <v>180</v>
      </c>
      <c r="D69" s="4">
        <v>45047</v>
      </c>
      <c r="E69" s="12">
        <f t="shared" si="0"/>
        <v>180</v>
      </c>
    </row>
    <row r="70" spans="1:5" x14ac:dyDescent="0.25">
      <c r="A70" s="3" t="s">
        <v>420</v>
      </c>
      <c r="B70" s="3">
        <v>1</v>
      </c>
      <c r="C70" s="3">
        <v>160</v>
      </c>
      <c r="D70" s="4">
        <v>45047</v>
      </c>
      <c r="E70" s="12">
        <f t="shared" si="0"/>
        <v>160</v>
      </c>
    </row>
    <row r="71" spans="1:5" x14ac:dyDescent="0.25">
      <c r="A71" s="3" t="s">
        <v>570</v>
      </c>
      <c r="B71" s="3">
        <v>1</v>
      </c>
      <c r="C71" s="3">
        <v>470</v>
      </c>
      <c r="D71" s="4">
        <v>45078</v>
      </c>
      <c r="E71" s="12">
        <f t="shared" si="0"/>
        <v>470</v>
      </c>
    </row>
    <row r="72" spans="1:5" x14ac:dyDescent="0.25">
      <c r="A72" s="3" t="s">
        <v>571</v>
      </c>
      <c r="B72" s="3">
        <v>2</v>
      </c>
      <c r="C72" s="3">
        <v>70</v>
      </c>
      <c r="D72" s="4">
        <v>45170</v>
      </c>
      <c r="E72" s="12">
        <f t="shared" si="0"/>
        <v>140</v>
      </c>
    </row>
    <row r="73" spans="1:5" x14ac:dyDescent="0.25">
      <c r="A73" s="3" t="s">
        <v>572</v>
      </c>
      <c r="B73" s="3">
        <v>1</v>
      </c>
      <c r="C73" s="3">
        <v>195</v>
      </c>
      <c r="D73" s="4">
        <v>45139</v>
      </c>
      <c r="E73" s="12">
        <f t="shared" si="0"/>
        <v>195</v>
      </c>
    </row>
    <row r="74" spans="1:5" x14ac:dyDescent="0.25">
      <c r="A74" s="3" t="s">
        <v>424</v>
      </c>
      <c r="B74" s="3">
        <v>1</v>
      </c>
      <c r="C74" s="3">
        <v>120</v>
      </c>
      <c r="D74" s="4">
        <v>44958</v>
      </c>
      <c r="E74" s="12">
        <f t="shared" si="0"/>
        <v>120</v>
      </c>
    </row>
    <row r="75" spans="1:5" x14ac:dyDescent="0.25">
      <c r="A75" s="3" t="s">
        <v>573</v>
      </c>
      <c r="B75" s="3">
        <v>1</v>
      </c>
      <c r="C75" s="3">
        <v>578</v>
      </c>
      <c r="D75" s="4">
        <v>45078</v>
      </c>
      <c r="E75" s="12">
        <f t="shared" si="0"/>
        <v>578</v>
      </c>
    </row>
    <row r="76" spans="1:5" x14ac:dyDescent="0.25">
      <c r="A76" s="3" t="s">
        <v>415</v>
      </c>
      <c r="B76" s="3">
        <v>1</v>
      </c>
      <c r="C76" s="3">
        <v>425</v>
      </c>
      <c r="D76" s="4">
        <v>44958</v>
      </c>
      <c r="E76" s="11">
        <f t="shared" ref="E76:E82" si="1">SUM(B76*C76)</f>
        <v>425</v>
      </c>
    </row>
    <row r="77" spans="1:5" x14ac:dyDescent="0.25">
      <c r="A77" s="3" t="s">
        <v>574</v>
      </c>
      <c r="B77" s="3">
        <v>1</v>
      </c>
      <c r="C77" s="3">
        <v>450</v>
      </c>
      <c r="D77" s="4">
        <v>45139</v>
      </c>
      <c r="E77" s="11">
        <f t="shared" si="1"/>
        <v>450</v>
      </c>
    </row>
    <row r="78" spans="1:5" x14ac:dyDescent="0.25">
      <c r="A78" s="3" t="s">
        <v>575</v>
      </c>
      <c r="B78" s="3">
        <v>1</v>
      </c>
      <c r="C78" s="3">
        <v>375</v>
      </c>
      <c r="D78" s="4">
        <v>45139</v>
      </c>
      <c r="E78" s="11">
        <f t="shared" si="1"/>
        <v>375</v>
      </c>
    </row>
    <row r="79" spans="1:5" x14ac:dyDescent="0.25">
      <c r="A79" s="3" t="s">
        <v>576</v>
      </c>
      <c r="B79" s="3">
        <v>1</v>
      </c>
      <c r="C79" s="3">
        <v>225</v>
      </c>
      <c r="D79" s="4">
        <v>45139</v>
      </c>
      <c r="E79" s="11">
        <f t="shared" si="1"/>
        <v>225</v>
      </c>
    </row>
    <row r="80" spans="1:5" x14ac:dyDescent="0.25">
      <c r="A80" s="3" t="s">
        <v>577</v>
      </c>
      <c r="B80" s="3">
        <v>1</v>
      </c>
      <c r="C80" s="3">
        <v>700</v>
      </c>
      <c r="D80" s="4">
        <v>45108</v>
      </c>
      <c r="E80" s="11">
        <f t="shared" si="1"/>
        <v>700</v>
      </c>
    </row>
    <row r="81" spans="1:5" x14ac:dyDescent="0.25">
      <c r="A81" s="3" t="s">
        <v>414</v>
      </c>
      <c r="B81" s="3">
        <v>1</v>
      </c>
      <c r="C81" s="3">
        <v>530</v>
      </c>
      <c r="D81" s="4">
        <v>45047</v>
      </c>
      <c r="E81" s="11">
        <f t="shared" si="1"/>
        <v>530</v>
      </c>
    </row>
    <row r="82" spans="1:5" ht="15.75" thickBot="1" x14ac:dyDescent="0.3">
      <c r="A82" s="3" t="s">
        <v>578</v>
      </c>
      <c r="B82" s="3">
        <v>1</v>
      </c>
      <c r="C82" s="3">
        <v>165</v>
      </c>
      <c r="D82" s="4">
        <v>45078</v>
      </c>
      <c r="E82" s="11">
        <f t="shared" si="1"/>
        <v>165</v>
      </c>
    </row>
    <row r="83" spans="1:5" ht="15.75" thickBot="1" x14ac:dyDescent="0.3">
      <c r="D83" s="7" t="s">
        <v>6</v>
      </c>
      <c r="E83" s="33">
        <f>SUM(E3:E82)</f>
        <v>20187</v>
      </c>
    </row>
    <row r="84" spans="1:5" ht="15.75" thickBot="1" x14ac:dyDescent="0.3">
      <c r="D84" s="7" t="s">
        <v>359</v>
      </c>
      <c r="E84" s="57">
        <f>E83*70%</f>
        <v>14130.9</v>
      </c>
    </row>
  </sheetData>
  <autoFilter ref="D1:D106" xr:uid="{CA4F8059-7BCC-4744-9A93-5A58BB67FE0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AB33-D939-4CA0-9ECE-367FD4567483}">
  <dimension ref="E4:G10"/>
  <sheetViews>
    <sheetView workbookViewId="0">
      <selection activeCell="I13" sqref="I13"/>
    </sheetView>
  </sheetViews>
  <sheetFormatPr defaultRowHeight="15" x14ac:dyDescent="0.25"/>
  <cols>
    <col min="5" max="5" width="14.28515625" bestFit="1" customWidth="1"/>
    <col min="6" max="6" width="14" style="6" bestFit="1" customWidth="1"/>
    <col min="7" max="7" width="11.5703125" bestFit="1" customWidth="1"/>
  </cols>
  <sheetData>
    <row r="4" spans="5:7" ht="15.75" thickBot="1" x14ac:dyDescent="0.3"/>
    <row r="5" spans="5:7" x14ac:dyDescent="0.25">
      <c r="E5" s="40" t="s">
        <v>552</v>
      </c>
      <c r="F5" s="37">
        <v>455260</v>
      </c>
    </row>
    <row r="6" spans="5:7" x14ac:dyDescent="0.25">
      <c r="E6" s="28" t="s">
        <v>553</v>
      </c>
      <c r="F6" s="60">
        <v>-450000</v>
      </c>
    </row>
    <row r="7" spans="5:7" x14ac:dyDescent="0.25">
      <c r="E7" s="28" t="s">
        <v>554</v>
      </c>
      <c r="F7" s="60">
        <v>-1800</v>
      </c>
    </row>
    <row r="8" spans="5:7" x14ac:dyDescent="0.25">
      <c r="E8" s="28" t="s">
        <v>555</v>
      </c>
      <c r="F8" s="60">
        <v>500</v>
      </c>
    </row>
    <row r="9" spans="5:7" ht="15.75" thickBot="1" x14ac:dyDescent="0.3">
      <c r="E9" s="61" t="s">
        <v>557</v>
      </c>
      <c r="F9" s="62">
        <f>-('Expiry sheet'!I120+'non Return able product'!I78+'Not Returnable'!E129+'From Sheet'!E84)</f>
        <v>-34433.413</v>
      </c>
      <c r="G9" s="13"/>
    </row>
    <row r="10" spans="5:7" ht="15.75" thickBot="1" x14ac:dyDescent="0.3">
      <c r="E10" s="63" t="s">
        <v>556</v>
      </c>
      <c r="F10" s="31">
        <f>SUM(F5:F9)</f>
        <v>-30473.413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Expiry sheet</vt:lpstr>
      <vt:lpstr>non Return able product</vt:lpstr>
      <vt:lpstr>Not Returnable</vt:lpstr>
      <vt:lpstr>From Sheet</vt:lpstr>
      <vt:lpstr>Final refund</vt:lpstr>
      <vt:lpstr>'Expiry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Amit Mane</cp:lastModifiedBy>
  <cp:lastPrinted>2023-07-07T17:15:40Z</cp:lastPrinted>
  <dcterms:created xsi:type="dcterms:W3CDTF">2023-07-07T15:03:19Z</dcterms:created>
  <dcterms:modified xsi:type="dcterms:W3CDTF">2023-08-18T13:49:21Z</dcterms:modified>
</cp:coreProperties>
</file>