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H:\downloads\Leela Excel Videos\Leela_Ex_Files_Excel_Creating_a_Dashboard_Power_Query\Ex_Files_Excel_Creating_a_Dashboard_Power_Query\Exercise Files\DashboardData\"/>
    </mc:Choice>
  </mc:AlternateContent>
  <xr:revisionPtr revIDLastSave="0" documentId="13_ncr:1_{1AAEFF46-1BC2-445B-89CD-588AB6AF5813}" xr6:coauthVersionLast="47" xr6:coauthVersionMax="47" xr10:uidLastSave="{00000000-0000-0000-0000-000000000000}"/>
  <workbookProtection workbookAlgorithmName="SHA-512" workbookHashValue="HwHiq5dlPqZ++77VMyG5DPw3lEOxcHlxlEHPYtyuLMK4O1I5472chRTVOLl3BfioRAKmXYfhQ8r51y0VQTCPvA==" workbookSaltValue="ZLSlzRrS2sX5LcaC/Uu2BA==" workbookSpinCount="100000" lockStructure="1"/>
  <bookViews>
    <workbookView xWindow="-120" yWindow="-120" windowWidth="20730" windowHeight="11160" xr2:uid="{4EDC4144-CF02-4BA0-8F0C-5455A1A1E290}"/>
  </bookViews>
  <sheets>
    <sheet name="Dashboard" sheetId="4" r:id="rId1"/>
    <sheet name="Calculation" sheetId="2" state="hidden" r:id="rId2"/>
    <sheet name="Draft" sheetId="3" state="hidden" r:id="rId3"/>
    <sheet name="Instructions" sheetId="5" state="hidden" r:id="rId4"/>
  </sheets>
  <definedNames>
    <definedName name="Slicer_ProductGroup">#N/A</definedName>
  </definedNames>
  <calcPr calcId="191029"/>
  <pivotCaches>
    <pivotCache cacheId="0" r:id="rId5"/>
    <pivotCache cacheId="1" r:id="rId6"/>
    <pivotCache cacheId="2" r:id="rId7"/>
    <pivotCache cacheId="3" r:id="rId8"/>
    <pivotCache cacheId="4" r:id="rId9"/>
    <pivotCache cacheId="5" r:id="rId10"/>
    <pivotCache cacheId="29" r:id="rId11"/>
    <pivotCache cacheId="32"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SalesEmp_18540911-39b3-4209-93a2-c096bc5f6074" name="MasterSalesEmp" connection="Query - MasterSalesEmp"/>
          <x15:modelTable id="MasterProduct_0e952d62-ac3c-4ce4-aca6-14d5651c4bf5" name="MasterProduct" connection="Query - MasterProduct"/>
          <x15:modelTable id="MasterCustomer_22480042-7815-4eff-9154-d6db282137ef" name="MasterCustomer" connection="Query - MasterCustomer"/>
          <x15:modelTable id="SalesData_effbedc0-cc3b-4d15-b3e4-3f54b2e6066a" name="SalesData" connection="Query - SalesData"/>
          <x15:modelTable id="Dateinfo_6c720fea-7516-4a45-a448-44e83674bea1" name="Dateinfo" connection="Query - Dateinfo"/>
        </x15:modelTables>
        <x15:modelRelationships>
          <x15:modelRelationship fromTable="SalesData" fromColumn="SalespersonPersonID" toTable="MasterSalesEmp" toColumn="PersonID"/>
          <x15:modelRelationship fromTable="SalesData" fromColumn="ProductItemID" toTable="MasterProduct" toColumn="ProductItemID"/>
          <x15:modelRelationship fromTable="SalesData" fromColumn="CustomerID" toTable="MasterCustomer" toColumn="CustomerID"/>
          <x15:modelRelationship fromTable="SalesData" fromColumn="OrderDate" toTable="Date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2" l="1"/>
  <c r="C11" i="2"/>
  <c r="C13" i="4" s="1"/>
  <c r="D13" i="4" s="1"/>
  <c r="B15" i="4"/>
  <c r="C15" i="4"/>
  <c r="E15" i="4" s="1"/>
  <c r="D15" i="4"/>
  <c r="B16" i="4"/>
  <c r="C16" i="4"/>
  <c r="E16" i="4" s="1"/>
  <c r="D16" i="4"/>
  <c r="B17" i="4"/>
  <c r="C17" i="4"/>
  <c r="D17" i="4"/>
  <c r="E17" i="4" s="1"/>
  <c r="B18" i="4"/>
  <c r="C18" i="4"/>
  <c r="E18" i="4" s="1"/>
  <c r="D18" i="4"/>
  <c r="B19" i="4"/>
  <c r="C19" i="4"/>
  <c r="D19" i="4"/>
  <c r="E19" i="4" s="1"/>
  <c r="B20" i="4"/>
  <c r="C20" i="4"/>
  <c r="E20" i="4" s="1"/>
  <c r="D20" i="4"/>
  <c r="B21" i="4"/>
  <c r="C21" i="4"/>
  <c r="E21" i="4" s="1"/>
  <c r="D21" i="4"/>
  <c r="D29" i="2" l="1"/>
  <c r="E29" i="2"/>
  <c r="D30" i="2"/>
  <c r="E30" i="2"/>
  <c r="D31" i="2"/>
  <c r="E31" i="2"/>
  <c r="A21" i="2"/>
  <c r="B21" i="2"/>
  <c r="D21" i="2" s="1"/>
  <c r="C21" i="2"/>
  <c r="F6" i="2"/>
  <c r="A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6E36AC-488F-4F30-A49A-7FEEC8D72669}" name="Query - Dateinfo" description="Connection to the 'Dateinfo' query in the workbook." type="100" refreshedVersion="7" minRefreshableVersion="5">
    <extLst>
      <ext xmlns:x15="http://schemas.microsoft.com/office/spreadsheetml/2010/11/main" uri="{DE250136-89BD-433C-8126-D09CA5730AF9}">
        <x15:connection id="32e9bb3e-c85c-4795-93b7-bddb9d016614"/>
      </ext>
    </extLst>
  </connection>
  <connection id="2" xr16:uid="{F734A596-1B45-4E18-B309-B30C1140AA40}" name="Query - MasterCustomer" description="Connection to the 'MasterCustomer' query in the workbook." type="100" refreshedVersion="7" minRefreshableVersion="5">
    <extLst>
      <ext xmlns:x15="http://schemas.microsoft.com/office/spreadsheetml/2010/11/main" uri="{DE250136-89BD-433C-8126-D09CA5730AF9}">
        <x15:connection id="a9fff3f2-b36f-4d21-bacb-bf030b24f9c2"/>
      </ext>
    </extLst>
  </connection>
  <connection id="3" xr16:uid="{EA764166-C1AA-4A8C-87EE-F377EC687685}"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0FC3BE4E-80EE-4FB7-941F-83043C94E7CD}" name="Query - MasterProduct" description="Connection to the 'MasterProduct' query in the workbook." type="100" refreshedVersion="7" minRefreshableVersion="5">
    <extLst>
      <ext xmlns:x15="http://schemas.microsoft.com/office/spreadsheetml/2010/11/main" uri="{DE250136-89BD-433C-8126-D09CA5730AF9}">
        <x15:connection id="635e7c34-449f-4dd1-8b48-c67b1cd47204"/>
      </ext>
    </extLst>
  </connection>
  <connection id="5" xr16:uid="{337AF3CE-CB49-4048-BB2B-D5A0C8D5D166}" name="Query - MasterSalesEmp" description="Connection to the 'MasterSalesEmp' query in the workbook." type="100" refreshedVersion="7" minRefreshableVersion="5">
    <extLst>
      <ext xmlns:x15="http://schemas.microsoft.com/office/spreadsheetml/2010/11/main" uri="{DE250136-89BD-433C-8126-D09CA5730AF9}">
        <x15:connection id="3d705e30-f35c-4dae-8569-2e77ce26aa84"/>
      </ext>
    </extLst>
  </connection>
  <connection id="6" xr16:uid="{AB5AA3FA-E796-4BF3-839D-60732CD88317}" name="Query - SalesData" description="Connection to the 'SalesData' query in the workbook." type="100" refreshedVersion="7" minRefreshableVersion="5">
    <extLst>
      <ext xmlns:x15="http://schemas.microsoft.com/office/spreadsheetml/2010/11/main" uri="{DE250136-89BD-433C-8126-D09CA5730AF9}">
        <x15:connection id="0b7e896f-0b3e-4df7-8ac2-a47588b1b47c"/>
      </ext>
    </extLst>
  </connection>
  <connection id="7" xr16:uid="{64B4F146-4D65-4CAB-B1D8-85AC8C2CBD9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Flag].&amp;[Latest]}"/>
    <s v="{[Dateinfo].[Month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<sst xmlns="http://schemas.openxmlformats.org/spreadsheetml/2006/main" count="73" uniqueCount="45">
  <si>
    <t>Cat 1</t>
  </si>
  <si>
    <t>Cat 2</t>
  </si>
  <si>
    <t>Cat 3</t>
  </si>
  <si>
    <t>Cat 4</t>
  </si>
  <si>
    <t>Cat 5</t>
  </si>
  <si>
    <t>Calculations for Dashboard</t>
  </si>
  <si>
    <t>MonthFlag</t>
  </si>
  <si>
    <t>Month Name</t>
  </si>
  <si>
    <t>April</t>
  </si>
  <si>
    <t>Latest</t>
  </si>
  <si>
    <t>Previous</t>
  </si>
  <si>
    <t>Sum of SalesValue</t>
  </si>
  <si>
    <t>Amy Trefl</t>
  </si>
  <si>
    <t>Anthony Grosse</t>
  </si>
  <si>
    <t>Archer Lamble</t>
  </si>
  <si>
    <t>Hudson Hollinworth</t>
  </si>
  <si>
    <t>Hudson Onslow</t>
  </si>
  <si>
    <t>Jack Potter</t>
  </si>
  <si>
    <t>Kayla Woodcock</t>
  </si>
  <si>
    <t>Lily Code</t>
  </si>
  <si>
    <t>Sophia Hinton</t>
  </si>
  <si>
    <t>Taj Shand</t>
  </si>
  <si>
    <t>SalesManager</t>
  </si>
  <si>
    <t>Chocolate</t>
  </si>
  <si>
    <t>Clothing</t>
  </si>
  <si>
    <t>Mug</t>
  </si>
  <si>
    <t>Packaging</t>
  </si>
  <si>
    <t>Special</t>
  </si>
  <si>
    <t>Toy</t>
  </si>
  <si>
    <t>USB</t>
  </si>
  <si>
    <t>Product Category</t>
  </si>
  <si>
    <t>Sales by product category</t>
  </si>
  <si>
    <t>Sales by Months</t>
  </si>
  <si>
    <t>Start of Month</t>
  </si>
  <si>
    <t>Grand Total</t>
  </si>
  <si>
    <t>Top 5 sales manager by product category</t>
  </si>
  <si>
    <t>Top 5 customers by product category</t>
  </si>
  <si>
    <t>CustomerName</t>
  </si>
  <si>
    <t>May</t>
  </si>
  <si>
    <t>%change</t>
  </si>
  <si>
    <t>Tailspin Toys (Gasport, NY)</t>
  </si>
  <si>
    <t>Wingtip Toys (Athol Springs, NY)</t>
  </si>
  <si>
    <t>Amarakumaar Gadiyaram</t>
  </si>
  <si>
    <t>Wingtip Toys (Branson West, MO)</t>
  </si>
  <si>
    <t>Kumar Naicker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</si>
</sst>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0.00,,&quot; M&quot;"/>
    <numFmt numFmtId="167" formatCode="@\ &quot;*&quot;"/>
  </numFmts>
  <fonts count="9" x14ac:knownFonts="1">
    <font>
      <sz val="12"/>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sz val="12"/>
      <color theme="1" tint="0.79998168889431442"/>
      <name val="Arial"/>
      <family val="2"/>
      <scheme val="minor"/>
    </font>
    <font>
      <sz val="10.5"/>
      <color rgb="FF353737"/>
      <name val="Arial"/>
      <family val="2"/>
      <scheme val="minor"/>
    </font>
    <font>
      <b/>
      <sz val="11"/>
      <color theme="1"/>
      <name val="Arial"/>
      <family val="2"/>
      <scheme val="minor"/>
    </font>
    <font>
      <sz val="9"/>
      <color theme="1"/>
      <name val="Arial"/>
      <family val="2"/>
      <scheme val="minor"/>
    </font>
  </fonts>
  <fills count="6">
    <fill>
      <patternFill patternType="none"/>
    </fill>
    <fill>
      <patternFill patternType="gray125"/>
    </fill>
    <fill>
      <patternFill patternType="solid">
        <fgColor rgb="FF3B6564"/>
        <bgColor indexed="64"/>
      </patternFill>
    </fill>
    <fill>
      <patternFill patternType="solid">
        <fgColor theme="3" tint="0.79998168889431442"/>
        <bgColor indexed="64"/>
      </patternFill>
    </fill>
    <fill>
      <patternFill patternType="solid">
        <fgColor rgb="FF638E68"/>
        <bgColor indexed="64"/>
      </patternFill>
    </fill>
    <fill>
      <patternFill patternType="solid">
        <fgColor rgb="FFE2E7E7"/>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xf numFmtId="9" fontId="4" fillId="0" borderId="0" applyFont="0" applyFill="0" applyBorder="0" applyAlignment="0" applyProtection="0"/>
  </cellStyleXfs>
  <cellXfs count="20">
    <xf numFmtId="0" fontId="0" fillId="0" borderId="0" xfId="0"/>
    <xf numFmtId="0" fontId="0" fillId="0" borderId="1" xfId="0" applyBorder="1"/>
    <xf numFmtId="0" fontId="1" fillId="0" borderId="0" xfId="1"/>
    <xf numFmtId="0" fontId="2" fillId="0" borderId="0" xfId="1" applyFont="1"/>
    <xf numFmtId="0" fontId="3" fillId="0" borderId="0" xfId="1" applyFont="1" applyAlignment="1">
      <alignment horizontal="right"/>
    </xf>
    <xf numFmtId="0" fontId="0" fillId="0" borderId="0" xfId="0" pivotButton="1"/>
    <xf numFmtId="3" fontId="0" fillId="0" borderId="0" xfId="0" applyNumberFormat="1"/>
    <xf numFmtId="164" fontId="5" fillId="2" borderId="0" xfId="2" applyNumberFormat="1" applyFont="1" applyFill="1" applyBorder="1"/>
    <xf numFmtId="165" fontId="0" fillId="0" borderId="0" xfId="0" applyNumberFormat="1"/>
    <xf numFmtId="0" fontId="6" fillId="0" borderId="0" xfId="0" applyFont="1" applyAlignment="1">
      <alignment horizontal="left" vertical="center"/>
    </xf>
    <xf numFmtId="0" fontId="0" fillId="3" borderId="0" xfId="0" applyFill="1"/>
    <xf numFmtId="0" fontId="7" fillId="0" borderId="0" xfId="0" applyFont="1"/>
    <xf numFmtId="0" fontId="0" fillId="2" borderId="0" xfId="0" applyFill="1"/>
    <xf numFmtId="0" fontId="0" fillId="4" borderId="0" xfId="0" applyFill="1"/>
    <xf numFmtId="164" fontId="2" fillId="0" borderId="0" xfId="2" applyNumberFormat="1" applyFont="1"/>
    <xf numFmtId="14" fontId="0" fillId="0" borderId="0" xfId="0" applyNumberFormat="1"/>
    <xf numFmtId="166" fontId="0" fillId="0" borderId="0" xfId="0" applyNumberFormat="1"/>
    <xf numFmtId="0" fontId="0" fillId="5" borderId="0" xfId="0" applyFill="1"/>
    <xf numFmtId="167" fontId="0" fillId="0" borderId="0" xfId="0" applyNumberFormat="1"/>
    <xf numFmtId="0" fontId="8" fillId="0" borderId="0" xfId="0" applyFont="1"/>
  </cellXfs>
  <cellStyles count="3">
    <cellStyle name="Normal" xfId="0" builtinId="0"/>
    <cellStyle name="Normal 2" xfId="1" xr:uid="{66D55E9F-D282-44FF-9436-4C199A4FCD3C}"/>
    <cellStyle name="Percent" xfId="2" builtinId="5"/>
  </cellStyles>
  <dxfs count="13">
    <dxf>
      <numFmt numFmtId="168" formatCode="#,##0.0,\ &quot;K&quot;"/>
    </dxf>
    <dxf>
      <numFmt numFmtId="165" formatCode="&quot;$&quot;#,##0"/>
    </dxf>
    <dxf>
      <numFmt numFmtId="168" formatCode="#,##0.0,\ &quot;K&quot;"/>
    </dxf>
    <dxf>
      <numFmt numFmtId="165" formatCode="&quot;$&quot;#,##0"/>
    </dxf>
    <dxf>
      <numFmt numFmtId="168" formatCode="#,##0.0,\ &quot;K&quot;"/>
    </dxf>
    <dxf>
      <numFmt numFmtId="165" formatCode="&quot;$&quot;#,##0"/>
    </dxf>
    <dxf>
      <numFmt numFmtId="168" formatCode="#,##0.0,\ &quot;K&quot;"/>
    </dxf>
    <dxf>
      <numFmt numFmtId="165" formatCode="&quot;$&quot;#,##0"/>
    </dxf>
    <dxf>
      <numFmt numFmtId="165" formatCode="&quot;$&quot;#,##0"/>
    </dxf>
    <dxf>
      <numFmt numFmtId="168" formatCode="#,##0.0,\ &quot;K&quot;"/>
    </dxf>
    <dxf>
      <numFmt numFmtId="165" formatCode="&quot;$&quot;#,##0"/>
    </dxf>
    <dxf>
      <font>
        <b/>
        <color theme="1"/>
      </font>
      <border>
        <bottom style="thin">
          <color theme="9"/>
        </bottom>
        <vertical/>
        <horizontal/>
      </border>
    </dxf>
    <dxf>
      <font>
        <color theme="1"/>
      </font>
      <border diagonalUp="0" diagonalDown="0">
        <left/>
        <right/>
        <top/>
        <bottom/>
        <vertical/>
        <horizontal/>
      </border>
    </dxf>
  </dxfs>
  <tableStyles count="1" defaultTableStyle="TableStyleMedium2" defaultPivotStyle="PivotStyleLight16">
    <tableStyle name="Slicer_Amit" pivot="0" table="0" count="10" xr9:uid="{AA73F4ED-1999-4F78-A187-9AC82992E90D}">
      <tableStyleElement type="wholeTable" dxfId="12"/>
      <tableStyleElement type="headerRow" dxfId="11"/>
    </tableStyle>
  </tableStyles>
  <colors>
    <mruColors>
      <color rgb="FFF0F3F7"/>
      <color rgb="FFE2E7E7"/>
      <color rgb="FF638E68"/>
      <color rgb="FF3B6564"/>
      <color rgb="FF27384D"/>
      <color rgb="FF87B9B8"/>
      <color rgb="FF589897"/>
      <color rgb="FF008080"/>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0F3F7"/>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_Amit">
        <x14:slicerStyle name="Slicer_Am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[SalesDashboard_Excel.xlsx]Calculation!PivotTable6</c:name>
    <c:fmtId val="3"/>
  </c:pivotSource>
  <c:chart>
    <c:autoTitleDeleted val="1"/>
    <c:pivotFmts>
      <c:pivotFmt>
        <c:idx val="0"/>
        <c:spPr>
          <a:solidFill>
            <a:schemeClr val="accent1"/>
          </a:solidFill>
          <a:ln w="2222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Calculation!$B$43</c:f>
              <c:strCache>
                <c:ptCount val="1"/>
                <c:pt idx="0">
                  <c:v>Total</c:v>
                </c:pt>
              </c:strCache>
            </c:strRef>
          </c:tx>
          <c:spPr>
            <a:ln w="22225" cap="rnd">
              <a:solidFill>
                <a:schemeClr val="accent1"/>
              </a:solidFill>
              <a:round/>
            </a:ln>
            <a:effectLst/>
          </c:spPr>
          <c:marker>
            <c:symbol val="circle"/>
            <c:size val="7"/>
            <c:spPr>
              <a:solidFill>
                <a:schemeClr val="accent1"/>
              </a:solidFill>
              <a:ln w="9525">
                <a:solidFill>
                  <a:schemeClr val="accent1"/>
                </a:solidFill>
              </a:ln>
              <a:effectLst/>
            </c:spPr>
          </c:marker>
          <c:cat>
            <c:strRef>
              <c:f>Calculation!$A$44:$A$49</c:f>
              <c:strCache>
                <c:ptCount val="5"/>
                <c:pt idx="0">
                  <c:v>1/1/2020</c:v>
                </c:pt>
                <c:pt idx="1">
                  <c:v>2/1/2020</c:v>
                </c:pt>
                <c:pt idx="2">
                  <c:v>3/1/2020</c:v>
                </c:pt>
                <c:pt idx="3">
                  <c:v>4/1/2020</c:v>
                </c:pt>
                <c:pt idx="4">
                  <c:v>5/1/2020</c:v>
                </c:pt>
              </c:strCache>
            </c:strRef>
          </c:cat>
          <c:val>
            <c:numRef>
              <c:f>Calculation!$B$44:$B$49</c:f>
              <c:numCache>
                <c:formatCode>#,##0.00,," M"</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DEE6-4FDD-AEFA-CBAA6B36B076}"/>
            </c:ext>
          </c:extLst>
        </c:ser>
        <c:dLbls>
          <c:showLegendKey val="0"/>
          <c:showVal val="0"/>
          <c:showCatName val="0"/>
          <c:showSerName val="0"/>
          <c:showPercent val="0"/>
          <c:showBubbleSize val="0"/>
        </c:dLbls>
        <c:marker val="1"/>
        <c:smooth val="0"/>
        <c:axId val="1280052975"/>
        <c:axId val="1280050063"/>
      </c:lineChart>
      <c:catAx>
        <c:axId val="128005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50063"/>
        <c:crosses val="autoZero"/>
        <c:auto val="1"/>
        <c:lblAlgn val="ctr"/>
        <c:lblOffset val="100"/>
        <c:noMultiLvlLbl val="0"/>
      </c:catAx>
      <c:valAx>
        <c:axId val="1280050063"/>
        <c:scaling>
          <c:orientation val="minMax"/>
        </c:scaling>
        <c:delete val="0"/>
        <c:axPos val="l"/>
        <c:majorGridlines>
          <c:spPr>
            <a:ln w="317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5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[SalesDashboard_Excel.xlsx]Calculation!PivotTable7</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29605538438129"/>
          <c:y val="7.9710190408644535E-2"/>
          <c:w val="0.6395155388185173"/>
          <c:h val="0.84057961918271096"/>
        </c:manualLayout>
      </c:layout>
      <c:barChart>
        <c:barDir val="bar"/>
        <c:grouping val="clustered"/>
        <c:varyColors val="0"/>
        <c:ser>
          <c:idx val="0"/>
          <c:order val="0"/>
          <c:tx>
            <c:strRef>
              <c:f>Calculation!$F$43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Calculation!$E$44:$E$49</c:f>
              <c:strCache>
                <c:ptCount val="5"/>
                <c:pt idx="0">
                  <c:v>Hudson Hollinworth</c:v>
                </c:pt>
                <c:pt idx="1">
                  <c:v>Lily Code</c:v>
                </c:pt>
                <c:pt idx="2">
                  <c:v>Kayla Woodcock</c:v>
                </c:pt>
                <c:pt idx="3">
                  <c:v>Archer Lamble</c:v>
                </c:pt>
                <c:pt idx="4">
                  <c:v>Jack Potter</c:v>
                </c:pt>
              </c:strCache>
            </c:strRef>
          </c:cat>
          <c:val>
            <c:numRef>
              <c:f>Calculation!$F$44:$F$49</c:f>
              <c:numCache>
                <c:formatCode>"$"#,##0</c:formatCode>
                <c:ptCount val="5"/>
                <c:pt idx="0">
                  <c:v>8450</c:v>
                </c:pt>
                <c:pt idx="1">
                  <c:v>8463</c:v>
                </c:pt>
                <c:pt idx="2">
                  <c:v>8528</c:v>
                </c:pt>
                <c:pt idx="3">
                  <c:v>9659</c:v>
                </c:pt>
                <c:pt idx="4">
                  <c:v>10517</c:v>
                </c:pt>
              </c:numCache>
            </c:numRef>
          </c:val>
          <c:extLst>
            <c:ext xmlns:c16="http://schemas.microsoft.com/office/drawing/2014/chart" uri="{C3380CC4-5D6E-409C-BE32-E72D297353CC}">
              <c16:uniqueId val="{00000000-F7D6-42C8-A900-4B817DE671AA}"/>
            </c:ext>
          </c:extLst>
        </c:ser>
        <c:dLbls>
          <c:dLblPos val="outEnd"/>
          <c:showLegendKey val="0"/>
          <c:showVal val="1"/>
          <c:showCatName val="0"/>
          <c:showSerName val="0"/>
          <c:showPercent val="0"/>
          <c:showBubbleSize val="0"/>
        </c:dLbls>
        <c:gapWidth val="80"/>
        <c:axId val="2045375951"/>
        <c:axId val="2045379279"/>
      </c:barChart>
      <c:catAx>
        <c:axId val="204537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79279"/>
        <c:crosses val="autoZero"/>
        <c:auto val="1"/>
        <c:lblAlgn val="ctr"/>
        <c:lblOffset val="100"/>
        <c:noMultiLvlLbl val="0"/>
      </c:catAx>
      <c:valAx>
        <c:axId val="2045379279"/>
        <c:scaling>
          <c:orientation val="minMax"/>
        </c:scaling>
        <c:delete val="1"/>
        <c:axPos val="b"/>
        <c:numFmt formatCode="&quot;$&quot;#,##0" sourceLinked="1"/>
        <c:majorTickMark val="none"/>
        <c:minorTickMark val="none"/>
        <c:tickLblPos val="nextTo"/>
        <c:crossAx val="204537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[SalesDashboard_Excel.xlsx]Calculation!PivotTable8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068395574452872"/>
          <c:y val="7.9710190408644535E-2"/>
          <c:w val="0.48612755459674867"/>
          <c:h val="0.84057961918271096"/>
        </c:manualLayout>
      </c:layout>
      <c:barChart>
        <c:barDir val="bar"/>
        <c:grouping val="clustered"/>
        <c:varyColors val="0"/>
        <c:ser>
          <c:idx val="0"/>
          <c:order val="0"/>
          <c:tx>
            <c:strRef>
              <c:f>Calculation!$I$43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Calculation!$H$44:$H$49</c:f>
              <c:strCache>
                <c:ptCount val="5"/>
                <c:pt idx="0">
                  <c:v>Tailspin Toys (Gasport, NY)</c:v>
                </c:pt>
                <c:pt idx="1">
                  <c:v>Wingtip Toys (Athol Springs, NY)</c:v>
                </c:pt>
                <c:pt idx="2">
                  <c:v>Amarakumaar Gadiyaram</c:v>
                </c:pt>
                <c:pt idx="3">
                  <c:v>Wingtip Toys (Branson West, MO)</c:v>
                </c:pt>
                <c:pt idx="4">
                  <c:v>Kumar Naicker</c:v>
                </c:pt>
              </c:strCache>
            </c:strRef>
          </c:cat>
          <c:val>
            <c:numRef>
              <c:f>Calculation!$I$44:$I$49</c:f>
              <c:numCache>
                <c:formatCode>"$"#,##0</c:formatCode>
                <c:ptCount val="5"/>
                <c:pt idx="0">
                  <c:v>533</c:v>
                </c:pt>
                <c:pt idx="1">
                  <c:v>559</c:v>
                </c:pt>
                <c:pt idx="2">
                  <c:v>585</c:v>
                </c:pt>
                <c:pt idx="3">
                  <c:v>611</c:v>
                </c:pt>
                <c:pt idx="4">
                  <c:v>650</c:v>
                </c:pt>
              </c:numCache>
            </c:numRef>
          </c:val>
          <c:extLst>
            <c:ext xmlns:c16="http://schemas.microsoft.com/office/drawing/2014/chart" uri="{C3380CC4-5D6E-409C-BE32-E72D297353CC}">
              <c16:uniqueId val="{00000000-0106-419D-9B3D-DA1A0A53518B}"/>
            </c:ext>
          </c:extLst>
        </c:ser>
        <c:dLbls>
          <c:dLblPos val="outEnd"/>
          <c:showLegendKey val="0"/>
          <c:showVal val="1"/>
          <c:showCatName val="0"/>
          <c:showSerName val="0"/>
          <c:showPercent val="0"/>
          <c:showBubbleSize val="0"/>
        </c:dLbls>
        <c:gapWidth val="80"/>
        <c:axId val="2045375951"/>
        <c:axId val="2045379279"/>
      </c:barChart>
      <c:catAx>
        <c:axId val="204537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79279"/>
        <c:crosses val="autoZero"/>
        <c:auto val="1"/>
        <c:lblAlgn val="ctr"/>
        <c:lblOffset val="100"/>
        <c:noMultiLvlLbl val="0"/>
      </c:catAx>
      <c:valAx>
        <c:axId val="2045379279"/>
        <c:scaling>
          <c:orientation val="minMax"/>
        </c:scaling>
        <c:delete val="1"/>
        <c:axPos val="b"/>
        <c:numFmt formatCode="&quot;$&quot;#,##0" sourceLinked="1"/>
        <c:majorTickMark val="none"/>
        <c:minorTickMark val="none"/>
        <c:tickLblPos val="nextTo"/>
        <c:crossAx val="2045375951"/>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76201</xdr:rowOff>
    </xdr:from>
    <xdr:to>
      <xdr:col>12</xdr:col>
      <xdr:colOff>0</xdr:colOff>
      <xdr:row>40</xdr:row>
      <xdr:rowOff>0</xdr:rowOff>
    </xdr:to>
    <xdr:sp macro="" textlink="">
      <xdr:nvSpPr>
        <xdr:cNvPr id="3" name="Rectangle 2">
          <a:extLst>
            <a:ext uri="{FF2B5EF4-FFF2-40B4-BE49-F238E27FC236}">
              <a16:creationId xmlns:a16="http://schemas.microsoft.com/office/drawing/2014/main" id="{76C58D17-4B55-4A49-8C9F-29432742E3AF}"/>
            </a:ext>
          </a:extLst>
        </xdr:cNvPr>
        <xdr:cNvSpPr/>
      </xdr:nvSpPr>
      <xdr:spPr>
        <a:xfrm>
          <a:off x="0" y="7248526"/>
          <a:ext cx="8648700" cy="304799"/>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5</xdr:col>
      <xdr:colOff>604838</xdr:colOff>
      <xdr:row>26</xdr:row>
      <xdr:rowOff>90488</xdr:rowOff>
    </xdr:from>
    <xdr:to>
      <xdr:col>5</xdr:col>
      <xdr:colOff>654369</xdr:colOff>
      <xdr:row>37</xdr:row>
      <xdr:rowOff>10988</xdr:rowOff>
    </xdr:to>
    <xdr:sp macro="" textlink="">
      <xdr:nvSpPr>
        <xdr:cNvPr id="28" name="Rectangle 27">
          <a:extLst>
            <a:ext uri="{FF2B5EF4-FFF2-40B4-BE49-F238E27FC236}">
              <a16:creationId xmlns:a16="http://schemas.microsoft.com/office/drawing/2014/main" id="{8A73E75F-905B-4CDA-80D8-E51E811C626F}"/>
            </a:ext>
          </a:extLst>
        </xdr:cNvPr>
        <xdr:cNvSpPr/>
      </xdr:nvSpPr>
      <xdr:spPr>
        <a:xfrm flipH="1">
          <a:off x="3919538" y="4976813"/>
          <a:ext cx="49531" cy="201600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95250</xdr:colOff>
      <xdr:row>0</xdr:row>
      <xdr:rowOff>28575</xdr:rowOff>
    </xdr:from>
    <xdr:to>
      <xdr:col>11</xdr:col>
      <xdr:colOff>704850</xdr:colOff>
      <xdr:row>1</xdr:row>
      <xdr:rowOff>161925</xdr:rowOff>
    </xdr:to>
    <xdr:sp macro="" textlink="Calculation!A6">
      <xdr:nvSpPr>
        <xdr:cNvPr id="2" name="Rectangle: Rounded Corners 1">
          <a:extLst>
            <a:ext uri="{FF2B5EF4-FFF2-40B4-BE49-F238E27FC236}">
              <a16:creationId xmlns:a16="http://schemas.microsoft.com/office/drawing/2014/main" id="{A75F5579-970B-43A1-8BFC-5E8A2E5F90AB}"/>
            </a:ext>
          </a:extLst>
        </xdr:cNvPr>
        <xdr:cNvSpPr/>
      </xdr:nvSpPr>
      <xdr:spPr>
        <a:xfrm>
          <a:off x="95250" y="28575"/>
          <a:ext cx="8991600" cy="323850"/>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3106504-5A28-44D8-AB7A-FE1EFA80C25B}" type="TxLink">
            <a:rPr lang="en-US" sz="1400" b="0" i="0" u="none" strike="noStrike">
              <a:solidFill>
                <a:schemeClr val="tx1">
                  <a:lumMod val="20000"/>
                  <a:lumOff val="80000"/>
                </a:schemeClr>
              </a:solidFill>
              <a:latin typeface="Trebuchet MS" panose="020B0603020202020204" pitchFamily="34" charset="0"/>
              <a:cs typeface="Arial"/>
            </a:rPr>
            <a:pPr algn="ctr"/>
            <a:t>Sales Overview for May</a:t>
          </a:fld>
          <a:endParaRPr lang="en-IN" sz="1200">
            <a:solidFill>
              <a:schemeClr val="tx1">
                <a:lumMod val="20000"/>
                <a:lumOff val="80000"/>
              </a:schemeClr>
            </a:solidFill>
            <a:latin typeface="Trebuchet MS" panose="020B0603020202020204" pitchFamily="34" charset="0"/>
          </a:endParaRPr>
        </a:p>
      </xdr:txBody>
    </xdr:sp>
    <xdr:clientData/>
  </xdr:twoCellAnchor>
  <xdr:twoCellAnchor editAs="oneCell">
    <xdr:from>
      <xdr:col>0</xdr:col>
      <xdr:colOff>352426</xdr:colOff>
      <xdr:row>4</xdr:row>
      <xdr:rowOff>85725</xdr:rowOff>
    </xdr:from>
    <xdr:to>
      <xdr:col>3</xdr:col>
      <xdr:colOff>495301</xdr:colOff>
      <xdr:row>5</xdr:row>
      <xdr:rowOff>174119</xdr:rowOff>
    </xdr:to>
    <xdr:grpSp>
      <xdr:nvGrpSpPr>
        <xdr:cNvPr id="8" name="Group 7">
          <a:extLst>
            <a:ext uri="{FF2B5EF4-FFF2-40B4-BE49-F238E27FC236}">
              <a16:creationId xmlns:a16="http://schemas.microsoft.com/office/drawing/2014/main" id="{4D7B2968-5773-4733-B75D-299292A14D6A}"/>
            </a:ext>
          </a:extLst>
        </xdr:cNvPr>
        <xdr:cNvGrpSpPr/>
      </xdr:nvGrpSpPr>
      <xdr:grpSpPr>
        <a:xfrm>
          <a:off x="352426" y="847725"/>
          <a:ext cx="2209800" cy="278894"/>
          <a:chOff x="352426" y="847725"/>
          <a:chExt cx="2209800" cy="278894"/>
        </a:xfrm>
      </xdr:grpSpPr>
      <xdr:sp macro="" textlink="">
        <xdr:nvSpPr>
          <xdr:cNvPr id="21" name="Rectangle 3">
            <a:extLst>
              <a:ext uri="{FF2B5EF4-FFF2-40B4-BE49-F238E27FC236}">
                <a16:creationId xmlns:a16="http://schemas.microsoft.com/office/drawing/2014/main" id="{9E60B15F-1538-44A2-AA10-3414FA6CD34C}"/>
              </a:ext>
            </a:extLst>
          </xdr:cNvPr>
          <xdr:cNvSpPr/>
        </xdr:nvSpPr>
        <xdr:spPr>
          <a:xfrm>
            <a:off x="352426" y="847725"/>
            <a:ext cx="2209800" cy="276225"/>
          </a:xfrm>
          <a:custGeom>
            <a:avLst/>
            <a:gdLst>
              <a:gd name="connsiteX0" fmla="*/ 0 w 2971800"/>
              <a:gd name="connsiteY0" fmla="*/ 0 h 276225"/>
              <a:gd name="connsiteX1" fmla="*/ 2971800 w 2971800"/>
              <a:gd name="connsiteY1" fmla="*/ 0 h 276225"/>
              <a:gd name="connsiteX2" fmla="*/ 2971800 w 2971800"/>
              <a:gd name="connsiteY2" fmla="*/ 276225 h 276225"/>
              <a:gd name="connsiteX3" fmla="*/ 0 w 2971800"/>
              <a:gd name="connsiteY3" fmla="*/ 276225 h 276225"/>
              <a:gd name="connsiteX4" fmla="*/ 0 w 2971800"/>
              <a:gd name="connsiteY4" fmla="*/ 0 h 276225"/>
              <a:gd name="connsiteX0" fmla="*/ 76200 w 3048000"/>
              <a:gd name="connsiteY0" fmla="*/ 0 h 276225"/>
              <a:gd name="connsiteX1" fmla="*/ 3048000 w 3048000"/>
              <a:gd name="connsiteY1" fmla="*/ 0 h 276225"/>
              <a:gd name="connsiteX2" fmla="*/ 3048000 w 3048000"/>
              <a:gd name="connsiteY2" fmla="*/ 276225 h 276225"/>
              <a:gd name="connsiteX3" fmla="*/ 76200 w 3048000"/>
              <a:gd name="connsiteY3" fmla="*/ 276225 h 276225"/>
              <a:gd name="connsiteX4" fmla="*/ 0 w 3048000"/>
              <a:gd name="connsiteY4" fmla="*/ 152400 h 276225"/>
              <a:gd name="connsiteX5" fmla="*/ 76200 w 3048000"/>
              <a:gd name="connsiteY5" fmla="*/ 0 h 276225"/>
              <a:gd name="connsiteX0" fmla="*/ 76200 w 3114675"/>
              <a:gd name="connsiteY0" fmla="*/ 0 h 276225"/>
              <a:gd name="connsiteX1" fmla="*/ 3048000 w 3114675"/>
              <a:gd name="connsiteY1" fmla="*/ 0 h 276225"/>
              <a:gd name="connsiteX2" fmla="*/ 3114675 w 3114675"/>
              <a:gd name="connsiteY2" fmla="*/ 142875 h 276225"/>
              <a:gd name="connsiteX3" fmla="*/ 3048000 w 3114675"/>
              <a:gd name="connsiteY3" fmla="*/ 276225 h 276225"/>
              <a:gd name="connsiteX4" fmla="*/ 76200 w 3114675"/>
              <a:gd name="connsiteY4" fmla="*/ 276225 h 276225"/>
              <a:gd name="connsiteX5" fmla="*/ 0 w 3114675"/>
              <a:gd name="connsiteY5" fmla="*/ 152400 h 276225"/>
              <a:gd name="connsiteX6" fmla="*/ 76200 w 3114675"/>
              <a:gd name="connsiteY6" fmla="*/ 0 h 2762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14675" h="276225">
                <a:moveTo>
                  <a:pt x="76200" y="0"/>
                </a:moveTo>
                <a:lnTo>
                  <a:pt x="3048000" y="0"/>
                </a:lnTo>
                <a:cubicBezTo>
                  <a:pt x="3048000" y="38100"/>
                  <a:pt x="3114675" y="104775"/>
                  <a:pt x="3114675" y="142875"/>
                </a:cubicBezTo>
                <a:lnTo>
                  <a:pt x="3048000" y="276225"/>
                </a:lnTo>
                <a:lnTo>
                  <a:pt x="76200" y="276225"/>
                </a:lnTo>
                <a:cubicBezTo>
                  <a:pt x="73025" y="231775"/>
                  <a:pt x="3175" y="196850"/>
                  <a:pt x="0" y="152400"/>
                </a:cubicBezTo>
                <a:lnTo>
                  <a:pt x="76200" y="0"/>
                </a:lnTo>
                <a:close/>
              </a:path>
            </a:pathLst>
          </a:custGeom>
          <a:solidFill>
            <a:srgbClr val="638E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H11">
        <xdr:nvSpPr>
          <xdr:cNvPr id="26" name="TextBox 25">
            <a:extLst>
              <a:ext uri="{FF2B5EF4-FFF2-40B4-BE49-F238E27FC236}">
                <a16:creationId xmlns:a16="http://schemas.microsoft.com/office/drawing/2014/main" id="{53EADA66-E6FE-411F-B9E1-518E09917CC6}"/>
              </a:ext>
            </a:extLst>
          </xdr:cNvPr>
          <xdr:cNvSpPr txBox="1"/>
        </xdr:nvSpPr>
        <xdr:spPr>
          <a:xfrm>
            <a:off x="457200" y="857250"/>
            <a:ext cx="49250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2857E54-1092-4872-92FD-262C884968AC}" type="TxLink">
              <a:rPr lang="en-US" sz="1200" b="0" i="0" u="none" strike="noStrike">
                <a:solidFill>
                  <a:schemeClr val="bg2">
                    <a:lumMod val="20000"/>
                    <a:lumOff val="80000"/>
                  </a:schemeClr>
                </a:solidFill>
                <a:latin typeface="Arial"/>
                <a:cs typeface="Arial"/>
              </a:rPr>
              <a:pPr/>
              <a:t>April</a:t>
            </a:fld>
            <a:endParaRPr lang="en-IN" sz="1100">
              <a:solidFill>
                <a:schemeClr val="bg2">
                  <a:lumMod val="20000"/>
                  <a:lumOff val="80000"/>
                </a:schemeClr>
              </a:solidFill>
            </a:endParaRPr>
          </a:p>
        </xdr:txBody>
      </xdr:sp>
      <xdr:sp macro="" textlink="Calculation!C21">
        <xdr:nvSpPr>
          <xdr:cNvPr id="27" name="TextBox 26">
            <a:extLst>
              <a:ext uri="{FF2B5EF4-FFF2-40B4-BE49-F238E27FC236}">
                <a16:creationId xmlns:a16="http://schemas.microsoft.com/office/drawing/2014/main" id="{C7976F22-ED42-491F-B045-0DD31BEA1D63}"/>
              </a:ext>
            </a:extLst>
          </xdr:cNvPr>
          <xdr:cNvSpPr txBox="1"/>
        </xdr:nvSpPr>
        <xdr:spPr>
          <a:xfrm>
            <a:off x="981075" y="857250"/>
            <a:ext cx="86940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9C97790-A3CB-4D3E-8408-5B732C31DD94}" type="TxLink">
              <a:rPr lang="en-US" sz="1200" b="0" i="0" u="none" strike="noStrike">
                <a:solidFill>
                  <a:schemeClr val="tx1">
                    <a:lumMod val="20000"/>
                    <a:lumOff val="80000"/>
                  </a:schemeClr>
                </a:solidFill>
                <a:latin typeface="Arial"/>
                <a:cs typeface="Arial"/>
              </a:rPr>
              <a:pPr/>
              <a:t>4,802,968</a:t>
            </a:fld>
            <a:endParaRPr lang="en-IN" sz="1100">
              <a:solidFill>
                <a:schemeClr val="tx1">
                  <a:lumMod val="20000"/>
                  <a:lumOff val="80000"/>
                </a:schemeClr>
              </a:solidFill>
            </a:endParaRPr>
          </a:p>
        </xdr:txBody>
      </xdr:sp>
    </xdr:grpSp>
    <xdr:clientData/>
  </xdr:twoCellAnchor>
  <xdr:twoCellAnchor editAs="oneCell">
    <xdr:from>
      <xdr:col>0</xdr:col>
      <xdr:colOff>342900</xdr:colOff>
      <xdr:row>2</xdr:row>
      <xdr:rowOff>57150</xdr:rowOff>
    </xdr:from>
    <xdr:to>
      <xdr:col>4</xdr:col>
      <xdr:colOff>371475</xdr:colOff>
      <xdr:row>3</xdr:row>
      <xdr:rowOff>152400</xdr:rowOff>
    </xdr:to>
    <xdr:grpSp>
      <xdr:nvGrpSpPr>
        <xdr:cNvPr id="7" name="Group 6">
          <a:extLst>
            <a:ext uri="{FF2B5EF4-FFF2-40B4-BE49-F238E27FC236}">
              <a16:creationId xmlns:a16="http://schemas.microsoft.com/office/drawing/2014/main" id="{B52E51EA-5E5C-4D1E-9BCE-DDA4D911F831}"/>
            </a:ext>
          </a:extLst>
        </xdr:cNvPr>
        <xdr:cNvGrpSpPr/>
      </xdr:nvGrpSpPr>
      <xdr:grpSpPr>
        <a:xfrm>
          <a:off x="342900" y="438150"/>
          <a:ext cx="2943225" cy="285750"/>
          <a:chOff x="361950" y="438150"/>
          <a:chExt cx="2943225" cy="285750"/>
        </a:xfrm>
      </xdr:grpSpPr>
      <xdr:sp macro="" textlink="">
        <xdr:nvSpPr>
          <xdr:cNvPr id="4" name="Rectangle 3">
            <a:extLst>
              <a:ext uri="{FF2B5EF4-FFF2-40B4-BE49-F238E27FC236}">
                <a16:creationId xmlns:a16="http://schemas.microsoft.com/office/drawing/2014/main" id="{4FDAA9C2-EA02-4DA9-B543-C2595F9CCE30}"/>
              </a:ext>
            </a:extLst>
          </xdr:cNvPr>
          <xdr:cNvSpPr/>
        </xdr:nvSpPr>
        <xdr:spPr>
          <a:xfrm>
            <a:off x="361950" y="447675"/>
            <a:ext cx="2943225" cy="276225"/>
          </a:xfrm>
          <a:custGeom>
            <a:avLst/>
            <a:gdLst>
              <a:gd name="connsiteX0" fmla="*/ 0 w 2971800"/>
              <a:gd name="connsiteY0" fmla="*/ 0 h 276225"/>
              <a:gd name="connsiteX1" fmla="*/ 2971800 w 2971800"/>
              <a:gd name="connsiteY1" fmla="*/ 0 h 276225"/>
              <a:gd name="connsiteX2" fmla="*/ 2971800 w 2971800"/>
              <a:gd name="connsiteY2" fmla="*/ 276225 h 276225"/>
              <a:gd name="connsiteX3" fmla="*/ 0 w 2971800"/>
              <a:gd name="connsiteY3" fmla="*/ 276225 h 276225"/>
              <a:gd name="connsiteX4" fmla="*/ 0 w 2971800"/>
              <a:gd name="connsiteY4" fmla="*/ 0 h 276225"/>
              <a:gd name="connsiteX0" fmla="*/ 76200 w 3048000"/>
              <a:gd name="connsiteY0" fmla="*/ 0 h 276225"/>
              <a:gd name="connsiteX1" fmla="*/ 3048000 w 3048000"/>
              <a:gd name="connsiteY1" fmla="*/ 0 h 276225"/>
              <a:gd name="connsiteX2" fmla="*/ 3048000 w 3048000"/>
              <a:gd name="connsiteY2" fmla="*/ 276225 h 276225"/>
              <a:gd name="connsiteX3" fmla="*/ 76200 w 3048000"/>
              <a:gd name="connsiteY3" fmla="*/ 276225 h 276225"/>
              <a:gd name="connsiteX4" fmla="*/ 0 w 3048000"/>
              <a:gd name="connsiteY4" fmla="*/ 152400 h 276225"/>
              <a:gd name="connsiteX5" fmla="*/ 76200 w 3048000"/>
              <a:gd name="connsiteY5" fmla="*/ 0 h 276225"/>
              <a:gd name="connsiteX0" fmla="*/ 76200 w 3114675"/>
              <a:gd name="connsiteY0" fmla="*/ 0 h 276225"/>
              <a:gd name="connsiteX1" fmla="*/ 3048000 w 3114675"/>
              <a:gd name="connsiteY1" fmla="*/ 0 h 276225"/>
              <a:gd name="connsiteX2" fmla="*/ 3114675 w 3114675"/>
              <a:gd name="connsiteY2" fmla="*/ 142875 h 276225"/>
              <a:gd name="connsiteX3" fmla="*/ 3048000 w 3114675"/>
              <a:gd name="connsiteY3" fmla="*/ 276225 h 276225"/>
              <a:gd name="connsiteX4" fmla="*/ 76200 w 3114675"/>
              <a:gd name="connsiteY4" fmla="*/ 276225 h 276225"/>
              <a:gd name="connsiteX5" fmla="*/ 0 w 3114675"/>
              <a:gd name="connsiteY5" fmla="*/ 152400 h 276225"/>
              <a:gd name="connsiteX6" fmla="*/ 76200 w 3114675"/>
              <a:gd name="connsiteY6" fmla="*/ 0 h 2762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14675" h="276225">
                <a:moveTo>
                  <a:pt x="76200" y="0"/>
                </a:moveTo>
                <a:lnTo>
                  <a:pt x="3048000" y="0"/>
                </a:lnTo>
                <a:cubicBezTo>
                  <a:pt x="3048000" y="38100"/>
                  <a:pt x="3114675" y="104775"/>
                  <a:pt x="3114675" y="142875"/>
                </a:cubicBezTo>
                <a:lnTo>
                  <a:pt x="3048000" y="276225"/>
                </a:lnTo>
                <a:lnTo>
                  <a:pt x="76200" y="276225"/>
                </a:lnTo>
                <a:cubicBezTo>
                  <a:pt x="73025" y="231775"/>
                  <a:pt x="3175" y="196850"/>
                  <a:pt x="0" y="152400"/>
                </a:cubicBezTo>
                <a:lnTo>
                  <a:pt x="76200" y="0"/>
                </a:lnTo>
                <a:close/>
              </a:path>
            </a:pathLst>
          </a:custGeom>
          <a:solidFill>
            <a:srgbClr val="3B65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C11">
        <xdr:nvSpPr>
          <xdr:cNvPr id="6" name="TextBox 5">
            <a:extLst>
              <a:ext uri="{FF2B5EF4-FFF2-40B4-BE49-F238E27FC236}">
                <a16:creationId xmlns:a16="http://schemas.microsoft.com/office/drawing/2014/main" id="{044D3AE0-D3DB-4D7C-8F71-A689504BA9CC}"/>
              </a:ext>
            </a:extLst>
          </xdr:cNvPr>
          <xdr:cNvSpPr txBox="1"/>
        </xdr:nvSpPr>
        <xdr:spPr>
          <a:xfrm>
            <a:off x="476250" y="438150"/>
            <a:ext cx="49250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27DA95A-8457-4397-AA6F-E7DEB930D3BD}" type="TxLink">
              <a:rPr lang="en-US" sz="1200" b="0" i="0" u="none" strike="noStrike">
                <a:solidFill>
                  <a:schemeClr val="bg2">
                    <a:lumMod val="20000"/>
                    <a:lumOff val="80000"/>
                  </a:schemeClr>
                </a:solidFill>
                <a:latin typeface="Arial"/>
                <a:cs typeface="Arial"/>
              </a:rPr>
              <a:pPr/>
              <a:t>May</a:t>
            </a:fld>
            <a:endParaRPr lang="en-IN" sz="1100">
              <a:solidFill>
                <a:schemeClr val="bg2">
                  <a:lumMod val="20000"/>
                  <a:lumOff val="80000"/>
                </a:schemeClr>
              </a:solidFill>
            </a:endParaRPr>
          </a:p>
        </xdr:txBody>
      </xdr:sp>
      <xdr:sp macro="" textlink="Calculation!B21">
        <xdr:nvSpPr>
          <xdr:cNvPr id="22" name="TextBox 21">
            <a:extLst>
              <a:ext uri="{FF2B5EF4-FFF2-40B4-BE49-F238E27FC236}">
                <a16:creationId xmlns:a16="http://schemas.microsoft.com/office/drawing/2014/main" id="{C9A45FC3-992E-4056-87CC-C786028C4CFD}"/>
              </a:ext>
            </a:extLst>
          </xdr:cNvPr>
          <xdr:cNvSpPr txBox="1"/>
        </xdr:nvSpPr>
        <xdr:spPr>
          <a:xfrm>
            <a:off x="990600" y="438150"/>
            <a:ext cx="86940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1DA704-B0EE-4EA7-8E5E-E19460A0410E}" type="TxLink">
              <a:rPr lang="en-US" sz="1200" b="0" i="0" u="none" strike="noStrike">
                <a:solidFill>
                  <a:schemeClr val="tx1">
                    <a:lumMod val="20000"/>
                    <a:lumOff val="80000"/>
                  </a:schemeClr>
                </a:solidFill>
                <a:latin typeface="Arial"/>
                <a:cs typeface="Arial"/>
              </a:rPr>
              <a:pPr/>
              <a:t>5,187,471</a:t>
            </a:fld>
            <a:endParaRPr lang="en-IN" sz="1100">
              <a:solidFill>
                <a:schemeClr val="tx1">
                  <a:lumMod val="20000"/>
                  <a:lumOff val="80000"/>
                </a:schemeClr>
              </a:solidFill>
            </a:endParaRPr>
          </a:p>
        </xdr:txBody>
      </xdr:sp>
      <mc:AlternateContent xmlns:mc="http://schemas.openxmlformats.org/markup-compatibility/2006" xmlns:a14="http://schemas.microsoft.com/office/drawing/2010/main">
        <mc:Choice Requires="a14">
          <xdr:pic>
            <xdr:nvPicPr>
              <xdr:cNvPr id="36" name="Picture 35">
                <a:extLst>
                  <a:ext uri="{FF2B5EF4-FFF2-40B4-BE49-F238E27FC236}">
                    <a16:creationId xmlns:a16="http://schemas.microsoft.com/office/drawing/2014/main" id="{A9D01876-1173-4CF9-98A5-F1E8BED80A48}"/>
                  </a:ext>
                </a:extLst>
              </xdr:cNvPr>
              <xdr:cNvPicPr>
                <a:picLocks noChangeAspect="1" noChangeArrowheads="1"/>
                <a:extLst>
                  <a:ext uri="{84589F7E-364E-4C9E-8A38-B11213B215E9}">
                    <a14:cameraTool cellRange="Calculation!$D$21" spid="_x0000_s1066"/>
                  </a:ext>
                </a:extLst>
              </xdr:cNvPicPr>
            </xdr:nvPicPr>
            <xdr:blipFill>
              <a:blip xmlns:r="http://schemas.openxmlformats.org/officeDocument/2006/relationships" r:embed="rId1"/>
              <a:srcRect/>
              <a:stretch>
                <a:fillRect/>
              </a:stretch>
            </xdr:blipFill>
            <xdr:spPr bwMode="auto">
              <a:xfrm>
                <a:off x="2000250" y="485775"/>
                <a:ext cx="752475" cy="20002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533400</xdr:colOff>
      <xdr:row>3</xdr:row>
      <xdr:rowOff>95250</xdr:rowOff>
    </xdr:from>
    <xdr:to>
      <xdr:col>11</xdr:col>
      <xdr:colOff>100012</xdr:colOff>
      <xdr:row>5</xdr:row>
      <xdr:rowOff>14287</xdr:rowOff>
    </xdr:to>
    <xdr:grpSp>
      <xdr:nvGrpSpPr>
        <xdr:cNvPr id="16" name="Group 15">
          <a:extLst>
            <a:ext uri="{FF2B5EF4-FFF2-40B4-BE49-F238E27FC236}">
              <a16:creationId xmlns:a16="http://schemas.microsoft.com/office/drawing/2014/main" id="{3D075EC2-24CD-4017-8DBD-527262895EA1}"/>
            </a:ext>
          </a:extLst>
        </xdr:cNvPr>
        <xdr:cNvGrpSpPr/>
      </xdr:nvGrpSpPr>
      <xdr:grpSpPr>
        <a:xfrm>
          <a:off x="4733925" y="666750"/>
          <a:ext cx="3376612" cy="300037"/>
          <a:chOff x="5300660" y="666750"/>
          <a:chExt cx="3376612" cy="300037"/>
        </a:xfrm>
      </xdr:grpSpPr>
      <xdr:grpSp>
        <xdr:nvGrpSpPr>
          <xdr:cNvPr id="37" name="Group 36">
            <a:extLst>
              <a:ext uri="{FF2B5EF4-FFF2-40B4-BE49-F238E27FC236}">
                <a16:creationId xmlns:a16="http://schemas.microsoft.com/office/drawing/2014/main" id="{7483BE91-8797-4B60-B87C-1DF0CDB796EF}"/>
              </a:ext>
            </a:extLst>
          </xdr:cNvPr>
          <xdr:cNvGrpSpPr/>
        </xdr:nvGrpSpPr>
        <xdr:grpSpPr>
          <a:xfrm>
            <a:off x="5300660" y="666750"/>
            <a:ext cx="3376612" cy="300037"/>
            <a:chOff x="9496434" y="1243022"/>
            <a:chExt cx="3376612" cy="336848"/>
          </a:xfrm>
        </xdr:grpSpPr>
        <xdr:sp macro="" textlink="">
          <xdr:nvSpPr>
            <xdr:cNvPr id="38" name="Freeform 16">
              <a:extLst>
                <a:ext uri="{FF2B5EF4-FFF2-40B4-BE49-F238E27FC236}">
                  <a16:creationId xmlns:a16="http://schemas.microsoft.com/office/drawing/2014/main" id="{AC7641D3-A81F-43D9-842D-76F7922C369F}"/>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39" name="Freeform 210">
              <a:extLst>
                <a:ext uri="{FF2B5EF4-FFF2-40B4-BE49-F238E27FC236}">
                  <a16:creationId xmlns:a16="http://schemas.microsoft.com/office/drawing/2014/main" id="{6DA29964-26D8-446E-983B-22647D79E06A}"/>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sp macro="" textlink="Calculation!D29">
        <xdr:nvSpPr>
          <xdr:cNvPr id="9" name="TextBox 8">
            <a:extLst>
              <a:ext uri="{FF2B5EF4-FFF2-40B4-BE49-F238E27FC236}">
                <a16:creationId xmlns:a16="http://schemas.microsoft.com/office/drawing/2014/main" id="{0DBE4426-DE9F-4D33-B147-985ECB47D08A}"/>
              </a:ext>
            </a:extLst>
          </xdr:cNvPr>
          <xdr:cNvSpPr txBox="1"/>
        </xdr:nvSpPr>
        <xdr:spPr>
          <a:xfrm>
            <a:off x="5676900" y="676275"/>
            <a:ext cx="127105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D55F12A-D98D-4752-A8DF-8AF9730ECB46}" type="TxLink">
              <a:rPr lang="en-US" sz="1200" b="0" i="0" u="none" strike="noStrike">
                <a:solidFill>
                  <a:srgbClr val="353737"/>
                </a:solidFill>
                <a:latin typeface="Arial"/>
                <a:cs typeface="Arial"/>
              </a:rPr>
              <a:pPr/>
              <a:t>Archer Lamble</a:t>
            </a:fld>
            <a:endParaRPr lang="en-IN" sz="1100"/>
          </a:p>
        </xdr:txBody>
      </xdr:sp>
      <xdr:sp macro="" textlink="Calculation!E29">
        <xdr:nvSpPr>
          <xdr:cNvPr id="48" name="TextBox 47">
            <a:extLst>
              <a:ext uri="{FF2B5EF4-FFF2-40B4-BE49-F238E27FC236}">
                <a16:creationId xmlns:a16="http://schemas.microsoft.com/office/drawing/2014/main" id="{C628FD76-1261-4D99-AA30-B80D9E33B63E}"/>
              </a:ext>
            </a:extLst>
          </xdr:cNvPr>
          <xdr:cNvSpPr txBox="1"/>
        </xdr:nvSpPr>
        <xdr:spPr>
          <a:xfrm>
            <a:off x="7334250" y="676275"/>
            <a:ext cx="82663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8D7C51BE-FD86-4CDE-BAA7-276255B63AF1}" type="TxLink">
              <a:rPr lang="en-US" sz="1200" b="0" i="0" u="none" strike="noStrike">
                <a:solidFill>
                  <a:srgbClr val="353737"/>
                </a:solidFill>
                <a:latin typeface="Arial"/>
                <a:cs typeface="Arial"/>
              </a:rPr>
              <a:pPr/>
              <a:t>$638,389</a:t>
            </a:fld>
            <a:endParaRPr lang="en-IN" sz="1100"/>
          </a:p>
        </xdr:txBody>
      </xdr:sp>
    </xdr:grpSp>
    <xdr:clientData/>
  </xdr:twoCellAnchor>
  <xdr:twoCellAnchor>
    <xdr:from>
      <xdr:col>6</xdr:col>
      <xdr:colOff>533400</xdr:colOff>
      <xdr:row>5</xdr:row>
      <xdr:rowOff>152397</xdr:rowOff>
    </xdr:from>
    <xdr:to>
      <xdr:col>11</xdr:col>
      <xdr:colOff>109536</xdr:colOff>
      <xdr:row>7</xdr:row>
      <xdr:rowOff>78869</xdr:rowOff>
    </xdr:to>
    <xdr:grpSp>
      <xdr:nvGrpSpPr>
        <xdr:cNvPr id="17" name="Group 16">
          <a:extLst>
            <a:ext uri="{FF2B5EF4-FFF2-40B4-BE49-F238E27FC236}">
              <a16:creationId xmlns:a16="http://schemas.microsoft.com/office/drawing/2014/main" id="{04EE3910-1113-4B21-94AB-DCB08C16064D}"/>
            </a:ext>
          </a:extLst>
        </xdr:cNvPr>
        <xdr:cNvGrpSpPr/>
      </xdr:nvGrpSpPr>
      <xdr:grpSpPr>
        <a:xfrm>
          <a:off x="4733925" y="1104897"/>
          <a:ext cx="3386136" cy="307472"/>
          <a:chOff x="5272086" y="1104897"/>
          <a:chExt cx="3386136" cy="307472"/>
        </a:xfrm>
      </xdr:grpSpPr>
      <xdr:grpSp>
        <xdr:nvGrpSpPr>
          <xdr:cNvPr id="40" name="Group 39">
            <a:extLst>
              <a:ext uri="{FF2B5EF4-FFF2-40B4-BE49-F238E27FC236}">
                <a16:creationId xmlns:a16="http://schemas.microsoft.com/office/drawing/2014/main" id="{8BCAE43E-F4D3-488D-8F2B-BFAE5ED87C69}"/>
              </a:ext>
            </a:extLst>
          </xdr:cNvPr>
          <xdr:cNvGrpSpPr/>
        </xdr:nvGrpSpPr>
        <xdr:grpSpPr>
          <a:xfrm>
            <a:off x="5272086" y="1104897"/>
            <a:ext cx="3386136" cy="300037"/>
            <a:chOff x="9501197" y="1609734"/>
            <a:chExt cx="3386136" cy="336848"/>
          </a:xfrm>
        </xdr:grpSpPr>
        <xdr:sp macro="" textlink="">
          <xdr:nvSpPr>
            <xdr:cNvPr id="41" name="Freeform 16">
              <a:extLst>
                <a:ext uri="{FF2B5EF4-FFF2-40B4-BE49-F238E27FC236}">
                  <a16:creationId xmlns:a16="http://schemas.microsoft.com/office/drawing/2014/main" id="{5EC82984-59D6-4B2A-9377-D7E099D30A53}"/>
                </a:ext>
              </a:extLst>
            </xdr:cNvPr>
            <xdr:cNvSpPr>
              <a:spLocks noChangeArrowheads="1"/>
            </xdr:cNvSpPr>
          </xdr:nvSpPr>
          <xdr:spPr bwMode="auto">
            <a:xfrm>
              <a:off x="950119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42" name="Freeform 210">
              <a:extLst>
                <a:ext uri="{FF2B5EF4-FFF2-40B4-BE49-F238E27FC236}">
                  <a16:creationId xmlns:a16="http://schemas.microsoft.com/office/drawing/2014/main" id="{1514D521-5303-4C1D-B506-BEC49F970791}"/>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sp macro="" textlink="Calculation!D30">
        <xdr:nvSpPr>
          <xdr:cNvPr id="46" name="TextBox 45">
            <a:extLst>
              <a:ext uri="{FF2B5EF4-FFF2-40B4-BE49-F238E27FC236}">
                <a16:creationId xmlns:a16="http://schemas.microsoft.com/office/drawing/2014/main" id="{A955C864-E23F-471E-8337-EF769BAE261F}"/>
              </a:ext>
            </a:extLst>
          </xdr:cNvPr>
          <xdr:cNvSpPr txBox="1"/>
        </xdr:nvSpPr>
        <xdr:spPr>
          <a:xfrm>
            <a:off x="5676900" y="1123950"/>
            <a:ext cx="15190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510AAA98-31B8-4277-A936-6042FCFD23B1}" type="TxLink">
              <a:rPr lang="en-US" sz="1200" b="0" i="0" u="none" strike="noStrike">
                <a:solidFill>
                  <a:srgbClr val="353737"/>
                </a:solidFill>
                <a:latin typeface="Arial"/>
                <a:cs typeface="Arial"/>
              </a:rPr>
              <a:pPr/>
              <a:t>Jack Potter</a:t>
            </a:fld>
            <a:endParaRPr lang="en-IN" sz="1100"/>
          </a:p>
        </xdr:txBody>
      </xdr:sp>
      <xdr:sp macro="" textlink="Calculation!E30">
        <xdr:nvSpPr>
          <xdr:cNvPr id="49" name="TextBox 48">
            <a:extLst>
              <a:ext uri="{FF2B5EF4-FFF2-40B4-BE49-F238E27FC236}">
                <a16:creationId xmlns:a16="http://schemas.microsoft.com/office/drawing/2014/main" id="{38A74D53-205E-4892-8582-335BCE0C4ECE}"/>
              </a:ext>
            </a:extLst>
          </xdr:cNvPr>
          <xdr:cNvSpPr txBox="1"/>
        </xdr:nvSpPr>
        <xdr:spPr>
          <a:xfrm>
            <a:off x="7334250" y="1143000"/>
            <a:ext cx="82663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8124EFB-6659-4CF7-9CC4-C0CA31B8CC8B}" type="TxLink">
              <a:rPr lang="en-US" sz="1200" b="0" i="0" u="none" strike="noStrike">
                <a:solidFill>
                  <a:srgbClr val="353737"/>
                </a:solidFill>
                <a:latin typeface="Arial"/>
                <a:cs typeface="Arial"/>
              </a:rPr>
              <a:pPr/>
              <a:t>$600,334</a:t>
            </a:fld>
            <a:endParaRPr lang="en-IN" sz="1100"/>
          </a:p>
        </xdr:txBody>
      </xdr:sp>
    </xdr:grpSp>
    <xdr:clientData/>
  </xdr:twoCellAnchor>
  <xdr:twoCellAnchor>
    <xdr:from>
      <xdr:col>6</xdr:col>
      <xdr:colOff>533400</xdr:colOff>
      <xdr:row>7</xdr:row>
      <xdr:rowOff>180974</xdr:rowOff>
    </xdr:from>
    <xdr:to>
      <xdr:col>11</xdr:col>
      <xdr:colOff>133349</xdr:colOff>
      <xdr:row>9</xdr:row>
      <xdr:rowOff>100011</xdr:rowOff>
    </xdr:to>
    <xdr:grpSp>
      <xdr:nvGrpSpPr>
        <xdr:cNvPr id="51" name="Group 50">
          <a:extLst>
            <a:ext uri="{FF2B5EF4-FFF2-40B4-BE49-F238E27FC236}">
              <a16:creationId xmlns:a16="http://schemas.microsoft.com/office/drawing/2014/main" id="{DBA05BA8-80FC-42B9-ACE7-FFAD4C0E0BDA}"/>
            </a:ext>
          </a:extLst>
        </xdr:cNvPr>
        <xdr:cNvGrpSpPr/>
      </xdr:nvGrpSpPr>
      <xdr:grpSpPr>
        <a:xfrm>
          <a:off x="4733925" y="1514474"/>
          <a:ext cx="3409949" cy="300037"/>
          <a:chOff x="5248275" y="1514474"/>
          <a:chExt cx="3409949" cy="300037"/>
        </a:xfrm>
      </xdr:grpSpPr>
      <xdr:grpSp>
        <xdr:nvGrpSpPr>
          <xdr:cNvPr id="43" name="Group 42">
            <a:extLst>
              <a:ext uri="{FF2B5EF4-FFF2-40B4-BE49-F238E27FC236}">
                <a16:creationId xmlns:a16="http://schemas.microsoft.com/office/drawing/2014/main" id="{A2C72D54-7463-4B0F-A554-6DD81B9956B6}"/>
              </a:ext>
            </a:extLst>
          </xdr:cNvPr>
          <xdr:cNvGrpSpPr/>
        </xdr:nvGrpSpPr>
        <xdr:grpSpPr>
          <a:xfrm>
            <a:off x="5248275" y="1514474"/>
            <a:ext cx="3409949" cy="300037"/>
            <a:chOff x="9477383" y="1971685"/>
            <a:chExt cx="3409949" cy="336848"/>
          </a:xfrm>
        </xdr:grpSpPr>
        <xdr:sp macro="" textlink="">
          <xdr:nvSpPr>
            <xdr:cNvPr id="44" name="Freeform 16">
              <a:extLst>
                <a:ext uri="{FF2B5EF4-FFF2-40B4-BE49-F238E27FC236}">
                  <a16:creationId xmlns:a16="http://schemas.microsoft.com/office/drawing/2014/main" id="{C02780A8-037D-4A39-AA00-286BE19933A5}"/>
                </a:ext>
              </a:extLst>
            </xdr:cNvPr>
            <xdr:cNvSpPr>
              <a:spLocks noChangeArrowheads="1"/>
            </xdr:cNvSpPr>
          </xdr:nvSpPr>
          <xdr:spPr bwMode="auto">
            <a:xfrm>
              <a:off x="9477383" y="1971685"/>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45" name="Freeform 210">
              <a:extLst>
                <a:ext uri="{FF2B5EF4-FFF2-40B4-BE49-F238E27FC236}">
                  <a16:creationId xmlns:a16="http://schemas.microsoft.com/office/drawing/2014/main" id="{95CD7E89-575F-441C-94B5-F961642D8139}"/>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sp macro="" textlink="Calculation!D31">
        <xdr:nvSpPr>
          <xdr:cNvPr id="47" name="TextBox 46">
            <a:extLst>
              <a:ext uri="{FF2B5EF4-FFF2-40B4-BE49-F238E27FC236}">
                <a16:creationId xmlns:a16="http://schemas.microsoft.com/office/drawing/2014/main" id="{73F99CAB-9337-49DB-BB11-7CDC0576C101}"/>
              </a:ext>
            </a:extLst>
          </xdr:cNvPr>
          <xdr:cNvSpPr txBox="1"/>
        </xdr:nvSpPr>
        <xdr:spPr>
          <a:xfrm>
            <a:off x="5676900" y="1514475"/>
            <a:ext cx="88626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89DD339-8251-4489-A091-311D94278880}" type="TxLink">
              <a:rPr lang="en-US" sz="1200" b="0" i="0" u="none" strike="noStrike">
                <a:solidFill>
                  <a:srgbClr val="353737"/>
                </a:solidFill>
                <a:latin typeface="Arial"/>
                <a:cs typeface="Arial"/>
              </a:rPr>
              <a:pPr/>
              <a:t>Taj Shand</a:t>
            </a:fld>
            <a:endParaRPr lang="en-IN" sz="1100"/>
          </a:p>
        </xdr:txBody>
      </xdr:sp>
      <xdr:sp macro="" textlink="Calculation!E31">
        <xdr:nvSpPr>
          <xdr:cNvPr id="50" name="TextBox 49">
            <a:extLst>
              <a:ext uri="{FF2B5EF4-FFF2-40B4-BE49-F238E27FC236}">
                <a16:creationId xmlns:a16="http://schemas.microsoft.com/office/drawing/2014/main" id="{B34601E7-05EB-4228-AFF1-62AA919C1952}"/>
              </a:ext>
            </a:extLst>
          </xdr:cNvPr>
          <xdr:cNvSpPr txBox="1"/>
        </xdr:nvSpPr>
        <xdr:spPr>
          <a:xfrm>
            <a:off x="7334250" y="1543050"/>
            <a:ext cx="82663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C621125-822E-4506-84F5-EE5B4FA008DA}" type="TxLink">
              <a:rPr lang="en-US" sz="1200" b="0" i="0" u="none" strike="noStrike">
                <a:solidFill>
                  <a:srgbClr val="353737"/>
                </a:solidFill>
                <a:latin typeface="Arial"/>
                <a:cs typeface="Arial"/>
              </a:rPr>
              <a:pPr/>
              <a:t>$558,899</a:t>
            </a:fld>
            <a:endParaRPr lang="en-IN" sz="1100"/>
          </a:p>
        </xdr:txBody>
      </xdr:sp>
    </xdr:grpSp>
    <xdr:clientData/>
  </xdr:twoCellAnchor>
  <xdr:oneCellAnchor>
    <xdr:from>
      <xdr:col>0</xdr:col>
      <xdr:colOff>133350</xdr:colOff>
      <xdr:row>11</xdr:row>
      <xdr:rowOff>9525</xdr:rowOff>
    </xdr:from>
    <xdr:ext cx="1816651" cy="239809"/>
    <xdr:sp macro="" textlink="">
      <xdr:nvSpPr>
        <xdr:cNvPr id="52" name="TextBox 51">
          <a:extLst>
            <a:ext uri="{FF2B5EF4-FFF2-40B4-BE49-F238E27FC236}">
              <a16:creationId xmlns:a16="http://schemas.microsoft.com/office/drawing/2014/main" id="{EF950291-429A-494F-94B4-9573FA86FE4B}"/>
            </a:ext>
          </a:extLst>
        </xdr:cNvPr>
        <xdr:cNvSpPr txBox="1"/>
      </xdr:nvSpPr>
      <xdr:spPr>
        <a:xfrm>
          <a:off x="133350" y="2105025"/>
          <a:ext cx="1816651"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00" b="1" i="0" u="none" strike="noStrike">
              <a:solidFill>
                <a:sysClr val="windowText" lastClr="000000"/>
              </a:solidFill>
              <a:latin typeface="Arial"/>
              <a:cs typeface="Arial"/>
            </a:rPr>
            <a:t>Sales</a:t>
          </a:r>
          <a:r>
            <a:rPr lang="de-AT" sz="1000" b="1" i="0" u="none" strike="noStrike" baseline="0">
              <a:solidFill>
                <a:sysClr val="windowText" lastClr="000000"/>
              </a:solidFill>
              <a:latin typeface="Arial"/>
              <a:cs typeface="Arial"/>
            </a:rPr>
            <a:t> by Product Category</a:t>
          </a:r>
          <a:endParaRPr lang="de-AT" sz="1000" b="1" i="0" u="none" strike="noStrike">
            <a:solidFill>
              <a:sysClr val="windowText" lastClr="000000"/>
            </a:solidFill>
            <a:latin typeface="Arial"/>
            <a:cs typeface="Arial"/>
          </a:endParaRPr>
        </a:p>
      </xdr:txBody>
    </xdr:sp>
    <xdr:clientData/>
  </xdr:oneCellAnchor>
  <xdr:twoCellAnchor>
    <xdr:from>
      <xdr:col>5</xdr:col>
      <xdr:colOff>609600</xdr:colOff>
      <xdr:row>2</xdr:row>
      <xdr:rowOff>76199</xdr:rowOff>
    </xdr:from>
    <xdr:to>
      <xdr:col>5</xdr:col>
      <xdr:colOff>655319</xdr:colOff>
      <xdr:row>9</xdr:row>
      <xdr:rowOff>146699</xdr:rowOff>
    </xdr:to>
    <xdr:sp macro="" textlink="">
      <xdr:nvSpPr>
        <xdr:cNvPr id="53" name="Rectangle 52">
          <a:extLst>
            <a:ext uri="{FF2B5EF4-FFF2-40B4-BE49-F238E27FC236}">
              <a16:creationId xmlns:a16="http://schemas.microsoft.com/office/drawing/2014/main" id="{EBA266FE-1EB8-4495-8D9E-A22C5BCE7149}"/>
            </a:ext>
          </a:extLst>
        </xdr:cNvPr>
        <xdr:cNvSpPr/>
      </xdr:nvSpPr>
      <xdr:spPr>
        <a:xfrm>
          <a:off x="3924300" y="457199"/>
          <a:ext cx="45719" cy="1404000"/>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66674</xdr:colOff>
      <xdr:row>9</xdr:row>
      <xdr:rowOff>181930</xdr:rowOff>
    </xdr:from>
    <xdr:to>
      <xdr:col>11</xdr:col>
      <xdr:colOff>742950</xdr:colOff>
      <xdr:row>10</xdr:row>
      <xdr:rowOff>152403</xdr:rowOff>
    </xdr:to>
    <xdr:sp macro="" textlink="">
      <xdr:nvSpPr>
        <xdr:cNvPr id="54" name="Rectangle 53">
          <a:extLst>
            <a:ext uri="{FF2B5EF4-FFF2-40B4-BE49-F238E27FC236}">
              <a16:creationId xmlns:a16="http://schemas.microsoft.com/office/drawing/2014/main" id="{D9E65115-A6C3-4FBC-A430-6DBC6C062FF0}"/>
            </a:ext>
          </a:extLst>
        </xdr:cNvPr>
        <xdr:cNvSpPr/>
      </xdr:nvSpPr>
      <xdr:spPr>
        <a:xfrm rot="5400000">
          <a:off x="4267675" y="-2304571"/>
          <a:ext cx="160973" cy="8562976"/>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152401</xdr:colOff>
      <xdr:row>12</xdr:row>
      <xdr:rowOff>9525</xdr:rowOff>
    </xdr:from>
    <xdr:to>
      <xdr:col>11</xdr:col>
      <xdr:colOff>438151</xdr:colOff>
      <xdr:row>23</xdr:row>
      <xdr:rowOff>28574</xdr:rowOff>
    </xdr:to>
    <xdr:graphicFrame macro="">
      <xdr:nvGraphicFramePr>
        <xdr:cNvPr id="57" name="Chart 56">
          <a:extLst>
            <a:ext uri="{FF2B5EF4-FFF2-40B4-BE49-F238E27FC236}">
              <a16:creationId xmlns:a16="http://schemas.microsoft.com/office/drawing/2014/main" id="{072F4CF9-947F-4009-AB02-87B132E94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733425</xdr:colOff>
      <xdr:row>2</xdr:row>
      <xdr:rowOff>0</xdr:rowOff>
    </xdr:from>
    <xdr:ext cx="1539396" cy="247184"/>
    <xdr:sp macro="" textlink="">
      <xdr:nvSpPr>
        <xdr:cNvPr id="58" name="TextBox 57">
          <a:extLst>
            <a:ext uri="{FF2B5EF4-FFF2-40B4-BE49-F238E27FC236}">
              <a16:creationId xmlns:a16="http://schemas.microsoft.com/office/drawing/2014/main" id="{B797C675-EA1B-4E7D-A086-DB2EE5BBF1DE}"/>
            </a:ext>
          </a:extLst>
        </xdr:cNvPr>
        <xdr:cNvSpPr txBox="1"/>
      </xdr:nvSpPr>
      <xdr:spPr>
        <a:xfrm>
          <a:off x="4810125" y="381000"/>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00" b="1" i="0" u="none" strike="noStrike">
              <a:solidFill>
                <a:sysClr val="windowText" lastClr="000000"/>
              </a:solidFill>
              <a:latin typeface="Arial"/>
              <a:ea typeface="+mn-ea"/>
              <a:cs typeface="Arial"/>
            </a:rPr>
            <a:t>Top 3 Sales Managers</a:t>
          </a:r>
        </a:p>
      </xdr:txBody>
    </xdr:sp>
    <xdr:clientData/>
  </xdr:oneCellAnchor>
  <xdr:twoCellAnchor>
    <xdr:from>
      <xdr:col>6</xdr:col>
      <xdr:colOff>161925</xdr:colOff>
      <xdr:row>11</xdr:row>
      <xdr:rowOff>9525</xdr:rowOff>
    </xdr:from>
    <xdr:to>
      <xdr:col>7</xdr:col>
      <xdr:colOff>532415</xdr:colOff>
      <xdr:row>11</xdr:row>
      <xdr:rowOff>249334</xdr:rowOff>
    </xdr:to>
    <xdr:sp macro="" textlink="">
      <xdr:nvSpPr>
        <xdr:cNvPr id="59" name="TextBox 58">
          <a:extLst>
            <a:ext uri="{FF2B5EF4-FFF2-40B4-BE49-F238E27FC236}">
              <a16:creationId xmlns:a16="http://schemas.microsoft.com/office/drawing/2014/main" id="{C550A10C-25CB-4CDE-B3C2-5191073E56A1}"/>
            </a:ext>
          </a:extLst>
        </xdr:cNvPr>
        <xdr:cNvSpPr txBox="1"/>
      </xdr:nvSpPr>
      <xdr:spPr>
        <a:xfrm>
          <a:off x="4238625" y="2105025"/>
          <a:ext cx="1132490"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en-US" sz="1000" b="1" i="0" u="none" strike="noStrike">
              <a:solidFill>
                <a:sysClr val="windowText" lastClr="000000"/>
              </a:solidFill>
              <a:latin typeface="Arial"/>
              <a:ea typeface="+mn-ea"/>
              <a:cs typeface="Arial"/>
            </a:rPr>
            <a:t>Sales by month</a:t>
          </a:r>
        </a:p>
      </xdr:txBody>
    </xdr:sp>
    <xdr:clientData/>
  </xdr:twoCellAnchor>
  <xdr:twoCellAnchor>
    <xdr:from>
      <xdr:col>5</xdr:col>
      <xdr:colOff>609600</xdr:colOff>
      <xdr:row>11</xdr:row>
      <xdr:rowOff>76199</xdr:rowOff>
    </xdr:from>
    <xdr:to>
      <xdr:col>5</xdr:col>
      <xdr:colOff>655319</xdr:colOff>
      <xdr:row>23</xdr:row>
      <xdr:rowOff>52874</xdr:rowOff>
    </xdr:to>
    <xdr:sp macro="" textlink="">
      <xdr:nvSpPr>
        <xdr:cNvPr id="60" name="Rectangle 59">
          <a:extLst>
            <a:ext uri="{FF2B5EF4-FFF2-40B4-BE49-F238E27FC236}">
              <a16:creationId xmlns:a16="http://schemas.microsoft.com/office/drawing/2014/main" id="{5794763E-2931-44AC-86F6-306E5305327F}"/>
            </a:ext>
          </a:extLst>
        </xdr:cNvPr>
        <xdr:cNvSpPr/>
      </xdr:nvSpPr>
      <xdr:spPr>
        <a:xfrm>
          <a:off x="3924300" y="2171699"/>
          <a:ext cx="45719" cy="2196000"/>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23</xdr:row>
      <xdr:rowOff>134306</xdr:rowOff>
    </xdr:from>
    <xdr:to>
      <xdr:col>11</xdr:col>
      <xdr:colOff>742951</xdr:colOff>
      <xdr:row>24</xdr:row>
      <xdr:rowOff>85725</xdr:rowOff>
    </xdr:to>
    <xdr:sp macro="" textlink="">
      <xdr:nvSpPr>
        <xdr:cNvPr id="61" name="Rectangle 60">
          <a:extLst>
            <a:ext uri="{FF2B5EF4-FFF2-40B4-BE49-F238E27FC236}">
              <a16:creationId xmlns:a16="http://schemas.microsoft.com/office/drawing/2014/main" id="{CC2BB9F3-A8A4-4D83-B1E9-427F36C1BA5F}"/>
            </a:ext>
          </a:extLst>
        </xdr:cNvPr>
        <xdr:cNvSpPr/>
      </xdr:nvSpPr>
      <xdr:spPr>
        <a:xfrm rot="5400000">
          <a:off x="4277203" y="238603"/>
          <a:ext cx="141919" cy="8562976"/>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133350</xdr:colOff>
      <xdr:row>26</xdr:row>
      <xdr:rowOff>152400</xdr:rowOff>
    </xdr:from>
    <xdr:ext cx="2529026" cy="239809"/>
    <xdr:sp macro="" textlink="">
      <xdr:nvSpPr>
        <xdr:cNvPr id="62" name="TextBox 61">
          <a:extLst>
            <a:ext uri="{FF2B5EF4-FFF2-40B4-BE49-F238E27FC236}">
              <a16:creationId xmlns:a16="http://schemas.microsoft.com/office/drawing/2014/main" id="{CC562159-F2E2-41EB-B87B-B315E08306E7}"/>
            </a:ext>
          </a:extLst>
        </xdr:cNvPr>
        <xdr:cNvSpPr txBox="1"/>
      </xdr:nvSpPr>
      <xdr:spPr>
        <a:xfrm>
          <a:off x="133350" y="5038725"/>
          <a:ext cx="2529026"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00" b="1" i="0" u="none" strike="noStrike">
              <a:solidFill>
                <a:sysClr val="windowText" lastClr="000000"/>
              </a:solidFill>
              <a:latin typeface="Arial"/>
              <a:ea typeface="+mn-ea"/>
              <a:cs typeface="Arial"/>
            </a:rPr>
            <a:t>Top 5 Customers by Product Category</a:t>
          </a:r>
        </a:p>
      </xdr:txBody>
    </xdr:sp>
    <xdr:clientData/>
  </xdr:oneCellAnchor>
  <xdr:oneCellAnchor>
    <xdr:from>
      <xdr:col>6</xdr:col>
      <xdr:colOff>161925</xdr:colOff>
      <xdr:row>26</xdr:row>
      <xdr:rowOff>152400</xdr:rowOff>
    </xdr:from>
    <xdr:ext cx="2907078" cy="239809"/>
    <xdr:sp macro="" textlink="">
      <xdr:nvSpPr>
        <xdr:cNvPr id="63" name="TextBox 62">
          <a:extLst>
            <a:ext uri="{FF2B5EF4-FFF2-40B4-BE49-F238E27FC236}">
              <a16:creationId xmlns:a16="http://schemas.microsoft.com/office/drawing/2014/main" id="{89B68A1A-92B0-41AA-BFC1-35DA78705D89}"/>
            </a:ext>
          </a:extLst>
        </xdr:cNvPr>
        <xdr:cNvSpPr txBox="1"/>
      </xdr:nvSpPr>
      <xdr:spPr>
        <a:xfrm>
          <a:off x="4238625" y="5038725"/>
          <a:ext cx="2907078"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00" b="1" i="0" u="none" strike="noStrike">
              <a:solidFill>
                <a:sysClr val="windowText" lastClr="000000"/>
              </a:solidFill>
              <a:latin typeface="Arial"/>
              <a:ea typeface="+mn-ea"/>
              <a:cs typeface="Arial"/>
            </a:rPr>
            <a:t>Top 5 Sales Employees by Product Category</a:t>
          </a:r>
        </a:p>
      </xdr:txBody>
    </xdr:sp>
    <xdr:clientData/>
  </xdr:oneCellAnchor>
  <xdr:twoCellAnchor>
    <xdr:from>
      <xdr:col>6</xdr:col>
      <xdr:colOff>257175</xdr:colOff>
      <xdr:row>28</xdr:row>
      <xdr:rowOff>23812</xdr:rowOff>
    </xdr:from>
    <xdr:to>
      <xdr:col>10</xdr:col>
      <xdr:colOff>523875</xdr:colOff>
      <xdr:row>37</xdr:row>
      <xdr:rowOff>185737</xdr:rowOff>
    </xdr:to>
    <xdr:graphicFrame macro="">
      <xdr:nvGraphicFramePr>
        <xdr:cNvPr id="56" name="Chart 55">
          <a:extLst>
            <a:ext uri="{FF2B5EF4-FFF2-40B4-BE49-F238E27FC236}">
              <a16:creationId xmlns:a16="http://schemas.microsoft.com/office/drawing/2014/main" id="{058777BA-9C31-4813-B5FC-31B284AB1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152401</xdr:colOff>
      <xdr:row>28</xdr:row>
      <xdr:rowOff>23812</xdr:rowOff>
    </xdr:from>
    <xdr:to>
      <xdr:col>5</xdr:col>
      <xdr:colOff>457201</xdr:colOff>
      <xdr:row>37</xdr:row>
      <xdr:rowOff>104775</xdr:rowOff>
    </xdr:to>
    <xdr:graphicFrame macro="">
      <xdr:nvGraphicFramePr>
        <xdr:cNvPr id="64" name="Chart 63">
          <a:extLst>
            <a:ext uri="{FF2B5EF4-FFF2-40B4-BE49-F238E27FC236}">
              <a16:creationId xmlns:a16="http://schemas.microsoft.com/office/drawing/2014/main" id="{0328AB0D-02ED-4A81-9C67-B9904B2E8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390524</xdr:colOff>
      <xdr:row>24</xdr:row>
      <xdr:rowOff>114301</xdr:rowOff>
    </xdr:from>
    <xdr:to>
      <xdr:col>9</xdr:col>
      <xdr:colOff>714375</xdr:colOff>
      <xdr:row>26</xdr:row>
      <xdr:rowOff>152401</xdr:rowOff>
    </xdr:to>
    <mc:AlternateContent xmlns:mc="http://schemas.openxmlformats.org/markup-compatibility/2006">
      <mc:Choice xmlns:a14="http://schemas.microsoft.com/office/drawing/2010/main" Requires="a14">
        <xdr:graphicFrame macro="">
          <xdr:nvGraphicFramePr>
            <xdr:cNvPr id="65" name="ProductGroup">
              <a:extLst>
                <a:ext uri="{FF2B5EF4-FFF2-40B4-BE49-F238E27FC236}">
                  <a16:creationId xmlns:a16="http://schemas.microsoft.com/office/drawing/2014/main" id="{4B0178E0-08B9-4329-813B-AF8771AD6AD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dr:sp macro="" textlink="">
          <xdr:nvSpPr>
            <xdr:cNvPr id="0" name=""/>
            <xdr:cNvSpPr>
              <a:spLocks noTextEdit="1"/>
            </xdr:cNvSpPr>
          </xdr:nvSpPr>
          <xdr:spPr>
            <a:xfrm>
              <a:off x="390524" y="4619626"/>
              <a:ext cx="6810376"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3</xdr:col>
      <xdr:colOff>700087</xdr:colOff>
      <xdr:row>1</xdr:row>
      <xdr:rowOff>138113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2986087" y="29051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576263</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149464" y="1262062"/>
          <a:ext cx="1998799" cy="1055422"/>
          <a:chOff x="6395439" y="6143120"/>
          <a:chExt cx="3990631"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1" cy="2390355"/>
            <a:chOff x="5955988" y="3555888"/>
            <a:chExt cx="2868460"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8" y="3948454"/>
              <a:ext cx="2724912" cy="1682496"/>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90574" y="2794458"/>
          <a:ext cx="1717747" cy="990600"/>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57238" y="1338263"/>
          <a:ext cx="884239" cy="10048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652589" y="1338264"/>
          <a:ext cx="884239" cy="10048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286125" y="2851607"/>
          <a:ext cx="1717747" cy="9906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397685187" backgroundQuery="1" createdVersion="7" refreshedVersion="7" minRefreshableVersion="3" recordCount="0" supportSubquery="1" supportAdvancedDrill="1" xr:uid="{A986900C-DB79-4D66-87DF-1AEF0D60F1C2}">
  <cacheSource type="external" connectionId="7"/>
  <cacheFields count="3">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 name="[Measures].[Sum of SalesValue]" caption="Sum of SalesValue" numFmtId="0" hierarchy="28" level="32767"/>
    <cacheField name="[Dateinfo].[Start of Month].[Start of Month]" caption="Start of Month" numFmtId="0" hierarchy="2" level="1">
      <sharedItems containsSemiMixedTypes="0" containsNonDate="0" containsDate="1" containsString="0" minDate="2020-01-01T00:00:00" maxDate="2020-05-02T00:00:00" count="5">
        <d v="2020-01-01T00:00:00"/>
        <d v="2020-02-01T00:00:00"/>
        <d v="2020-03-01T00:00:00"/>
        <d v="2020-04-01T00:00:00"/>
        <d v="2020-05-01T00:00:00"/>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0"/>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399189812" backgroundQuery="1" createdVersion="7" refreshedVersion="7" minRefreshableVersion="3" recordCount="0" supportSubquery="1" supportAdvancedDrill="1" xr:uid="{9CAEBEBF-9A12-4813-9676-337C79376B0E}">
  <cacheSource type="external" connectionId="7"/>
  <cacheFields count="3">
    <cacheField name="[Dateinfo].[MonthFlag].[MonthFlag]" caption="MonthFlag" numFmtId="0" hierarchy="4" level="1">
      <sharedItems containsSemiMixedTypes="0" containsNonDate="0" containsString="0"/>
    </cacheField>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 name="[Measures].[Sum of SalesValue]" caption="Sum of SalesValue" numFmtId="0" hierarchy="28" level="32767"/>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1"/>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400462966" backgroundQuery="1" createdVersion="7" refreshedVersion="7" minRefreshableVersion="3" recordCount="0" supportSubquery="1" supportAdvancedDrill="1" xr:uid="{788355E2-8227-4B28-95E8-2FAE84F2B11B}">
  <cacheSource type="external" connectionId="7"/>
  <cacheFields count="3">
    <cacheField name="[Dateinfo].[MonthFlag].[MonthFlag]" caption="MonthFlag" numFmtId="0" hierarchy="4" level="1">
      <sharedItems count="2">
        <s v="Latest"/>
        <s v="Previous"/>
      </sharedItems>
    </cacheField>
    <cacheField name="[MasterProduct].[ProductGroup].[ProductGroup]" caption="ProductGroup" numFmtId="0" hierarchy="9" level="1">
      <sharedItems count="7">
        <s v="Chocolate"/>
        <s v="Clothing"/>
        <s v="Mug"/>
        <s v="Packaging"/>
        <s v="Special"/>
        <s v="Toy"/>
        <s v="USB"/>
      </sharedItems>
    </cacheField>
    <cacheField name="[Measures].[Sum of SalesValue]" caption="Sum of SalesValue" numFmtId="0" hierarchy="28" level="32767"/>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1"/>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401504629" backgroundQuery="1" createdVersion="7" refreshedVersion="7" minRefreshableVersion="3" recordCount="0" supportSubquery="1" supportAdvancedDrill="1" xr:uid="{CCE7D7FA-6218-43AB-BD44-E9F059D43F81}">
  <cacheSource type="external" connectionId="7"/>
  <cacheFields count="2">
    <cacheField name="[Measures].[Sum of SalesValue]" caption="Sum of SalesValue" numFmtId="0" hierarchy="28" level="32767"/>
    <cacheField name="[Dateinfo].[MonthFlag].[MonthFlag]" caption="MonthFlag" numFmtId="0" hierarchy="4" level="1">
      <sharedItems count="2">
        <s v="Latest"/>
        <s v="Previous"/>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402893522" backgroundQuery="1" createdVersion="7" refreshedVersion="7" minRefreshableVersion="3" recordCount="0" supportSubquery="1" supportAdvancedDrill="1" xr:uid="{6834E3F4-9BAE-4830-B552-7B23BC9FF498}">
  <cacheSource type="external" connectionId="7"/>
  <cacheFields count="2">
    <cacheField name="[Dateinfo].[MonthFlag].[MonthFlag]" caption="MonthFlag" numFmtId="0" hierarchy="4" level="1">
      <sharedItems containsSemiMixedTypes="0" containsNonDate="0" containsString="0"/>
    </cacheField>
    <cacheField name="[Dateinfo].[Month Name].[Month Name]" caption="Month Name" numFmtId="0" hierarchy="1" level="1">
      <sharedItems count="1">
        <s v="May"/>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404166669" backgroundQuery="1" createdVersion="7" refreshedVersion="7" minRefreshableVersion="3" recordCount="0" supportSubquery="1" supportAdvancedDrill="1" xr:uid="{1BCDC428-1728-4ED6-9C3C-ABA3C442DCB2}">
  <cacheSource type="external" connectionId="7"/>
  <cacheFields count="2">
    <cacheField name="[Dateinfo].[MonthFlag].[MonthFlag]" caption="Month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50987384262" backgroundQuery="1" createdVersion="7" refreshedVersion="7" minRefreshableVersion="3" recordCount="0" supportSubquery="1" supportAdvancedDrill="1" xr:uid="{76B0D083-80E6-46AB-8207-28D80A06A731}">
  <cacheSource type="external" connectionId="7"/>
  <cacheFields count="5">
    <cacheField name="[MasterSalesEmp].[FullName].[FullName]" caption="FullName" numFmtId="0" hierarchy="11" level="1">
      <sharedItems count="5">
        <s v="Amy Trefl"/>
        <s v="Archer Lamble"/>
        <s v="Hudson Hollinworth"/>
        <s v="Hudson Onslow"/>
        <s v="Taj Shand"/>
      </sharedItems>
    </cacheField>
    <cacheField name="[Measures].[Sum of SalesValue]" caption="Sum of SalesValue" numFmtId="0" hierarchy="28" level="32767"/>
    <cacheField name="[MasterCustomer].[CustomerName].[CustomerName]" caption="CustomerName" numFmtId="0" hierarchy="6" level="1">
      <sharedItems count="5">
        <s v="Amarakumaar Gadiyaram"/>
        <s v="Kumar Naicker"/>
        <s v="Tailspin Toys (Gasport, NY)"/>
        <s v="Wingtip Toys (Athol Springs, NY)"/>
        <s v="Wingtip Toys (Branson West, MO)"/>
      </sharedItems>
    </cacheField>
    <cacheField name="[Dateinfo].[MonthFlag].[MonthFlag]" caption="MonthFlag" numFmtId="0" hierarchy="4" level="1">
      <sharedItems containsSemiMixedTypes="0" containsNonDate="0" containsString="0"/>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3"/>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2"/>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0"/>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50987962962" backgroundQuery="1" createdVersion="7" refreshedVersion="7" minRefreshableVersion="3" recordCount="0" supportSubquery="1" supportAdvancedDrill="1" xr:uid="{ABEFA724-1A0F-469E-A265-1167D8F8570C}">
  <cacheSource type="external" connectionId="7"/>
  <cacheFields count="5">
    <cacheField name="[MasterSalesEmp].[FullName].[FullName]" caption="FullName" numFmtId="0" hierarchy="11" level="1">
      <sharedItems count="6">
        <s v="Archer Lamble"/>
        <s v="Hudson Hollinworth"/>
        <s v="Jack Potter"/>
        <s v="Kayla Woodcock"/>
        <s v="Lily Code"/>
        <s v="Hudson Onslow" u="1"/>
      </sharedItems>
    </cacheField>
    <cacheField name="[Measures].[Sum of SalesValue]" caption="Sum of SalesValue" numFmtId="0" hierarchy="28" level="32767"/>
    <cacheField name="[MasterCustomer].[CustomerName].[CustomerName]" caption="CustomerName" numFmtId="0" hierarchy="6" level="1">
      <sharedItems count="31">
        <s v="Tailspin Toys (Good Hart, MI)"/>
        <s v="Tailspin Toys (Orrtanna, PA)"/>
        <s v="Tailspin Toys (Wappingers Falls, NY)"/>
        <s v="Wingtip Toys (East Mountain, TX)"/>
        <s v="Wingtip Toys (Marin City, CA)"/>
        <s v="David safranek"/>
        <s v="Tailspin Toys (Gardere, LA)"/>
        <s v="Tailspin Toys (Sentinel Butte, ND)"/>
        <s v="Tailspin Toys (Tierra Verde, FL)"/>
        <s v="Wingtip Toys (North Beach Haven, NJ)"/>
        <s v="Aleksandrs Riekstins"/>
        <s v="Tai Bach"/>
        <s v="Tailspin Toys (Hedrick, IA)"/>
        <s v="Tailspin Toys (Tooele, UT)"/>
        <s v="Wingtip Toys (Bourneville, OH)"/>
        <s v="Tailspin Toys (Arietta, NY)"/>
        <s v="Wingtip Toys (Bell Acres, PA)"/>
        <s v="Wingtip Toys (Ware Shoals, SC)"/>
        <s v="Mauno Laurila"/>
        <s v="Nasrin Omidzadeh"/>
        <s v="Tailspin Toys (Marcell, MN)"/>
        <s v="Wingtip Toys (Indian Creek, IL)"/>
        <s v="Bishwa Chatterjee"/>
        <s v="Laszlo Gardenier"/>
        <s v="Leyla Asef zade"/>
        <s v="Shantanu Huq"/>
        <s v="Tailspin Toys (Inguadona, MN)"/>
        <s v="Farzana Habibi"/>
        <s v="Tailspin Toys (Ortley Beach, NJ)"/>
        <s v="Wingtip Toys (Homer City, PA)"/>
        <s v="Wingtip Toys (Rich Creek, VA)"/>
      </sharedItems>
    </cacheField>
    <cacheField name="[Dateinfo].[MonthFlag].[MonthFlag]" caption="MonthFlag" numFmtId="0" hierarchy="4" level="1">
      <sharedItems containsSemiMixedTypes="0" containsNonDate="0" containsString="0"/>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3"/>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2"/>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0"/>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ATEL" refreshedDate="45166.945391550929" backgroundQuery="1" createdVersion="3" refreshedVersion="7" minRefreshableVersion="3" recordCount="0" supportSubquery="1" supportAdvancedDrill="1" xr:uid="{C009B70F-C559-44C7-A2D6-95B08B69A1B2}">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Flag]" caption="MonthFlag" attribute="1" defaultMemberUniqueName="[Dateinfo].[MonthFlag].[All]" allUniqueName="[Dateinfo].[MonthFlag].[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35197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60B538-2A9E-428F-8817-288C16947D30}" name="PivotTable1" cacheId="1" applyNumberFormats="0" applyBorderFormats="0" applyFontFormats="0" applyPatternFormats="0" applyAlignmentFormats="0" applyWidthHeightFormats="1" dataCaption="Values" tag="26c9d2d5-9f5b-4363-8738-2cb2677d6f7b" updatedVersion="7" minRefreshableVersion="3" colGrandTotals="0" itemPrintTitles="1" createdVersion="7" indent="0" compact="0" outline="1" outlineData="1" compactData="0" multipleFieldFilters="0">
  <location ref="A28:B39" firstHeaderRow="1" firstDataRow="1" firstDataCol="1" rowPageCount="1" colPageCount="1"/>
  <pivotFields count="3">
    <pivotField axis="axisPage" compact="0" allDrilled="1" showAll="0" dataSourceSort="1" defaultAttributeDrillState="1">
      <items count="1">
        <item t="default"/>
      </items>
      <extLst>
        <ext xmlns:x14="http://schemas.microsoft.com/office/spreadsheetml/2009/9/main" uri="{2946ED86-A175-432a-8AC1-64E0C546D7DE}">
          <x14:pivotField fillDownLabels="1"/>
        </ext>
      </extLst>
    </pivotField>
    <pivotField name="SalesManager" axis="axisRow" compact="0"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1">
    <i>
      <x v="2"/>
    </i>
    <i>
      <x v="5"/>
    </i>
    <i>
      <x v="9"/>
    </i>
    <i>
      <x v="8"/>
    </i>
    <i>
      <x v="4"/>
    </i>
    <i>
      <x/>
    </i>
    <i>
      <x v="6"/>
    </i>
    <i>
      <x v="7"/>
    </i>
    <i>
      <x v="3"/>
    </i>
    <i>
      <x v="1"/>
    </i>
    <i t="grand">
      <x/>
    </i>
  </rowItems>
  <colItems count="1">
    <i/>
  </colItems>
  <pageFields count="1">
    <pageField fld="0" hier="4" name="[Dateinfo].[MonthFlag].&amp;[Latest]" cap="Latest"/>
  </pageFields>
  <dataFields count="1">
    <dataField name="Sum of SalesValue" fld="2"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MasterSalesEmp]"/>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22D76-E097-479B-8370-5C68BCBC5D0C}" name="PivotTable4" cacheId="3" applyNumberFormats="0" applyBorderFormats="0" applyFontFormats="0" applyPatternFormats="0" applyAlignmentFormats="0" applyWidthHeightFormats="1" dataCaption="Values" tag="f31e565e-8c90-44f7-b901-96e897085999" updatedVersion="7" minRefreshableVersion="3" subtotalHiddenItems="1" rowGrandTotals="0" colGrandTotals="0" itemPrintTitles="1" createdVersion="7" indent="0" compact="0" outline="1" outlineData="1" compactData="0" multipleFieldFilters="0">
  <location ref="A17:C19" firstHeaderRow="1" firstDataRow="2" firstDataCol="1"/>
  <pivotFields count="2">
    <pivotField dataField="1" compact="0" showAll="0">
      <extLst>
        <ext xmlns:x14="http://schemas.microsoft.com/office/spreadsheetml/2009/9/main" uri="{2946ED86-A175-432a-8AC1-64E0C546D7DE}">
          <x14:pivotField fillDownLabels="1"/>
        </ext>
      </extLst>
    </pivotField>
    <pivotField axis="axisCol" compact="0" allDrilled="1" showAll="0" dataSourceSort="1" defaultAttributeDrillState="1">
      <items count="3">
        <item s="1" x="0"/>
        <item s="1" x="1"/>
        <item t="default"/>
      </items>
      <extLst>
        <ext xmlns:x14="http://schemas.microsoft.com/office/spreadsheetml/2009/9/main" uri="{2946ED86-A175-432a-8AC1-64E0C546D7DE}">
          <x14:pivotField fillDownLabels="1"/>
        </ext>
      </extLst>
    </pivotField>
  </pivotFields>
  <rowItems count="1">
    <i/>
  </rowItems>
  <colFields count="1">
    <field x="1"/>
  </colFields>
  <colItems count="2">
    <i>
      <x/>
    </i>
    <i>
      <x v="1"/>
    </i>
  </colItems>
  <dataFields count="1">
    <dataField name="Sum of SalesValue" fld="0"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EC41D2-433A-47DB-826A-7B5B55878604}" name="PivotTable6" cacheId="0" applyNumberFormats="0" applyBorderFormats="0" applyFontFormats="0" applyPatternFormats="0" applyAlignmentFormats="0" applyWidthHeightFormats="1" dataCaption="Values" tag="26c9d2d5-9f5b-4363-8738-2cb2677d6f7b" updatedVersion="7" minRefreshableVersion="3" colGrandTotals="0" itemPrintTitles="1" createdVersion="7" indent="0" compact="0" outline="1" outlineData="1" compactData="0" multipleFieldFilters="0" chartFormat="4">
  <location ref="A43:B49" firstHeaderRow="1" firstDataRow="1" firstDataCol="1"/>
  <pivotFields count="3">
    <pivotField name="SalesManager" compact="0"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axis="axisRow" compact="0" allDrilled="1"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s>
  <rowFields count="1">
    <field x="2"/>
  </rowFields>
  <rowItems count="6">
    <i>
      <x/>
    </i>
    <i>
      <x v="1"/>
    </i>
    <i>
      <x v="2"/>
    </i>
    <i>
      <x v="3"/>
    </i>
    <i>
      <x v="4"/>
    </i>
    <i t="grand">
      <x/>
    </i>
  </rowItems>
  <colItems count="1">
    <i/>
  </colItems>
  <dataFields count="1">
    <dataField name="Sum of SalesValue" fld="1"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MasterSalesEmp]"/>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12B504-B1A1-4600-84DD-16A3A475D923}" name="PivotTable8" cacheId="29" applyNumberFormats="0" applyBorderFormats="0" applyFontFormats="0" applyPatternFormats="0" applyAlignmentFormats="0" applyWidthHeightFormats="1" dataCaption="Values" tag="26c9d2d5-9f5b-4363-8738-2cb2677d6f7b" updatedVersion="7" minRefreshableVersion="3" visualTotals="0" subtotalHiddenItems="1" colGrandTotals="0" itemPrintTitles="1" createdVersion="7" indent="0" compact="0" outline="1" outlineData="1" compactData="0" multipleFieldFilters="0" chartFormat="8">
  <location ref="H43:I49" firstHeaderRow="1" firstDataRow="1" firstDataCol="1" rowPageCount="1" colPageCount="1"/>
  <pivotFields count="5">
    <pivotField name="SalesManager" compact="0"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axis="axisRow" compact="0"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allDrilled="1" showAll="0" dataSourceSort="1" defaultAttributeDrillState="1">
      <items count="1">
        <item t="default"/>
      </items>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2"/>
  </rowFields>
  <rowItems count="6">
    <i>
      <x v="2"/>
    </i>
    <i>
      <x v="3"/>
    </i>
    <i>
      <x/>
    </i>
    <i>
      <x v="4"/>
    </i>
    <i>
      <x v="1"/>
    </i>
    <i t="grand">
      <x/>
    </i>
  </rowItems>
  <colItems count="1">
    <i/>
  </colItems>
  <pageFields count="1">
    <pageField fld="3" hier="4" name="[Dateinfo].[MonthFlag].&amp;[Latest]" cap="Latest"/>
  </pageFields>
  <dataFields count="1">
    <dataField name="Sum of SalesValue" fld="1" baseField="0" baseItem="0" numFmtId="165"/>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2" iMeasureHier="28">
      <autoFilter ref="A1">
        <filterColumn colId="0">
          <top10 val="5" filterVal="5"/>
        </filterColumn>
      </autoFilter>
    </filter>
    <filter fld="0" type="count" id="3"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MasterSalesEmp]"/>
        <x15:activeTabTopLevelEntity name="[SalesData]"/>
        <x15:activeTabTopLevelEntity name="[MasterProduct]"/>
        <x15:activeTabTopLevelEntity name="[MasterCustom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2376FB-D2B6-4C73-9ABD-36273BEA8288}" name="PivotTable2" cacheId="4" applyNumberFormats="0" applyBorderFormats="0" applyFontFormats="0" applyPatternFormats="0" applyAlignmentFormats="0" applyWidthHeightFormats="1" dataCaption="Values" tag="26c9d2d5-9f5b-4363-8738-2cb2677d6f7b" updatedVersion="7" minRefreshableVersion="3" rowGrandTotals="0" colGrandTotals="0" itemPrintTitles="1" createdVersion="7" indent="0" compact="0" outline="1" outlineData="1" compactData="0" multipleFieldFilters="0">
  <location ref="A10:A11" firstHeaderRow="1" firstDataRow="1" firstDataCol="1" rowPageCount="1" colPageCount="1"/>
  <pivotFields count="2">
    <pivotField axis="axisPage" compact="0" allDrilled="1" showAll="0" dataSourceSort="1" defaultAttributeDrillState="1">
      <items count="1">
        <item t="default"/>
      </items>
      <extLst>
        <ext xmlns:x14="http://schemas.microsoft.com/office/spreadsheetml/2009/9/main" uri="{2946ED86-A175-432a-8AC1-64E0C546D7DE}">
          <x14:pivotField fillDownLabels="1"/>
        </ext>
      </extLst>
    </pivotField>
    <pivotField axis="axisRow" compact="0" allDrilled="1" showAll="0" dataSourceSort="1" defaultAttributeDrillState="1">
      <items count="2">
        <item x="0"/>
        <item t="default"/>
      </items>
      <extLst>
        <ext xmlns:x14="http://schemas.microsoft.com/office/spreadsheetml/2009/9/main" uri="{2946ED86-A175-432a-8AC1-64E0C546D7DE}">
          <x14:pivotField fillDownLabels="1"/>
        </ext>
      </extLst>
    </pivotField>
  </pivotFields>
  <rowFields count="1">
    <field x="1"/>
  </rowFields>
  <rowItems count="1">
    <i>
      <x/>
    </i>
  </rowItems>
  <pageFields count="1">
    <pageField fld="0" hier="4" name="[Dateinfo].[MonthFlag].&amp;[Latest]" cap="Latest"/>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68607-CC06-491B-A39B-33455610B83C}" name="PivotTable7" cacheId="32" applyNumberFormats="0" applyBorderFormats="0" applyFontFormats="0" applyPatternFormats="0" applyAlignmentFormats="0" applyWidthHeightFormats="1" dataCaption="Values" tag="26c9d2d5-9f5b-4363-8738-2cb2677d6f7b" updatedVersion="7" minRefreshableVersion="3" visualTotals="0" subtotalHiddenItems="1" colGrandTotals="0" itemPrintTitles="1" createdVersion="7" indent="0" compact="0" outline="1" outlineData="1" compactData="0" multipleFieldFilters="0" chartFormat="16">
  <location ref="E43:F49" firstHeaderRow="1" firstDataRow="1" firstDataCol="1" rowPageCount="1" colPageCount="1"/>
  <pivotFields count="5">
    <pivotField name="SalesManager" axis="axisRow" compact="0" allDrilled="1" showAll="0" measureFilter="1"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measureFilter="1" sortType="descending"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allDrilled="1" showAll="0" dataSourceSort="1" defaultAttributeDrillState="1">
      <items count="1">
        <item t="default"/>
      </items>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6">
    <i>
      <x v="1"/>
    </i>
    <i>
      <x v="4"/>
    </i>
    <i>
      <x v="3"/>
    </i>
    <i>
      <x/>
    </i>
    <i>
      <x v="2"/>
    </i>
    <i t="grand">
      <x/>
    </i>
  </rowItems>
  <colItems count="1">
    <i/>
  </colItems>
  <pageFields count="1">
    <pageField fld="3" hier="4" name="[Dateinfo].[MonthFlag].&amp;[Latest]" cap="Latest"/>
  </pageFields>
  <dataFields count="1">
    <dataField name="Sum of SalesValue" fld="1" baseField="0" baseItem="0" numFmtId="165"/>
  </dataFields>
  <formats count="2">
    <format dxfId="9">
      <pivotArea fieldPosition="0">
        <references count="1">
          <reference field="0" count="1">
            <x v="5"/>
          </reference>
        </references>
      </pivotArea>
    </format>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2" iMeasureHier="28">
      <autoFilter ref="A1">
        <filterColumn colId="0">
          <top10 val="5" filterVal="5"/>
        </filterColumn>
      </autoFilter>
    </filter>
    <filter fld="0" type="count" id="3"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MasterSalesEmp]"/>
        <x15:activeTabTopLevelEntity name="[SalesData]"/>
        <x15:activeTabTopLevelEntity name="[MasterProduct]"/>
        <x15:activeTabTopLevelEntity name="[MasterCustom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A41295-310F-4204-962A-3DB9AFCB684B}" name="PivotTable3" cacheId="5" applyNumberFormats="0" applyBorderFormats="0" applyFontFormats="0" applyPatternFormats="0" applyAlignmentFormats="0" applyWidthHeightFormats="1" dataCaption="Values" tag="fdebb9b2-a17d-4dad-9929-f42f6b316c1e" updatedVersion="7" minRefreshableVersion="3" rowGrandTotals="0" colGrandTotals="0" itemPrintTitles="1" createdVersion="7" indent="0" compact="0" outline="1" outlineData="1" compactData="0" multipleFieldFilters="0">
  <location ref="F10:F11" firstHeaderRow="1" firstDataRow="1" firstDataCol="1" rowPageCount="1" colPageCount="1"/>
  <pivotFields count="2">
    <pivotField axis="axisPage" compact="0" allDrilled="1" showAll="0" dataSourceSort="1" defaultAttributeDrillState="1">
      <items count="1">
        <item t="default"/>
      </items>
      <extLst>
        <ext xmlns:x14="http://schemas.microsoft.com/office/spreadsheetml/2009/9/main" uri="{2946ED86-A175-432a-8AC1-64E0C546D7DE}">
          <x14:pivotField fillDownLabels="1"/>
        </ext>
      </extLst>
    </pivotField>
    <pivotField axis="axisRow" compact="0" allDrilled="1" showAll="0" dataSourceSort="1" defaultAttributeDrillState="1">
      <items count="2">
        <item x="0"/>
        <item t="default"/>
      </items>
      <extLst>
        <ext xmlns:x14="http://schemas.microsoft.com/office/spreadsheetml/2009/9/main" uri="{2946ED86-A175-432a-8AC1-64E0C546D7DE}">
          <x14:pivotField fillDownLabels="1"/>
        </ext>
      </extLst>
    </pivotField>
  </pivotFields>
  <rowFields count="1">
    <field x="1"/>
  </rowFields>
  <rowItems count="1">
    <i>
      <x/>
    </i>
  </rowItems>
  <pageFields count="1">
    <pageField fld="0" hier="4" name="[Dateinfo].[MonthFlag].&amp;[Previous]" cap="Previous"/>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6B581D-38C1-4523-BB48-8913D0382FA4}" name="PivotTable5" cacheId="2" applyNumberFormats="0" applyBorderFormats="0" applyFontFormats="0" applyPatternFormats="0" applyAlignmentFormats="0" applyWidthHeightFormats="1" dataCaption="Values" tag="26c9d2d5-9f5b-4363-8738-2cb2677d6f7b" updatedVersion="7" minRefreshableVersion="3" rowGrandTotals="0" colGrandTotals="0" itemPrintTitles="1" createdVersion="7" indent="0" compact="0" outline="1" outlineData="1" compactData="0" multipleFieldFilters="0">
  <location ref="G19:I27" firstHeaderRow="1" firstDataRow="2" firstDataCol="1"/>
  <pivotFields count="3">
    <pivotField axis="axisCol" compact="0" allDrilled="1" showAll="0" dataSourceSort="1" defaultAttributeDrillState="1">
      <items count="3">
        <item s="1" x="0"/>
        <item s="1" x="1"/>
        <item t="default"/>
      </items>
      <extLst>
        <ext xmlns:x14="http://schemas.microsoft.com/office/spreadsheetml/2009/9/main" uri="{2946ED86-A175-432a-8AC1-64E0C546D7DE}">
          <x14:pivotField fillDownLabels="1"/>
        </ext>
      </extLst>
    </pivotField>
    <pivotField name="Product Category" axis="axisRow" compact="0" allDrilled="1" showAll="0" sortType="descending" defaultAttributeDrillState="1">
      <items count="8">
        <item x="0"/>
        <item x="1"/>
        <item x="2"/>
        <item x="3"/>
        <item x="4"/>
        <item x="5"/>
        <item x="6"/>
        <item t="default"/>
      </items>
      <autoSortScope>
        <pivotArea dataOnly="0" outline="0" fieldPosition="0">
          <references count="2">
            <reference field="4294967294" count="1" selected="0">
              <x v="0"/>
            </reference>
            <reference field="0" count="1" selected="0">
              <x v="0"/>
            </reference>
          </references>
        </pivotArea>
      </autoSortScope>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7">
    <i>
      <x v="3"/>
    </i>
    <i>
      <x v="1"/>
    </i>
    <i>
      <x v="5"/>
    </i>
    <i>
      <x/>
    </i>
    <i>
      <x v="4"/>
    </i>
    <i>
      <x v="6"/>
    </i>
    <i>
      <x v="2"/>
    </i>
  </rowItems>
  <colFields count="1">
    <field x="0"/>
  </colFields>
  <colItems count="2">
    <i>
      <x/>
    </i>
    <i>
      <x v="1"/>
    </i>
  </colItems>
  <dataFields count="1">
    <dataField name="Sum of SalesValue" fld="2" baseField="0" baseItem="0" numFmtId="165"/>
  </dataFields>
  <formats count="1">
    <format dxfId="10">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MasterProduct]"/>
        <x15:activeTabTopLevelEntity name="[Sales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4600A18C-2990-4C6C-A922-A993734191DC}" sourceName="[MasterProduct].[ProductGroup]">
  <pivotTables>
    <pivotTable tabId="2" name="PivotTable8"/>
    <pivotTable tabId="2" name="PivotTable7"/>
  </pivotTables>
  <data>
    <olap pivotCacheId="83519710">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M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8EBAA955-CA14-41F5-8A19-6C01DF868979}" cache="Slicer_ProductGroup" caption="ProductGroup" columnCount="7" showCaption="0" level="1" lockedPosition="1" rowHeight="257175"/>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codeName="Sheet1">
    <tabColor rgb="FF87B9B8"/>
  </sheetPr>
  <dimension ref="A1:L40"/>
  <sheetViews>
    <sheetView showGridLines="0" tabSelected="1" zoomScaleNormal="100" workbookViewId="0">
      <selection activeCell="L28" sqref="L28"/>
    </sheetView>
  </sheetViews>
  <sheetFormatPr defaultColWidth="0" defaultRowHeight="15" zeroHeight="1" x14ac:dyDescent="0.2"/>
  <cols>
    <col min="1" max="1" width="4.5546875" customWidth="1"/>
    <col min="2" max="2" width="9.6640625" customWidth="1"/>
    <col min="3" max="4" width="9.88671875" bestFit="1" customWidth="1"/>
    <col min="5" max="5" width="6.109375" customWidth="1"/>
    <col min="6" max="12" width="8.88671875" customWidth="1"/>
    <col min="13" max="16384" width="8.88671875" hidden="1"/>
  </cols>
  <sheetData>
    <row r="1" spans="2:8" x14ac:dyDescent="0.2"/>
    <row r="2" spans="2:8" x14ac:dyDescent="0.2"/>
    <row r="3" spans="2:8" x14ac:dyDescent="0.2">
      <c r="H3" s="9"/>
    </row>
    <row r="4" spans="2:8" x14ac:dyDescent="0.2"/>
    <row r="5" spans="2:8" x14ac:dyDescent="0.2"/>
    <row r="6" spans="2:8" x14ac:dyDescent="0.2"/>
    <row r="7" spans="2:8" x14ac:dyDescent="0.2"/>
    <row r="8" spans="2:8" x14ac:dyDescent="0.2"/>
    <row r="9" spans="2:8" x14ac:dyDescent="0.2"/>
    <row r="10" spans="2:8" x14ac:dyDescent="0.2"/>
    <row r="11" spans="2:8" x14ac:dyDescent="0.2"/>
    <row r="12" spans="2:8" ht="20.25" customHeight="1" x14ac:dyDescent="0.2"/>
    <row r="13" spans="2:8" ht="16.5" customHeight="1" x14ac:dyDescent="0.25">
      <c r="C13" s="11" t="str">
        <f>Calculation!$C$11</f>
        <v>May</v>
      </c>
      <c r="D13" s="11" t="str">
        <f>IF(C13="January","",Calculation!$F$11)</f>
        <v>April</v>
      </c>
      <c r="E13" s="19" t="s">
        <v>39</v>
      </c>
    </row>
    <row r="14" spans="2:8" ht="3" customHeight="1" x14ac:dyDescent="0.2">
      <c r="C14" s="12"/>
      <c r="D14" s="13"/>
    </row>
    <row r="15" spans="2:8" x14ac:dyDescent="0.2">
      <c r="B15" t="str">
        <f>Calculation!G21</f>
        <v>Packaging</v>
      </c>
      <c r="C15" s="6">
        <f>Calculation!H21</f>
        <v>2973607</v>
      </c>
      <c r="D15" s="6">
        <f>Calculation!I21</f>
        <v>2586858</v>
      </c>
      <c r="E15" s="14">
        <f>IFERROR(C15/D15-1,"")</f>
        <v>0.14950530721052324</v>
      </c>
    </row>
    <row r="16" spans="2:8" x14ac:dyDescent="0.2">
      <c r="B16" t="str">
        <f>Calculation!G22</f>
        <v>Clothing</v>
      </c>
      <c r="C16" s="6">
        <f>Calculation!H22</f>
        <v>1092695</v>
      </c>
      <c r="D16" s="6">
        <f>Calculation!I22</f>
        <v>1056630</v>
      </c>
      <c r="E16" s="14">
        <f t="shared" ref="E16:E21" si="0">IFERROR(C16/D16-1,"")</f>
        <v>3.4132099221108714E-2</v>
      </c>
    </row>
    <row r="17" spans="2:5" x14ac:dyDescent="0.2">
      <c r="B17" t="str">
        <f>Calculation!G23</f>
        <v>Toy</v>
      </c>
      <c r="C17" s="6">
        <f>Calculation!H23</f>
        <v>391625</v>
      </c>
      <c r="D17" s="6">
        <f>Calculation!I23</f>
        <v>393545</v>
      </c>
      <c r="E17" s="14">
        <f t="shared" si="0"/>
        <v>-4.8787305136642756E-3</v>
      </c>
    </row>
    <row r="18" spans="2:5" x14ac:dyDescent="0.2">
      <c r="B18" t="str">
        <f>Calculation!G24</f>
        <v>Chocolate</v>
      </c>
      <c r="C18" s="6">
        <f>Calculation!H24</f>
        <v>259236</v>
      </c>
      <c r="D18" s="6">
        <f>Calculation!I24</f>
        <v>255384</v>
      </c>
      <c r="E18" s="14">
        <f t="shared" si="0"/>
        <v>1.5083168875105635E-2</v>
      </c>
    </row>
    <row r="19" spans="2:5" x14ac:dyDescent="0.2">
      <c r="B19" t="str">
        <f>Calculation!G25</f>
        <v>Special</v>
      </c>
      <c r="C19" s="6">
        <f>Calculation!H25</f>
        <v>245288</v>
      </c>
      <c r="D19" s="6">
        <f>Calculation!I25</f>
        <v>272256</v>
      </c>
      <c r="E19" s="14">
        <f t="shared" si="0"/>
        <v>-9.9053831687823224E-2</v>
      </c>
    </row>
    <row r="20" spans="2:5" x14ac:dyDescent="0.2">
      <c r="B20" t="str">
        <f>Calculation!G26</f>
        <v>USB</v>
      </c>
      <c r="C20" s="6">
        <f>Calculation!H26</f>
        <v>140286</v>
      </c>
      <c r="D20" s="6">
        <f>Calculation!I26</f>
        <v>160074</v>
      </c>
      <c r="E20" s="14">
        <f t="shared" si="0"/>
        <v>-0.12361782675512578</v>
      </c>
    </row>
    <row r="21" spans="2:5" x14ac:dyDescent="0.2">
      <c r="B21" t="str">
        <f>Calculation!G27</f>
        <v>Mug</v>
      </c>
      <c r="C21" s="6">
        <f>Calculation!H27</f>
        <v>84734</v>
      </c>
      <c r="D21" s="6">
        <f>Calculation!I27</f>
        <v>78221</v>
      </c>
      <c r="E21" s="14">
        <f t="shared" si="0"/>
        <v>8.3264085092238593E-2</v>
      </c>
    </row>
    <row r="22" spans="2:5" x14ac:dyDescent="0.2"/>
    <row r="23" spans="2:5" x14ac:dyDescent="0.2"/>
    <row r="24" spans="2:5" x14ac:dyDescent="0.2"/>
    <row r="25" spans="2:5" x14ac:dyDescent="0.2"/>
    <row r="26" spans="2:5" x14ac:dyDescent="0.2"/>
    <row r="27" spans="2:5" x14ac:dyDescent="0.2"/>
    <row r="28" spans="2:5" x14ac:dyDescent="0.2"/>
    <row r="29" spans="2:5" x14ac:dyDescent="0.2"/>
    <row r="30" spans="2:5" x14ac:dyDescent="0.2"/>
    <row r="31" spans="2:5" x14ac:dyDescent="0.2"/>
    <row r="32" spans="2:5" x14ac:dyDescent="0.2"/>
    <row r="33" customFormat="1" x14ac:dyDescent="0.2"/>
    <row r="34" customFormat="1" x14ac:dyDescent="0.2"/>
    <row r="35" customFormat="1" x14ac:dyDescent="0.2"/>
    <row r="36" customFormat="1" x14ac:dyDescent="0.2"/>
    <row r="37" customFormat="1" x14ac:dyDescent="0.2"/>
    <row r="38" customFormat="1" ht="5.25" customHeight="1" x14ac:dyDescent="0.2"/>
    <row r="39" customFormat="1" x14ac:dyDescent="0.2"/>
    <row r="40" customFormat="1" x14ac:dyDescent="0.2"/>
  </sheetData>
  <sheetProtection sheet="1" objects="1" scenarios="1" selectLockedCells="1" pivotTables="0"/>
  <pageMargins left="0.7" right="0.7" top="0.75" bottom="0.75" header="0.3" footer="0.3"/>
  <pageSetup scale="87" orientation="landscape" r:id="rId1"/>
  <rowBreaks count="1" manualBreakCount="1">
    <brk id="11343" max="16383" man="1"/>
  </rowBreaks>
  <colBreaks count="1" manualBreakCount="1">
    <brk id="10734" max="1048575" man="1"/>
  </colBreaks>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sheetPr codeName="Sheet2"/>
  <dimension ref="A1:I49"/>
  <sheetViews>
    <sheetView topLeftCell="A32" workbookViewId="0">
      <selection activeCell="A43" sqref="A43:B48"/>
    </sheetView>
  </sheetViews>
  <sheetFormatPr defaultRowHeight="15" x14ac:dyDescent="0.2"/>
  <cols>
    <col min="1" max="1" width="16.109375" customWidth="1"/>
    <col min="2" max="2" width="11.77734375" customWidth="1"/>
    <col min="3" max="3" width="10.5546875" customWidth="1"/>
    <col min="4" max="4" width="8.6640625" customWidth="1"/>
    <col min="5" max="5" width="14.33203125" customWidth="1"/>
    <col min="6" max="6" width="18.6640625" customWidth="1"/>
    <col min="7" max="7" width="17.88671875" bestFit="1" customWidth="1"/>
    <col min="8" max="8" width="14.33203125" customWidth="1"/>
    <col min="9" max="9" width="17.77734375" customWidth="1"/>
  </cols>
  <sheetData>
    <row r="1" spans="1:8" x14ac:dyDescent="0.2">
      <c r="A1" s="1" t="s">
        <v>5</v>
      </c>
      <c r="B1" s="1"/>
      <c r="C1" s="1"/>
    </row>
    <row r="6" spans="1:8" x14ac:dyDescent="0.2">
      <c r="A6" s="17" t="str">
        <f>"Sales Overview for "&amp;A11</f>
        <v>Sales Overview for May</v>
      </c>
      <c r="B6" s="17"/>
      <c r="F6" s="17" t="str">
        <f>"Sales Overview for "&amp;F11</f>
        <v>Sales Overview for April</v>
      </c>
      <c r="G6" s="17"/>
    </row>
    <row r="8" spans="1:8" x14ac:dyDescent="0.2">
      <c r="A8" s="5" t="s">
        <v>6</v>
      </c>
      <c r="B8" t="s" vm="1">
        <v>9</v>
      </c>
      <c r="F8" s="5" t="s">
        <v>6</v>
      </c>
      <c r="G8" t="s" vm="2">
        <v>10</v>
      </c>
    </row>
    <row r="10" spans="1:8" x14ac:dyDescent="0.2">
      <c r="A10" s="5" t="s">
        <v>7</v>
      </c>
      <c r="F10" s="5" t="s">
        <v>7</v>
      </c>
    </row>
    <row r="11" spans="1:8" x14ac:dyDescent="0.2">
      <c r="A11" t="s">
        <v>38</v>
      </c>
      <c r="C11" t="str">
        <f>$A$11</f>
        <v>May</v>
      </c>
      <c r="F11" t="s">
        <v>8</v>
      </c>
      <c r="H11" t="str">
        <f>IF(A11="January","-",F11)</f>
        <v>April</v>
      </c>
    </row>
    <row r="17" spans="1:9" x14ac:dyDescent="0.2">
      <c r="B17" s="5" t="s">
        <v>6</v>
      </c>
    </row>
    <row r="18" spans="1:9" x14ac:dyDescent="0.2">
      <c r="B18" t="s">
        <v>9</v>
      </c>
      <c r="C18" t="s">
        <v>10</v>
      </c>
      <c r="G18" s="10" t="s">
        <v>31</v>
      </c>
      <c r="H18" s="10"/>
      <c r="I18" s="10"/>
    </row>
    <row r="19" spans="1:9" x14ac:dyDescent="0.2">
      <c r="A19" t="s">
        <v>11</v>
      </c>
      <c r="B19">
        <v>5187471</v>
      </c>
      <c r="C19">
        <v>4802968</v>
      </c>
      <c r="G19" s="5" t="s">
        <v>11</v>
      </c>
      <c r="H19" s="5" t="s">
        <v>6</v>
      </c>
    </row>
    <row r="20" spans="1:9" x14ac:dyDescent="0.2">
      <c r="G20" s="5" t="s">
        <v>30</v>
      </c>
      <c r="H20" t="s">
        <v>9</v>
      </c>
      <c r="I20" t="s">
        <v>10</v>
      </c>
    </row>
    <row r="21" spans="1:9" x14ac:dyDescent="0.2">
      <c r="A21" t="str">
        <f t="shared" ref="A21:C21" si="0">A19</f>
        <v>Sum of SalesValue</v>
      </c>
      <c r="B21" s="6">
        <f t="shared" si="0"/>
        <v>5187471</v>
      </c>
      <c r="C21" s="6">
        <f t="shared" si="0"/>
        <v>4802968</v>
      </c>
      <c r="D21" s="7">
        <f>IFERROR(B21/C21-1,"")</f>
        <v>8.0055290811847923E-2</v>
      </c>
      <c r="G21" t="s">
        <v>26</v>
      </c>
      <c r="H21" s="8">
        <v>2973607</v>
      </c>
      <c r="I21" s="8">
        <v>2586858</v>
      </c>
    </row>
    <row r="22" spans="1:9" x14ac:dyDescent="0.2">
      <c r="G22" t="s">
        <v>24</v>
      </c>
      <c r="H22" s="8">
        <v>1092695</v>
      </c>
      <c r="I22" s="8">
        <v>1056630</v>
      </c>
    </row>
    <row r="23" spans="1:9" x14ac:dyDescent="0.2">
      <c r="G23" t="s">
        <v>28</v>
      </c>
      <c r="H23" s="8">
        <v>391625</v>
      </c>
      <c r="I23" s="8">
        <v>393545</v>
      </c>
    </row>
    <row r="24" spans="1:9" x14ac:dyDescent="0.2">
      <c r="G24" t="s">
        <v>23</v>
      </c>
      <c r="H24" s="8">
        <v>259236</v>
      </c>
      <c r="I24" s="8">
        <v>255384</v>
      </c>
    </row>
    <row r="25" spans="1:9" x14ac:dyDescent="0.2">
      <c r="G25" t="s">
        <v>27</v>
      </c>
      <c r="H25" s="8">
        <v>245288</v>
      </c>
      <c r="I25" s="8">
        <v>272256</v>
      </c>
    </row>
    <row r="26" spans="1:9" x14ac:dyDescent="0.2">
      <c r="A26" s="5" t="s">
        <v>6</v>
      </c>
      <c r="B26" t="s" vm="1">
        <v>9</v>
      </c>
      <c r="G26" t="s">
        <v>29</v>
      </c>
      <c r="H26" s="8">
        <v>140286</v>
      </c>
      <c r="I26" s="8">
        <v>160074</v>
      </c>
    </row>
    <row r="27" spans="1:9" x14ac:dyDescent="0.2">
      <c r="G27" t="s">
        <v>25</v>
      </c>
      <c r="H27" s="8">
        <v>84734</v>
      </c>
      <c r="I27" s="8">
        <v>78221</v>
      </c>
    </row>
    <row r="28" spans="1:9" x14ac:dyDescent="0.2">
      <c r="A28" s="5" t="s">
        <v>22</v>
      </c>
      <c r="B28" t="s">
        <v>11</v>
      </c>
    </row>
    <row r="29" spans="1:9" x14ac:dyDescent="0.2">
      <c r="A29" t="s">
        <v>14</v>
      </c>
      <c r="B29">
        <v>638389</v>
      </c>
      <c r="D29" t="str">
        <f t="shared" ref="D29:E31" si="1">A29</f>
        <v>Archer Lamble</v>
      </c>
      <c r="E29" s="8">
        <f t="shared" si="1"/>
        <v>638389</v>
      </c>
    </row>
    <row r="30" spans="1:9" x14ac:dyDescent="0.2">
      <c r="A30" t="s">
        <v>17</v>
      </c>
      <c r="B30">
        <v>600334</v>
      </c>
      <c r="D30" t="str">
        <f t="shared" si="1"/>
        <v>Jack Potter</v>
      </c>
      <c r="E30" s="8">
        <f t="shared" si="1"/>
        <v>600334</v>
      </c>
    </row>
    <row r="31" spans="1:9" x14ac:dyDescent="0.2">
      <c r="A31" t="s">
        <v>21</v>
      </c>
      <c r="B31">
        <v>558899</v>
      </c>
      <c r="D31" t="str">
        <f t="shared" si="1"/>
        <v>Taj Shand</v>
      </c>
      <c r="E31" s="8">
        <f t="shared" si="1"/>
        <v>558899</v>
      </c>
    </row>
    <row r="32" spans="1:9" x14ac:dyDescent="0.2">
      <c r="A32" t="s">
        <v>20</v>
      </c>
      <c r="B32">
        <v>524231</v>
      </c>
    </row>
    <row r="33" spans="1:9" x14ac:dyDescent="0.2">
      <c r="A33" t="s">
        <v>16</v>
      </c>
      <c r="B33">
        <v>509172</v>
      </c>
    </row>
    <row r="34" spans="1:9" x14ac:dyDescent="0.2">
      <c r="A34" t="s">
        <v>12</v>
      </c>
      <c r="B34">
        <v>509051</v>
      </c>
    </row>
    <row r="35" spans="1:9" x14ac:dyDescent="0.2">
      <c r="A35" t="s">
        <v>18</v>
      </c>
      <c r="B35">
        <v>480404</v>
      </c>
    </row>
    <row r="36" spans="1:9" x14ac:dyDescent="0.2">
      <c r="A36" t="s">
        <v>19</v>
      </c>
      <c r="B36">
        <v>479736</v>
      </c>
    </row>
    <row r="37" spans="1:9" x14ac:dyDescent="0.2">
      <c r="A37" t="s">
        <v>15</v>
      </c>
      <c r="B37">
        <v>449910</v>
      </c>
    </row>
    <row r="38" spans="1:9" x14ac:dyDescent="0.2">
      <c r="A38" t="s">
        <v>13</v>
      </c>
      <c r="B38">
        <v>437345</v>
      </c>
    </row>
    <row r="39" spans="1:9" x14ac:dyDescent="0.2">
      <c r="A39" t="s">
        <v>34</v>
      </c>
      <c r="B39">
        <v>5187471</v>
      </c>
    </row>
    <row r="40" spans="1:9" x14ac:dyDescent="0.2">
      <c r="E40" s="10" t="s">
        <v>35</v>
      </c>
      <c r="F40" s="10"/>
      <c r="H40" s="10" t="s">
        <v>36</v>
      </c>
      <c r="I40" s="10"/>
    </row>
    <row r="41" spans="1:9" x14ac:dyDescent="0.2">
      <c r="A41" s="10" t="s">
        <v>32</v>
      </c>
      <c r="B41" s="10"/>
      <c r="C41" s="10"/>
      <c r="E41" s="5" t="s">
        <v>6</v>
      </c>
      <c r="F41" t="s" vm="1">
        <v>9</v>
      </c>
      <c r="H41" s="5" t="s">
        <v>6</v>
      </c>
      <c r="I41" t="s" vm="1">
        <v>9</v>
      </c>
    </row>
    <row r="43" spans="1:9" x14ac:dyDescent="0.2">
      <c r="A43" s="5" t="s">
        <v>33</v>
      </c>
      <c r="B43" t="s">
        <v>11</v>
      </c>
      <c r="E43" s="5" t="s">
        <v>22</v>
      </c>
      <c r="F43" t="s">
        <v>11</v>
      </c>
      <c r="H43" s="5" t="s">
        <v>37</v>
      </c>
      <c r="I43" t="s">
        <v>11</v>
      </c>
    </row>
    <row r="44" spans="1:9" x14ac:dyDescent="0.2">
      <c r="A44" s="15">
        <v>43831</v>
      </c>
      <c r="B44" s="16">
        <v>4665723</v>
      </c>
      <c r="E44" t="s">
        <v>15</v>
      </c>
      <c r="F44" s="8">
        <v>8450</v>
      </c>
      <c r="H44" t="s">
        <v>40</v>
      </c>
      <c r="I44" s="8">
        <v>533</v>
      </c>
    </row>
    <row r="45" spans="1:9" x14ac:dyDescent="0.2">
      <c r="A45" s="15">
        <v>43862</v>
      </c>
      <c r="B45" s="16">
        <v>4158923</v>
      </c>
      <c r="E45" t="s">
        <v>19</v>
      </c>
      <c r="F45" s="8">
        <v>8463</v>
      </c>
      <c r="H45" t="s">
        <v>41</v>
      </c>
      <c r="I45" s="8">
        <v>559</v>
      </c>
    </row>
    <row r="46" spans="1:9" x14ac:dyDescent="0.2">
      <c r="A46" s="15">
        <v>43891</v>
      </c>
      <c r="B46" s="16">
        <v>4862132</v>
      </c>
      <c r="E46" t="s">
        <v>18</v>
      </c>
      <c r="F46" s="8">
        <v>8528</v>
      </c>
      <c r="H46" t="s">
        <v>42</v>
      </c>
      <c r="I46" s="8">
        <v>585</v>
      </c>
    </row>
    <row r="47" spans="1:9" x14ac:dyDescent="0.2">
      <c r="A47" s="15">
        <v>43922</v>
      </c>
      <c r="B47" s="16">
        <v>4802968</v>
      </c>
      <c r="E47" t="s">
        <v>14</v>
      </c>
      <c r="F47" s="8">
        <v>9659</v>
      </c>
      <c r="H47" t="s">
        <v>43</v>
      </c>
      <c r="I47" s="8">
        <v>611</v>
      </c>
    </row>
    <row r="48" spans="1:9" x14ac:dyDescent="0.2">
      <c r="A48" s="15">
        <v>43952</v>
      </c>
      <c r="B48" s="16">
        <v>5187471</v>
      </c>
      <c r="E48" t="s">
        <v>17</v>
      </c>
      <c r="F48" s="8">
        <v>10517</v>
      </c>
      <c r="H48" t="s">
        <v>44</v>
      </c>
      <c r="I48" s="8">
        <v>650</v>
      </c>
    </row>
    <row r="49" spans="1:9" x14ac:dyDescent="0.2">
      <c r="A49" t="s">
        <v>34</v>
      </c>
      <c r="B49" s="16">
        <v>23677217</v>
      </c>
      <c r="E49" s="18" t="s">
        <v>34</v>
      </c>
      <c r="F49" s="8">
        <v>84734</v>
      </c>
      <c r="H49" s="18" t="s">
        <v>34</v>
      </c>
      <c r="I49" s="8">
        <v>84734</v>
      </c>
    </row>
  </sheetData>
  <conditionalFormatting sqref="D21">
    <cfRule type="iconSet" priority="1">
      <iconSet iconSet="3Arrows">
        <cfvo type="percent" val="0"/>
        <cfvo type="num" val="-0.05"/>
        <cfvo type="num" val="0.05"/>
      </iconSet>
    </cfRule>
  </conditionalFormatting>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sheetPr codeName="Sheet3"/>
  <dimension ref="A1:D35"/>
  <sheetViews>
    <sheetView showGridLines="0" topLeftCell="A7" workbookViewId="0">
      <selection activeCell="A43" sqref="A43:B48"/>
    </sheetView>
  </sheetViews>
  <sheetFormatPr defaultRowHeight="18" x14ac:dyDescent="0.25"/>
  <cols>
    <col min="1" max="16384" width="8.88671875" style="2"/>
  </cols>
  <sheetData>
    <row r="1" spans="1:4" ht="12" customHeight="1" x14ac:dyDescent="0.25"/>
    <row r="2" spans="1:4" ht="12" customHeight="1" x14ac:dyDescent="0.25"/>
    <row r="3" spans="1:4" ht="12" customHeight="1" x14ac:dyDescent="0.25"/>
    <row r="4" spans="1:4" ht="12" customHeight="1" x14ac:dyDescent="0.25"/>
    <row r="5" spans="1:4" ht="12" customHeight="1" x14ac:dyDescent="0.25"/>
    <row r="6" spans="1:4" ht="12" customHeight="1" x14ac:dyDescent="0.25"/>
    <row r="7" spans="1:4" ht="12" customHeight="1" x14ac:dyDescent="0.25"/>
    <row r="8" spans="1:4" ht="12" customHeight="1" x14ac:dyDescent="0.25"/>
    <row r="9" spans="1:4" ht="12" customHeight="1" x14ac:dyDescent="0.25"/>
    <row r="10" spans="1:4" ht="12" customHeight="1" x14ac:dyDescent="0.25"/>
    <row r="11" spans="1:4" ht="12" customHeight="1" x14ac:dyDescent="0.25">
      <c r="A11" s="4" t="s">
        <v>0</v>
      </c>
    </row>
    <row r="12" spans="1:4" ht="12" customHeight="1" x14ac:dyDescent="0.25">
      <c r="A12" s="4" t="s">
        <v>1</v>
      </c>
    </row>
    <row r="13" spans="1:4" ht="12" customHeight="1" x14ac:dyDescent="0.25">
      <c r="A13" s="4" t="s">
        <v>2</v>
      </c>
    </row>
    <row r="14" spans="1:4" ht="12" customHeight="1" x14ac:dyDescent="0.25">
      <c r="A14" s="4" t="s">
        <v>3</v>
      </c>
    </row>
    <row r="15" spans="1:4" ht="12" customHeight="1" x14ac:dyDescent="0.25">
      <c r="A15" s="4" t="s">
        <v>4</v>
      </c>
      <c r="B15" s="3"/>
      <c r="C15" s="3"/>
      <c r="D15" s="3"/>
    </row>
    <row r="16" spans="1:4"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sheetData>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sheetPr codeName="Sheet4"/>
  <dimension ref="A1"/>
  <sheetViews>
    <sheetView showGridLines="0" workbookViewId="0">
      <selection activeCell="A43" sqref="A43:B48"/>
    </sheetView>
  </sheetViews>
  <sheetFormatPr defaultRowHeight="1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 M a s t e r S a l e s E m p _ 1 8 5 4 0 9 1 1 - 3 9 b 3 - 4 2 0 9 - 9 3 a 2 - c 0 9 6 b c 5 f 6 0 7 4 < / K e y > < V a l u e   x m l n s : a = " h t t p : / / s c h e m a s . d a t a c o n t r a c t . o r g / 2 0 0 4 / 0 7 / M i c r o s o f t . A n a l y s i s S e r v i c e s . C o m m o n " > < a : H a s F o c u s > t r u e < / a : H a s F o c u s > < a : S i z e A t D p i 9 6 > 1 1 3 < / a : S i z e A t D p i 9 6 > < a : V i s i b l e > t r u e < / a : V i s i b l e > < / V a l u e > < / K e y V a l u e O f s t r i n g S a n d b o x E d i t o r . M e a s u r e G r i d S t a t e S c d E 3 5 R y > < K e y V a l u e O f s t r i n g S a n d b o x E d i t o r . M e a s u r e G r i d S t a t e S c d E 3 5 R y > < K e y > M a s t e r P r o d u c t _ 0 e 9 5 2 d 6 2 - a c 3 c - 4 c e 4 - a c a 6 - 1 4 d 5 6 5 1 c 4 b f 5 < / K e y > < V a l u e   x m l n s : a = " h t t p : / / s c h e m a s . d a t a c o n t r a c t . o r g / 2 0 0 4 / 0 7 / M i c r o s o f t . A n a l y s i s S e r v i c e s . C o m m o n " > < a : H a s F o c u s > f a l s e < / a : H a s F o c u s > < a : S i z e A t D p i 9 6 > 1 1 3 < / a : S i z e A t D p i 9 6 > < a : V i s i b l e > t r u e < / a : V i s i b l e > < / V a l u e > < / K e y V a l u e O f s t r i n g S a n d b o x E d i t o r . M e a s u r e G r i d S t a t e S c d E 3 5 R y > < K e y V a l u e O f s t r i n g S a n d b o x E d i t o r . M e a s u r e G r i d S t a t e S c d E 3 5 R y > < K e y > M a s t e r C u s t o m e r _ 2 2 4 8 0 0 4 2 - 7 8 1 5 - 4 e f f - 9 1 5 4 - d 6 d b 2 8 2 1 3 7 e f < / K e y > < V a l u e   x m l n s : a = " h t t p : / / s c h e m a s . d a t a c o n t r a c t . o r g / 2 0 0 4 / 0 7 / M i c r o s o f t . A n a l y s i s S e r v i c e s . C o m m o n " > < a : H a s F o c u s > f a l s e < / a : H a s F o c u s > < a : S i z e A t D p i 9 6 > 1 1 3 < / a : S i z e A t D p i 9 6 > < a : V i s i b l e > t r u e < / a : V i s i b l e > < / V a l u e > < / K e y V a l u e O f s t r i n g S a n d b o x E d i t o r . M e a s u r e G r i d S t a t e S c d E 3 5 R y > < K e y V a l u e O f s t r i n g S a n d b o x E d i t o r . M e a s u r e G r i d S t a t e S c d E 3 5 R y > < K e y > D a t e i n f o _ 6 c 7 2 0 f e a - 7 5 1 6 - 4 a 4 5 - a 4 4 8 - 4 4 e 8 3 6 7 4 b e a 1 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M a s t e r P r o d u c t _ 0 e 9 5 2 d 6 2 - a c 3 c - 4 c e 4 - a c a 6 - 1 4 d 5 6 5 1 c 4 b f 5 " > < 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 1 2 6 < / i n t > < / v a l u e > < / i t e m > < i t e m > < k e y > < s t r i n g > P r o d u c t N a m e < / s t r i n g > < / k e y > < v a l u e > < i n t > 1 2 1 < / i n t > < / v a l u e > < / i t e m > < i t e m > < k e y > < s t r i n g > P r o d u c t G r o u p < / s t r i n g > < / k e y > < v a l u e > < i n t > 1 2 2 < / i n t > < / v a l u e > < / i t e m > < i t e m > < k e y > < s t r i n g > I s C h i l l e r S t o c k < / s t r i n g > < / k e y > < v a l u e > < i n t > 1 2 0 < / 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M a s t e r S a l e s E m p _ 1 8 5 4 0 9 1 1 - 3 9 b 3 - 4 2 0 9 - 9 3 a 2 - c 0 9 6 b c 5 f 6 0 7 4 , M a s t e r P r o d u c t _ 0 e 9 5 2 d 6 2 - a c 3 c - 4 c e 4 - a c a 6 - 1 4 d 5 6 5 1 c 4 b f 5 , M a s t e r C u s t o m e r _ 2 2 4 8 0 0 4 2 - 7 8 1 5 - 4 e f f - 9 1 5 4 - d 6 d b 2 8 2 1 3 7 e f , S a l e s D a t a _ e f f b e d c 0 - c c 3 b - 4 d 1 5 - b 3 e 4 - 3 f 5 4 b 2 e 6 0 6 6 a , D a t e i n f o _ 6 c 7 2 0 f e a - 7 5 1 6 - 4 a 4 5 - a 4 4 8 - 4 4 e 8 3 6 7 4 b e a 1 ] ] > < / 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5 . 3 5 6 ] ] > < / 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M a s t e r S a l e s E m p _ 1 8 5 4 0 9 1 1 - 3 9 b 3 - 4 2 0 9 - 9 3 a 2 - c 0 9 6 b c 5 f 6 0 7 4 " > < 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 9 6 < / i n t > < / v a l u e > < / i t e m > < i t e m > < k e y > < s t r i n g > P e r s o n I D < / s t r i n g > < / k e y > < v a l u e > < i n t > 9 2 < / 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L i n k e d T a b l e U p d a t e M o d e " > < C u s t o m C o n t e n t > < ! [ C D A T A [ T r u e ] ] > < / C u s t o m C o n t e n t > < / G e m i n i > 
</file>

<file path=customXml/item3.xml>��< ? x m l   v e r s i o n = " 1 . 0 "   e n c o d i n g = " U T F - 1 6 " ? > < G e m i n i   x m l n s = " h t t p : / / g e m i n i / p i v o t c u s t o m i z a t i o n / T a b l e X M L _ D a t e i n f o _ 6 c 7 2 0 f e a - 7 5 1 6 - 4 a 4 5 - a 4 4 8 - 4 4 e 8 3 6 7 4 b e a 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  N a m e < / s t r i n g > < / k e y > < v a l u e > < i n t > 1 1 7 < / i n t > < / v a l u e > < / i t e m > < i t e m > < k e y > < s t r i n g > S t a r t   o f   M o n t h < / s t r i n g > < / k e y > < v a l u e > < i n t > 1 2 5 < / i n t > < / v a l u e > < / i t e m > < i t e m > < k e y > < s t r i n g > M o n t h < / s t r i n g > < / k e y > < v a l u e > < i n t > 7 7 < / i n t > < / v a l u e > < / i t e m > < i t e m > < k e y > < s t r i n g > M o n t h F l a g < / s t r i n g > < / k e y > < v a l u e > < i n t > 1 0 2 < / i n t > < / v a l u e > < / i t e m > < / C o l u m n W i d t h s > < C o l u m n D i s p l a y I n d e x > < i t e m > < k e y > < s t r i n g > D a t e < / s t r i n g > < / k e y > < v a l u e > < i n t > 0 < / i n t > < / v a l u e > < / i t e m > < i t e m > < k e y > < s t r i n g > M o n t h   N a m e < / s t r i n g > < / k e y > < v a l u e > < i n t > 1 < / i n t > < / v a l u e > < / i t e m > < i t e m > < k e y > < s t r i n g > S t a r t   o f   M o n t h < / s t r i n g > < / k e y > < v a l u e > < i n t > 2 < / i n t > < / v a l u e > < / i t e m > < i t e m > < k e y > < s t r i n g > M o n t h < / s t r i n g > < / k e y > < v a l u e > < i n t > 3 < / i n t > < / v a l u e > < / i t e m > < i t e m > < k e y > < s t r i n g > M o n t h F l a g < / 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M a s t e r C u s t o m e r _ 2 2 4 8 0 0 4 2 - 7 8 1 5 - 4 e f f - 9 1 5 4 - d 6 d b 2 8 2 1 3 7 e f " > < 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M a s t e r S a l e s E m p _ 1 8 5 4 0 9 1 1 - 3 9 b 3 - 4 2 0 9 - 9 3 a 2 - c 0 9 6 b c 5 f 6 0 7 4 ] ] > < / 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D a t a M a s h u p   s q m i d = " 5 2 1 5 c 1 0 2 - 2 c 3 0 - 4 5 7 5 - a d 1 6 - f 2 d a 0 c 2 6 0 b 1 8 "   x m l n s = " h t t p : / / s c h e m a s . m i c r o s o f t . c o m / D a t a M a s h u p " > A A A A A M c G A A B Q S w M E F A A C A A g A L L U c V z O F P F e j A A A A 9 g A A A B I A H A B D b 2 5 m a W c v U G F j a 2 F n Z S 5 4 b W w g o h g A K K A U A A A A A A A A A A A A A A A A A A A A A A A A A A A A e 7 9 7 v 4 1 9 R W 6 O Q l l q U X F m f p 6 t k q G e g Z J C c U l i X k p i T n 5 e q q 1 S X r 6 S v R 0 v l 0 1 A Y n J 2 Y n q q A l B 1 X r F V R X G K r V J G S U m B l b 5 + e X m 5 X r m x X n 5 R u r 6 R g Y G h f o S v T 3 B y R m p u o h J c c S Z h x b q Z e S B r k 1 O V 7 G z C I K 6 x M 9 K z N N c z N g K 6 y U Y f J m b j m 5 m H k A f J g W S R B G 2 c S 3 N K S o t S 7 V L z d E O D b f R h X B t 9 q B f s A F B L A w Q U A A I A C A A s t R x 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L L U c V + a y d W D L A w A A 1 w 0 A A B M A H A B G b 3 J t d W x h c y 9 T Z W N 0 a W 9 u M S 5 t I K I Y A C i g F A A A A A A A A A A A A A A A A A A A A A A A A A A A A N V W S 2 8 a S R C + W / J / a H U u E E 1 G c r S 7 W m X F I Q v 2 B i 2 2 c X C y B 0 C o P V O Y l n u 6 U X e P j Y X 4 7 6 n u e T A w g + 2 g v Y Q L U O / 6 q u q b M R B Z r i Q Z Z d 9 n f 5 2 e n J 6 Y B d M Q k 0 t m L O g e s 6 y r p M w N O 0 S A P T 0 h + B m p V E e A k v N V B C L 8 T + m H O 6 U e W h d c Q I g u F q Q 1 L f r l 0 y R W T 1 I o F p v J A E C w z I F 8 5 z G o X D Q 7 X 8 2 c n 5 l 5 3 a y r g V k u 7 2 d s 1 m N m c a e Y j m d D 9 Q R 6 d p O C f p 7 8 v D 3 o i B s g 3 m t S G r n 2 J t t O w 5 U w K 9 o O i E y F C I j V K b R P T 7 i s d l z H a M Q w 5 n m y b E S n C c Y g s 7 l l d w I K 5 5 n / h w 6 Z 5 3 r c t 5 B 0 6 I 4 N D f 7 l M s 6 F d L o Z u 7 D T P N o 7 2 l 0 w e Y 9 V 3 T 4 v g W I k b x b e a i b N X O m k q 0 S a S K c 0 r Y b U w X p N L 7 D t K 5 Y A x d 7 R j l h Y 2 U 1 A 1 n Q I 2 i j Z 7 6 G i L + 0 f v 4 U u z G Z T A W c v f R 2 l o V Z x G t m j Q M p 9 X 8 I o N / m f I d p J 7 B D K B S 7 x P h o e p 0 z d j G G m + 0 e r d F l T 9 k 1 3 w Y X A Z b I q e i j U Q t 3 z i I m f A 7 q b G q s S 0 E c h X T i / B H V h 8 w r W X y F R j 1 j V t V 1 g M R m 0 Z g v 6 C A S m z 8 W t h u T B m h Y C D 3 X 5 z 6 O 7 a R 8 z 1 E N V u d H u J N u b 6 0 7 q 6 u z e O B l / a g 6 e x q F 0 z W P Y U 1 G a I G X + g v x Z N h f a l U X 2 H P d A 8 I T j n n V o g G j l I H f + D M i 5 j F S M i T p n H 3 / / G J C b V F k Y 2 W c B n e 3 P 8 E p J m G 7 H i 3 e T o C 4 m X 4 D F y E P b E e e a X N 7 K 8 A z I O J d / F m K E 1 8 O 0 6 T g m n z Z v D H n i d k E G C i 1 f 3 5 5 a L b g c a 3 q t Y 3 9 T 5 W r E + H u D i 0 N B f v g 2 o k e u 6 s E q g y L n g E t o W l e v f G m P m 3 R + j E t P 9 M 1 0 X y G x Q / x 3 k z J p u X 2 u a 7 5 J b o e a R 7 D / C C m x 6 U s D 2 m F 7 m Q r L l w K Z z 7 H T F q b P c Z w B t I e N 4 4 Y 9 n 4 A A i x Z k X N Q z J e / J u C x h W i 2 h X S E s i e c d 1 6 k q U x R U d b h S N 5 d a I R m u 3 5 l I k b R 2 6 W I / Y Z U x 3 D p x O V e N h F F e X I 1 s e 2 m W G y r l 9 7 j B 4 4 5 s e S D V j d 2 0 j y P s x p T B w c h v R P Y w O 1 d v j G b x G 3 c H i X N B P E 0 3 7 s 1 + J W 5 1 t i 7 5 2 r j w o R c 7 a c s 9 1 x x 7 b G m / I f H I M m 2 J m m c V N C d v q t I t y K 5 r t Q i v u p 5 7 x V 4 d j m M O A f B K + l p C W s + c p 9 w 1 d c n r l 3 P J V h l Y b l k H u G w h S m r t 0 n E R I v P 6 m 0 U P V h W v G T X r s j P s w M 9 L x t x d F B P 5 7 J p 6 r M Q s m r o Q 7 L 5 o j M 9 J X o R / E y q r x m W T h A 7 c C l t K Q O B z 7 p D p B 3 K W m w 8 1 P H K V m t y B X u G 7 8 7 F M f 7 B H z y i V N t 7 2 4 v E D U E s B A i 0 A F A A C A A g A L L U c V z O F P F e j A A A A 9 g A A A B I A A A A A A A A A A A A A A A A A A A A A A E N v b m Z p Z y 9 Q Y W N r Y W d l L n h t b F B L A Q I t A B Q A A g A I A C y 1 H F d T c j g s m w A A A O E A A A A T A A A A A A A A A A A A A A A A A O 8 A A A B b Q 2 9 u d G V u d F 9 U e X B l c 1 0 u e G 1 s U E s B A i 0 A F A A C A A g A L L U c V + a y d W D L A w A A 1 w 0 A A B M A A A A A A A A A A A A A A A A A 1 w E A A E Z v c m 1 1 b G F z L 1 N l Y 3 R p b 2 4 x L m 1 Q S w U G A A A A A A M A A w D C A A A A 7 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w A A A A A A A D b P 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T W F z d G V y R G F 0 Y U N v b m 5 l Y 3 R p b 2 4 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g t M j h U M T I 6 M D g 6 N T k u N D M 2 M z M x N l 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Y X R p b 2 4 i I C 8 + P E V u d H J 5 I F R 5 c G U 9 I k Z p b G x P Y m p l Y 3 R U e X B l I i B W Y W x 1 Z T 0 i c 0 N v b m 5 l Y 3 R p b 2 5 P b m x 5 I i A v P j x F b n R y e S B U e X B l P S J O Y W 1 l V X B k Y X R l Z E F m d G V y R m l s b C I g V m F s d W U 9 I m w x I i A v P j x F b n R y e S B U e X B l P S J R d W V y e U d y b 3 V w S U Q i I F Z h b H V l P S J z M z E z N W U 4 N z M t N W Z l O C 0 0 Y z E 1 L W F m M T Q t O T Z k N T I 1 M D N h O G Z k I i A v P j w v U 3 R h Y m x l R W 5 0 c m l l c z 4 8 L 0 l 0 Z W 0 + P E l 0 Z W 0 + P E l 0 Z W 1 M b 2 N h d G l v b j 4 8 S X R l b V R 5 c G U + R m 9 y b X V s Y T w v S X R l b V R 5 c G U + P E l 0 Z W 1 Q Y X R o P l N l Y 3 R p b 2 4 x L 0 1 h c 3 R l c l N h b G V z R W 1 w P C 9 J d G V t U G F 0 a D 4 8 L 0 l 0 Z W 1 M b 2 N h d G l v b j 4 8 U 3 R h Y m x l R W 5 0 c m l l c z 4 8 R W 5 0 c n k g V H l w Z T 0 i R m l s b F N 0 Y X R 1 c y I g V m F s d W U 9 I n N D b 2 1 w b G V 0 Z S I g L z 4 8 R W 5 0 c n k g V H l w Z T 0 i Q n V m Z m V y T m V 4 d F J l Z n J l c 2 g i I F Z h b H V l P S J s M S I g L z 4 8 R W 5 0 c n k g V H l w Z T 0 i R m l s b E N v b H V t b k 5 h b W V z I i B W Y W x 1 Z T 0 i c 1 s m c X V v d D t G d W x s T m F t Z S Z x d W 9 0 O y w m c X V v d D t Q Z X J z b 2 5 J R C Z x d W 9 0 O 1 0 i I C 8 + P E V u d H J 5 I F R 5 c G U 9 I k Z p b G x F b m F i b G V k I i B W Y W x 1 Z T 0 i b D A i I C 8 + P E V u d H J 5 I F R 5 c G U 9 I k Z p b G x D b 2 x 1 b W 5 U e X B l c y I g V m F s d W U 9 I n N C Z 0 0 9 I i A v P j x F b n R y e S B U e X B l P S J G a W x s T G F z d F V w Z G F 0 Z W Q i I F Z h b H V l P S J k M j A y M y 0 w O C 0 y O F Q x N z o x M T o y M S 4 z O T c y M T g x W i I g L z 4 8 R W 5 0 c n k g V H l w Z T 0 i R m l s b E V y c m 9 y Q 2 9 1 b n Q i I F Z h b H V l P S J s M C I g L z 4 8 R W 5 0 c n k g V H l w Z T 0 i R m l s b E V y c m 9 y Q 2 9 k Z S I g V m F s d W U 9 I n N V b m t u b 3 d u I i A v P j x F b n R y e S B U e X B l P S J G a W x s Z W R D b 2 1 w b G V 0 Z V J l c 3 V s d F R v V 2 9 y a 3 N o Z W V 0 I i B W Y W x 1 Z T 0 i b D A i I C 8 + P E V u d H J 5 I F R 5 c G U 9 I k Z p b G x D b 3 V u d C I g V m F s d W U 9 I m w x M T E x 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Y i I C 8 + P E V u d H J 5 I F R 5 c G U 9 I l F 1 Z X J 5 S U Q i I F Z h b H V l P S J z Y T h m O T c x M W E t Y z A z M C 0 0 M z k 3 L T l i M T I t N T F m M T U x Z D h k O W N l I i A v P j x F b n R y e S B U e X B l P S J S Z W x h d G l v b n N o a X B J b m Z v Q 2 9 u d G F p b m V y I i B W Y W x 1 Z T 0 i c 3 s m c X V v d D t j b 2 x 1 b W 5 D b 3 V u d C Z x d W 9 0 O z o y L C Z x d W 9 0 O 2 t l e U N v b H V t b k 5 h b W V z J n F 1 b 3 Q 7 O l t d L C Z x d W 9 0 O 3 F 1 Z X J 5 U m V s Y X R p b 2 5 z a G l w c y Z x d W 9 0 O z p b X S w m c X V v d D t j b 2 x 1 b W 5 J Z G V u d G l 0 a W V z J n F 1 b 3 Q 7 O l s m c X V v d D t T Z W N 0 a W 9 u M S 9 N Y X N 0 Z X J T Y W x l c 0 V t c C 9 D a G F u Z 2 V k I F R 5 c G U u e 0 Z 1 b G x O Y W 1 l L D B 9 J n F 1 b 3 Q 7 L C Z x d W 9 0 O 1 N l Y 3 R p b 2 4 x L 0 1 h c 3 R l c l N h b G V z R W 1 w L 0 N o Y W 5 n Z W Q g V H l w Z S 5 7 U G V y c 2 9 u S U Q s M X 0 m c X V v d D t d L C Z x d W 9 0 O 0 N v b H V t b k N v d W 5 0 J n F 1 b 3 Q 7 O j I s J n F 1 b 3 Q 7 S 2 V 5 Q 2 9 s d W 1 u T m F t Z X M m c X V v d D s 6 W 1 0 s J n F 1 b 3 Q 7 Q 2 9 s d W 1 u S W R l b n R p d G l l c y Z x d W 9 0 O z p b J n F 1 b 3 Q 7 U 2 V j d G l v b j E v T W F z d G V y U 2 F s Z X N F b X A v Q 2 h h b m d l Z C B U e X B l L n t G d W x s T m F t Z S w w f S Z x d W 9 0 O y w m c X V v d D t T Z W N 0 a W 9 u M S 9 N Y X N 0 Z X J T Y W x l c 0 V t c C 9 D a G F u Z 2 V k I F R 5 c G U u e 1 B l c n N v b k l E L D F 9 J n F 1 b 3 Q 7 X S w m c X V v d D t S Z W x h d G l v b n N o a X B J b m Z v J n F 1 b 3 Q 7 O l t d f S I g L z 4 8 L 1 N 0 Y W J s Z U V u d H J p Z X M + P C 9 J d G V t P j x J d G V t P j x J d G V t T G 9 j Y X R p b 2 4 + P E l 0 Z W 1 U e X B l P k Z v c m 1 1 b G E 8 L 0 l 0 Z W 1 U e X B l P j x J d G V t U G F 0 a D 5 T Z W N 0 a W 9 u M S 9 N Y X N 0 Z X J Q c m 9 k d W N 0 P C 9 J d G V t U G F 0 a D 4 8 L 0 l 0 Z W 1 M b 2 N h d G l v b j 4 8 U 3 R h Y m x l R W 5 0 c m l l c z 4 8 R W 5 0 c n k g V H l w Z T 0 i R m l s b F N 0 Y X R 1 c y I g V m F s d W U 9 I n N D b 2 1 w b G V 0 Z S I g L z 4 8 R W 5 0 c n k g V H l w Z T 0 i Q n V m Z m V y T m V 4 d F J l Z n J l c 2 g i I F Z h b H V l P S J s M S I g L z 4 8 R W 5 0 c n k g V H l w Z T 0 i R m l s b E N v b H V t b k 5 h b W V z I i B W Y W x 1 Z T 0 i c 1 s m c X V v d D t Q c m 9 k d W N 0 S X R l b U l E J n F 1 b 3 Q 7 L C Z x d W 9 0 O 1 B y b 2 R 1 Y 3 R O Y W 1 l J n F 1 b 3 Q 7 L C Z x d W 9 0 O 1 B y b 2 R 1 Y 3 R H c m 9 1 c C Z x d W 9 0 O y w m c X V v d D t J c 0 N o a W x s Z X J T d G 9 j a y Z x d W 9 0 O 1 0 i I C 8 + P E V u d H J 5 I F R 5 c G U 9 I k Z p b G x F b m F i b G V k I i B W Y W x 1 Z T 0 i b D A i I C 8 + P E V u d H J 5 I F R 5 c G U 9 I k Z p b G x D b 2 x 1 b W 5 U e X B l c y I g V m F s d W U 9 I n N B d 1 l H Q V E 9 P S I g L z 4 8 R W 5 0 c n k g V H l w Z T 0 i R m l s b E x h c 3 R V c G R h d G V k I i B W Y W x 1 Z T 0 i Z D I w M j M t M D g t M j h U M T c 6 M T E 6 M j E u N D E y O D Q z O V o i I C 8 + P E V u d H J 5 I F R 5 c G U 9 I k Z p b G x F c n J v c k N v d W 5 0 I i B W Y W x 1 Z T 0 i b D A i I C 8 + P E V u d H J 5 I F R 5 c G U 9 I k Z p b G x F c n J v c k N v Z G U i I F Z h b H V l P S J z V W 5 r b m 9 3 b i I g L z 4 8 R W 5 0 c n k g V H l w Z T 0 i R m l s b G V k Q 2 9 t c G x l d G V S Z X N 1 b H R U b 1 d v c m t z a G V l d C I g V m F s d W U 9 I m w w I i A v P j x F b n R y e S B U e X B l P S J G a W x s Q 2 9 1 b n Q i I F Z h b H V l P S J s M j I 3 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X V l c n l J R C I g V m F s d W U 9 I n N i Z D g 3 O D l h M i 0 y Z W R j L T R j M j Y t O D I 1 Y y 0 z M G Y 3 Y W Y y Y j V i M W I i I C 8 + P E V u d H J 5 I F R 5 c G U 9 I l J l b G F 0 a W 9 u c 2 h p c E l u Z m 9 D b 2 5 0 Y W l u Z X I i I F Z h b H V l P S J z e y Z x d W 9 0 O 2 N v b H V t b k N v d W 5 0 J n F 1 b 3 Q 7 O j Q s J n F 1 b 3 Q 7 a 2 V 5 Q 2 9 s d W 1 u T m F t Z X M m c X V v d D s 6 W 1 0 s J n F 1 b 3 Q 7 c X V l c n l S Z W x h d G l v b n N o a X B z J n F 1 b 3 Q 7 O l t d L C Z x d W 9 0 O 2 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Q 2 9 s d W 1 u Q 2 9 1 b n Q m c X V v d D s 6 N C w m c X V v d D t L Z X l D b 2 x 1 b W 5 O Y W 1 l c y Z x d W 9 0 O z p b X S w m c X V v d D t D 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1 J l b G F 0 a W 9 u c 2 h p c E l u Z m 8 m c X V v d D s 6 W 1 1 9 I i A v P j w v U 3 R h Y m x l R W 5 0 c m l l c z 4 8 L 0 l 0 Z W 0 + P E l 0 Z W 0 + P E l 0 Z W 1 M b 2 N h d G l v b j 4 8 S X R l b V R 5 c G U + R m 9 y b X V s Y T w v S X R l b V R 5 c G U + P E l 0 Z W 1 Q Y X R o P l N l Y 3 R p b 2 4 x L 0 1 h c 3 R l c k N 1 c 3 R v b W V y P C 9 J d G V t U G F 0 a D 4 8 L 0 l 0 Z W 1 M b 2 N h d G l v b j 4 8 U 3 R h Y m x l R W 5 0 c m l l c z 4 8 R W 5 0 c n k g V H l w Z T 0 i R m l s b F N 0 Y X R 1 c y I g V m F s d W U 9 I n N D b 2 1 w b G V 0 Z S I g L z 4 8 R W 5 0 c n k g V H l w Z T 0 i Q n V m Z m V y T m V 4 d F J l Z n J l c 2 g i I F Z h b H V l P S J s M S I g L z 4 8 R W 5 0 c n k g V H l w Z T 0 i R m l s b E N v b H V t b k 5 h b W V z I i B W Y W x 1 Z T 0 i c 1 s m c X V v d D t D d X N 0 b 2 1 l c k l E J n F 1 b 3 Q 7 L C Z x d W 9 0 O 0 N 1 c 3 R v b W V y T m F t Z S Z x d W 9 0 O 1 0 i I C 8 + P E V u d H J 5 I F R 5 c G U 9 I k Z p b G x F b m F i b G V k I i B W Y W x 1 Z T 0 i b D A i I C 8 + P E V u d H J 5 I F R 5 c G U 9 I k Z p b G x D b 2 x 1 b W 5 U e X B l c y I g V m F s d W U 9 I n N B d 1 k 9 I i A v P j x F b n R y e S B U e X B l P S J G a W x s T G F z d F V w Z G F 0 Z W Q i I F Z h b H V l P S J k M j A y M y 0 w O C 0 y O F Q x N z o x M T o y M S 4 0 M j g 0 N j g 0 W i I g L z 4 8 R W 5 0 c n k g V H l w Z T 0 i R m l s b E V y c m 9 y Q 2 9 1 b n Q i I F Z h b H V l P S J s M C I g L z 4 8 R W 5 0 c n k g V H l w Z T 0 i R m l s b E V y c m 9 y Q 2 9 k Z S I g V m F s d W U 9 I n N V b m t u b 3 d u I i A v P j x F b n R y e S B U e X B l P S J G a W x s Z W R D b 2 1 w b G V 0 Z V J l c 3 V s d F R v V 2 9 y a 3 N o Z W V 0 I i B W Y W x 1 Z T 0 i b D A i I C 8 + P E V u d H J 5 I F R 5 c G U 9 I k Z p b G x D b 3 V u d C I g V m F s d W U 9 I m w 2 N j M 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R d W V y e U l E I i B W Y W x 1 Z T 0 i c z Y 0 M G U 1 M T k 4 L W V l M z Y t N G R h N i 1 h M W J l L T Q 1 N m Q 2 N T R l M 2 Q 0 N i I g L z 4 8 R W 5 0 c n k g V H l w Z T 0 i U m V s Y X R p b 2 5 z a G l w S W 5 m b 0 N v b n R h a W 5 l c i I g V m F s d W U 9 I n N 7 J n F 1 b 3 Q 7 Y 2 9 s d W 1 u Q 2 9 1 b n Q m c X V v d D s 6 M i w m c X V v d D t r Z X l D b 2 x 1 b W 5 O Y W 1 l c y Z x d W 9 0 O z p b X S w m c X V v d D t x d W V y e V J l b G F 0 a W 9 u c 2 h p c H M m c X V v d D s 6 W 1 0 s J n F 1 b 3 Q 7 Y 2 9 s d W 1 u S W R l b n R p d G l l c y Z x d W 9 0 O z p b J n F 1 b 3 Q 7 U 2 V j d G l v b j E v T W F z d G V y Q 3 V z d G 9 t Z X I v Q 2 h h b m d l Z C B U e X B l L n t D d X N 0 b 2 1 l c k l E L D B 9 J n F 1 b 3 Q 7 L C Z x d W 9 0 O 1 N l Y 3 R p b 2 4 x L 0 1 h c 3 R l c k N 1 c 3 R v b W V y L 0 N o Y W 5 n Z W Q g V H l w Z S 5 7 Q 3 V z d G 9 t Z X J O Y W 1 l L D F 9 J n F 1 b 3 Q 7 X S w m c X V v d D t D b 2 x 1 b W 5 D b 3 V u d C Z x d W 9 0 O z o y L C Z x d W 9 0 O 0 t l e U N v b H V t b k 5 h b W V z J n F 1 b 3 Q 7 O l t d L C Z x d W 9 0 O 0 N v b H V t b k l k Z W 5 0 a X R p Z X M m c X V v d D s 6 W y Z x d W 9 0 O 1 N l Y 3 R p b 2 4 x L 0 1 h c 3 R l c k N 1 c 3 R v b W V y L 0 N o Y W 5 n Z W Q g V H l w Z S 5 7 Q 3 V z d G 9 t Z X J J R C w w f S Z x d W 9 0 O y w m c X V v d D t T Z W N 0 a W 9 u M S 9 N Y X N 0 Z X J D d X N 0 b 2 1 l c i 9 D a G F u Z 2 V k I F R 5 c G U u e 0 N 1 c 3 R v b W V y T m F t Z S w x f S Z x d W 9 0 O 1 0 s J n F 1 b 3 Q 7 U m V s Y X R p b 2 5 z a G l w S W 5 m b y Z x d W 9 0 O z p b X X 0 i I C 8 + P C 9 T d G F i b G V F b n R y a W V z P j w v S X R l b T 4 8 S X R l b T 4 8 S X R l b U x v Y 2 F 0 a W 9 u P j x J d G V t V H l w Z T 5 G b 3 J t d W x h P C 9 J d G V t V H l w Z T 4 8 S X R l b V B h d G g + U 2 V j d G l v b j E v U 2 F s Z X N E Y X R h P C 9 J d G V t U G F 0 a D 4 8 L 0 l 0 Z W 1 M b 2 N h d G l v b j 4 8 U 3 R h Y m x l R W 5 0 c m l l c z 4 8 R W 5 0 c n k g V H l w Z T 0 i R m l s b F N 0 Y X R 1 c y I g V m F s d W U 9 I n N D b 2 1 w b G V 0 Z S I g L z 4 8 R W 5 0 c n k g V H l w Z T 0 i Q n V m Z m V y T m V 4 d F J l Z n J l c 2 g i I F Z h b H V l P S J s M S I g 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N W Y W x 1 Z S Z x d W 9 0 O 1 0 i I C 8 + P E V u d H J 5 I F R 5 c G U 9 I k Z p b G x F b m F i b G V k I i B W Y W x 1 Z T 0 i b D A i I C 8 + P E V u d H J 5 I F R 5 c G U 9 I k Z p b G x D b 2 x 1 b W 5 U e X B l c y I g V m F s d W U 9 I n N B d 0 1 E Q X d r R E F 3 T U Q i I C 8 + P E V u d H J 5 I F R 5 c G U 9 I k Z p b G x M Y X N 0 V X B k Y X R l Z C I g V m F s d W U 9 I m Q y M D I z L T A 4 L T I 4 V D E 3 O j E x O j I x L j Q y O D Q 2 O D R a I i A v P j x F b n R y e S B U e X B l P S J G a W x s R X J y b 3 J D b 3 V u d C I g V m F s d W U 9 I m w w I i A v P j x F b n R y e S B U e X B l P S J G a W x s R X J y b 3 J D b 2 R l I i B W Y W x 1 Z T 0 i c 1 V u a 2 5 v d 2 4 i I C 8 + P E V u d H J 5 I F R 5 c G U 9 I k Z p b G x l Z E N v b X B s Z X R l U m V z d W x 0 V G 9 X b 3 J r c 2 h l Z X Q i I F Z h b H V l P S J s M C I g L z 4 8 R W 5 0 c n k g V H l w Z T 0 i R m l s b E N v d W 5 0 I i B W Y W x 1 Z T 0 i b D I 5 O T A y 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Y i I C 8 + P E V u d H J 5 I F R 5 c G U 9 I l F 1 Z X J 5 R 3 J v d X B J R C I g V m F s d W U 9 I n M z M T M 1 Z T g 3 M y 0 1 Z m U 4 L T R j M T U t Y W Y x N C 0 5 N m Q 1 M j U w M 2 E 4 Z m Q i I C 8 + P E V u d H J 5 I F R 5 c G U 9 I l F 1 Z X J 5 S U Q i I F Z h b H V l P S J z M z F h M T g 0 O D M t O D N m N S 0 0 N z Y 0 L W F l Z j k t M W Q x M m F m N j J l Y j Y w 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I H d p d G g g T G 9 j Y W x 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I H d p d G g g T G 9 j Y W x 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C 9 T d G F i b G V F b n R y a W V z P j w v S X R l b T 4 8 S X R l b T 4 8 S X R l b U x v Y 2 F 0 a W 9 u P j x J d G V t V H l w Z T 5 G b 3 J t d W x h P C 9 J d G V t V H l w Z T 4 8 S X R l b V B h d G g + U 2 V j d G l v b j E v R G F 0 Z W l u Z m 8 8 L 0 l 0 Z W 1 Q Y X R o P j w v S X R l b U x v Y 2 F 0 a W 9 u P j x T d G F i b G V F b n R y a W V z P j x F b n R y e S B U e X B l P S J G a W x s U 3 R h d H V z I i B W Y W x 1 Z T 0 i c 0 N v b X B s Z X R l I i A v P j x F b n R y e S B U e X B l P S J C d W Z m Z X J O Z X h 0 U m V m c m V z a C I g V m F s d W U 9 I m w x I i A v P j x F b n R y e S B U e X B l P S J G a W x s Q 2 9 s d W 1 u T m F t Z X M i I F Z h b H V l P S J z W y Z x d W 9 0 O 0 R h d G U m c X V v d D s s J n F 1 b 3 Q 7 T W 9 u d G g g T m F t Z S Z x d W 9 0 O y w m c X V v d D t T d G F y d C B v Z i B N b 2 5 0 a C Z x d W 9 0 O y w m c X V v d D t N b 2 5 0 a C Z x d W 9 0 O y w m c X V v d D t N b 2 5 0 a E Z s Y W c m c X V v d D t d I i A v P j x F b n R y e S B U e X B l P S J G a W x s R W 5 h Y m x l Z C I g V m F s d W U 9 I m w w I i A v P j x F b n R y e S B U e X B l P S J G a W x s Q 2 9 s d W 1 u V H l w Z X M i I F Z h b H V l P S J z Q 1 F Z S k F 3 W T 0 i I C 8 + P E V u d H J 5 I F R 5 c G U 9 I k Z p b G x M Y X N 0 V X B k Y X R l Z C I g V m F s d W U 9 I m Q y M D I z L T A 4 L T I 4 V D E 3 O j E x O j I x L j Q 0 N D A 5 M j R a I i A v P j x F b n R y e S B U e X B l P S J G a W x s R X J y b 3 J D b 3 V u d C I g V m F s d W U 9 I m w w I i A v P j x F b n R y e S B U e X B l P S J G a W x s R X J y b 3 J D b 2 R l I i B W Y W x 1 Z T 0 i c 1 V u a 2 5 v d 2 4 i I C 8 + P E V u d H J 5 I F R 5 c G U 9 I k Z p b G x l Z E N v b X B s Z X R l U m V z d W x 0 V G 9 X b 3 J r c 2 h l Z X Q i I F Z h b H V l P S J s M C I g L z 4 8 R W 5 0 c n k g V H l w Z T 0 i R m l s b E N v d W 5 0 I i B W Y W x 1 Z T 0 i b D E z M C 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h b G N 1 b G F 0 a W 9 u I V B p d m 9 0 V G F i b G U z I i A v P j x F b n R y e S B U e X B l P S J R d W V y e U l E I i B W Y W x 1 Z T 0 i c z c 0 O G E 2 N 2 Y 2 L W V i M m U t N D F i N i 0 4 Y T g z L T M 1 M D c w M G Q w O W R h Z i I g L z 4 8 R W 5 0 c n k g V H l w Z T 0 i U m V s Y X R p b 2 5 z a G l w S W 5 m b 0 N v b n R h a W 5 l c i I g V m F s d W U 9 I n N 7 J n F 1 b 3 Q 7 Y 2 9 s d W 1 u Q 2 9 1 b n Q m c X V v d D s 6 N S w m c X V v d D t r Z X l D b 2 x 1 b W 5 O Y W 1 l c y Z x d W 9 0 O z p b J n F 1 b 3 Q 7 R G F 0 Z S Z x d W 9 0 O 1 0 s J n F 1 b 3 Q 7 c X V l c n l S Z W x h d G l v b n N o a X B z J n F 1 b 3 Q 7 O l t d L C Z x d W 9 0 O 2 N v b H V t b k l k Z W 5 0 a X R p Z X M m c X V v d D s 6 W y Z x d W 9 0 O 1 N l Y 3 R p b 2 4 x L 1 N h b G V z R G F 0 Y S 9 D a G F u Z 2 V k I F R 5 c G U g d 2 l 0 a C B M b 2 N h b G U u e 0 9 y Z G V y R G F 0 Z S w 0 f S Z x d W 9 0 O y w m c X V v d D t T Z W N 0 a W 9 u M S 9 E Y X R l a W 5 m b y 9 J b n N l c n R l Z C B N b 2 5 0 a C B O Y W 1 l L n t N b 2 5 0 a C B O Y W 1 l L D F 9 J n F 1 b 3 Q 7 L C Z x d W 9 0 O 1 N l Y 3 R p b 2 4 x L 0 R h d G V p b m Z v L 0 l u c 2 V y d G V k I F N 0 Y X J 0 I G 9 m I E 1 v b n R o L n t T d G F y d C B v Z i B N b 2 5 0 a C w y f S Z x d W 9 0 O y w m c X V v d D t T Z W N 0 a W 9 u M S 9 E Y X R l a W 5 m b y 9 J b n N l c n R l Z C B N b 2 5 0 a C 5 7 T W 9 u d G g s M 3 0 m c X V v d D s s J n F 1 b 3 Q 7 U 2 V j d G l v b j E v R G F 0 Z W l u Z m 8 v Q 2 h h b m d l Z C B U e X B l L n t N b 2 5 0 a E Z s Y W c s N H 0 m c X V v d D t d L C Z x d W 9 0 O 0 N v b H V t b k N v d W 5 0 J n F 1 b 3 Q 7 O j U s J n F 1 b 3 Q 7 S 2 V 5 Q 2 9 s d W 1 u T m F t Z X M m c X V v d D s 6 W y Z x d W 9 0 O 0 R h d G U m c X V v d D t d L C Z x d W 9 0 O 0 N v b H V t b k l k Z W 5 0 a X R p Z X M m c X V v d D s 6 W y Z x d W 9 0 O 1 N l Y 3 R p b 2 4 x L 1 N h b G V z R G F 0 Y S 9 D a G F u Z 2 V k I F R 5 c G U g d 2 l 0 a C B M b 2 N h b G U u e 0 9 y Z G V y R G F 0 Z S w 0 f S Z x d W 9 0 O y w m c X V v d D t T Z W N 0 a W 9 u M S 9 E Y X R l a W 5 m b y 9 J b n N l c n R l Z C B N b 2 5 0 a C B O Y W 1 l L n t N b 2 5 0 a C B O Y W 1 l L D F 9 J n F 1 b 3 Q 7 L C Z x d W 9 0 O 1 N l Y 3 R p b 2 4 x L 0 R h d G V p b m Z v L 0 l u c 2 V y d G V k I F N 0 Y X J 0 I G 9 m I E 1 v b n R o L n t T d G F y d C B v Z i B N b 2 5 0 a C w y f S Z x d W 9 0 O y w m c X V v d D t T Z W N 0 a W 9 u M S 9 E Y X R l a W 5 m b y 9 J b n N l c n R l Z C B N b 2 5 0 a C 5 7 T W 9 u d G g s M 3 0 m c X V v d D s s J n F 1 b 3 Q 7 U 2 V j d G l v b j E v R G F 0 Z W l u Z m 8 v Q 2 h h b m d l Z C B U e X B l L n t N b 2 5 0 a E Z s Y W c s N H 0 m c X V v d D t d L C Z x d W 9 0 O 1 J l b G F 0 a W 9 u c 2 h p c E l u Z m 8 m c X V v d D s 6 W 1 1 9 I i A v P j w v U 3 R h Y m x l R W 5 0 c m l l c z 4 8 L 0 l 0 Z W 0 + P E l 0 Z W 0 + P E l 0 Z W 1 M b 2 N h d G l v b j 4 8 S X R l b V R 5 c G U + R m 9 y b X V s Y T w v S X R l b V R 5 c G U + P E l 0 Z W 1 Q Y X R o P l N l Y 3 R p b 2 4 x L 0 1 h c 3 R l c k R h d G F D b 2 5 u Z W N 0 a W 9 u L 1 N v d X J j Z T w v S X R l b V B h d G g + P C 9 J d G V t T G 9 j Y X R p b 2 4 + P F N 0 Y W J s Z U V u d H J p Z X M g L 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0 1 h c 3 R l c l B y b 2 R 1 Y 3 Q v U 2 9 1 c m N l P C 9 J d G V t U G F 0 a D 4 8 L 0 l 0 Z W 1 M b 2 N h d G l v b j 4 8 U 3 R h Y m x l R W 5 0 c m l l c y A v P j w v S X R l b T 4 8 S X R l b T 4 8 S X R l b U x v Y 2 F 0 a W 9 u P j x J d G V t V H l w Z T 5 G b 3 J t d W x h P C 9 J d G V t V H l w Z T 4 8 S X R l b V B h d G g + U 2 V j d G l v b j E v T W F z d G V y U H J v Z H V j d C 9 U Y W J s Z V B y b 2 R 1 Y 3 R f V G F i b G U 8 L 0 l 0 Z W 1 Q Y X R o P j w v S X R l b U x v Y 2 F 0 a W 9 u P j x T d G F i b G V F b n R y a W V z I C 8 + P C 9 J d G V t P j x J d G V t P j x J d G V t T G 9 j Y X R p b 2 4 + P E l 0 Z W 1 U e X B l P k Z v c m 1 1 b G E 8 L 0 l 0 Z W 1 U e X B l P j x J d G V t U G F 0 a D 5 T Z W N 0 a W 9 u M S 9 N Y X N 0 Z X J Q c m 9 k d W N 0 L 0 N o Y W 5 n Z W Q l M j B U e X B l P C 9 J d G V t U G F 0 a D 4 8 L 0 l 0 Z W 1 M b 2 N h d G l v b j 4 8 U 3 R h Y m x l R W 5 0 c m l l c y A v P j w v S X R l b T 4 8 S X R l b T 4 8 S X R l b U x v Y 2 F 0 a W 9 u P j x J d G V t V H l w Z T 5 G b 3 J t d W x h P C 9 J d G V t V H l w Z T 4 8 S X R l b V B h d G g + U 2 V j d G l v b j E v T W F z d G V y Q 3 V z d G 9 t Z X I v U 2 9 1 c m N l P C 9 J d G V t U G F 0 a D 4 8 L 0 l 0 Z W 1 M b 2 N h d G l v b j 4 8 U 3 R h Y m x l R W 5 0 c m l l c y A v P j w v S X R l b T 4 8 S X R l b T 4 8 S X R l b U x v Y 2 F 0 a W 9 u P j x J d G V t V H l w Z T 5 G b 3 J t d W x h P C 9 J d G V t V H l w Z T 4 8 S X R l b V B h d G g + U 2 V j d G l v b j E v T W F z d G V y Q 3 V z d G 9 t Z X I v V G F i b G V D d X N 0 b 2 1 l c l 9 U Y W J s Z T w v S X R l b V B h d G g + P C 9 J d G V t T G 9 j Y X R p b 2 4 + P F N 0 Y W J s Z U V u d H J p Z X M g L z 4 8 L 0 l 0 Z W 0 + P E l 0 Z W 0 + P E l 0 Z W 1 M b 2 N h d G l v b j 4 8 S X R l b V R 5 c G U + R m 9 y b X V s Y T w v S X R l b V R 5 c G U + P E l 0 Z W 1 Q Y X R o P l N l Y 3 R p b 2 4 x L 0 1 h c 3 R l c k N 1 c 3 R v b W V y L 1 J l b W 9 2 Z W Q l M j B P d G h l c i U y M E N v b H V t b n M 8 L 0 l 0 Z W 1 Q Y X R o P j w v S X R l b U x v Y 2 F 0 a W 9 u P j x T d G F i b G V F b n R y a W V z I C 8 + P C 9 J d G V t P j x J d G V t P j x J d G V t T G 9 j Y X R p b 2 4 + P E l 0 Z W 1 U e X B l P k Z v c m 1 1 b G E 8 L 0 l 0 Z W 1 U e X B l P j x J d G V t U G F 0 a D 5 T Z W N 0 a W 9 u M S 9 N Y X N 0 Z X J D d X N 0 b 2 1 l c i 9 D a G F u Z 2 V k J T I w V H l w Z T w v S X R l b V B h d G g + P C 9 J d G V t T G 9 j Y X R p b 2 4 + P F N 0 Y W J s Z U V u d H J p Z X M g L 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J T I w d 2 l 0 a C U y M E x v Y 2 F s Z T 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R G F 0 Z W l u Z m 8 v U 2 9 1 c m N l P C 9 J d G V t U G F 0 a D 4 8 L 0 l 0 Z W 1 M b 2 N h d G l v b j 4 8 U 3 R h Y m x l R W 5 0 c m l l c y A v P j w v S X R l b T 4 8 S X R l b T 4 8 S X R l b U x v Y 2 F 0 a W 9 u P j x J d G V t V H l w Z T 5 G b 3 J t d W x h P C 9 J d G V t V H l w Z T 4 8 S X R l b V B h d G g + U 2 V j d G l v b j E v R G F 0 Z W l u Z m 8 v U m V t b 3 Z l Z C U y M E R 1 c G x p Y 2 F 0 Z X M 8 L 0 l 0 Z W 1 Q Y X R o P j w v S X R l b U x v Y 2 F 0 a W 9 u P j x T d G F i b G V F b n R y a W V z I C 8 + P C 9 J d G V t P j x J d G V t P j x J d G V t T G 9 j Y X R p b 2 4 + P E l 0 Z W 1 U e X B l P k Z v c m 1 1 b G E 8 L 0 l 0 Z W 1 U e X B l P j x J d G V t U G F 0 a D 5 T Z W N 0 a W 9 u M S 9 E Y X R l a W 5 m b y 9 S Z W 1 v d m V k J T I w T 3 R o Z X I l M j B D b 2 x 1 b W 5 z P C 9 J d G V t U G F 0 a D 4 8 L 0 l 0 Z W 1 M b 2 N h d G l v b j 4 8 U 3 R h Y m x l R W 5 0 c m l l c y A v P j w v S X R l b T 4 8 S X R l b T 4 8 S X R l b U x v Y 2 F 0 a W 9 u P j x J d G V t V H l w Z T 5 G b 3 J t d W x h P C 9 J d G V t V H l w Z T 4 8 S X R l b V B h d G g + U 2 V j d G l v b j E v R G F 0 Z W l u Z m 8 v U m V u Y W 1 l Z C U y M E N v b H V t b n M 8 L 0 l 0 Z W 1 Q Y X R o P j w v S X R l b U x v Y 2 F 0 a W 9 u P j x T d G F i b G V F b n R y a W V z I C 8 + P C 9 J d G V t P j x J d G V t P j x J d G V t T G 9 j Y X R p b 2 4 + P E l 0 Z W 1 U e X B l P k Z v c m 1 1 b G E 8 L 0 l 0 Z W 1 U e X B l P j x J d G V t U G F 0 a D 5 T Z W N 0 a W 9 u M S 9 E Y X R l a W 5 m b y 9 J b n N l c n R l Z C U y M E 1 v b n R o J T I w T m F t Z T w v S X R l b V B h d G g + P C 9 J d G V t T G 9 j Y X R p b 2 4 + P F N 0 Y W J s Z U V u d H J p Z X M g L z 4 8 L 0 l 0 Z W 0 + P E l 0 Z W 0 + P E l 0 Z W 1 M b 2 N h d G l v b j 4 8 S X R l b V R 5 c G U + R m 9 y b X V s Y T w v S X R l b V R 5 c G U + P E l 0 Z W 1 Q Y X R o P l N l Y 3 R p b 2 4 x L 0 R h d G V p b m Z v L 0 l u c 2 V y d G V k J T I w U 3 R h c n Q l M j B v Z i U y M E 1 v b n R o P C 9 J d G V t U G F 0 a D 4 8 L 0 l 0 Z W 1 M b 2 N h d G l v b j 4 8 U 3 R h Y m x l R W 5 0 c m l l c y A v P j w v S X R l b T 4 8 S X R l b T 4 8 S X R l b U x v Y 2 F 0 a W 9 u P j x J d G V t V H l w Z T 5 G b 3 J t d W x h P C 9 J d G V t V H l w Z T 4 8 S X R l b V B h d G g + U 2 V j d G l v b j E v R G F 0 Z W l u Z m 8 v S W 5 z Z X J 0 Z W Q l M j B N b 2 5 0 a D w v S X R l b V B h d G g + P C 9 J d G V t T G 9 j Y X R p b 2 4 + P F N 0 Y W J s Z U V u d H J p Z X M g L z 4 8 L 0 l 0 Z W 0 + P E l 0 Z W 0 + P E l 0 Z W 1 M b 2 N h d G l v b j 4 8 S X R l b V R 5 c G U + R m 9 y b X V s Y T w v S X R l b V R 5 c G U + P E l 0 Z W 1 Q Y X R o P l N l Y 3 R p b 2 4 x L 0 R h d G V p b m Z v L 0 1 h e E 1 v b n R o T m 8 8 L 0 l 0 Z W 1 Q Y X R o P j w v S X R l b U x v Y 2 F 0 a W 9 u P j x T d G F i b G V F b n R y a W V z I C 8 + P C 9 J d G V t P j x J d G V t P j x J d G V t T G 9 j Y X R p b 2 4 + P E l 0 Z W 1 U e X B l P k Z v c m 1 1 b G E 8 L 0 l 0 Z W 1 U e X B l P j x J d G V t U G F 0 a D 5 T Z W N 0 a W 9 u M S 9 E Y X R l a W 5 m b y 9 C Y W N r d G 9 U Y W J s Z T w v S X R l b V B h d G g + P C 9 J d G V t T G 9 j Y X R p b 2 4 + P F N 0 Y W J s Z U V u d H J p Z X M g L z 4 8 L 0 l 0 Z W 0 + P E l 0 Z W 0 + P E l 0 Z W 1 M b 2 N h d G l v b j 4 8 S X R l b V R 5 c G U + R m 9 y b X V s Y T w v S X R l b V R 5 c G U + P E l 0 Z W 1 Q Y X R o P l N l Y 3 R p b 2 4 x L 0 R h d G V p b m Z v L 0 F k Z G V k J T I w Q 2 9 u Z G l 0 a W 9 u Y W w l M j B D b 2 x 1 b W 4 8 L 0 l 0 Z W 1 Q Y X R o P j w v S X R l b U x v Y 2 F 0 a W 9 u P j x T d G F i b G V F b n R y a W V z I C 8 + P C 9 J d G V t P j x J d G V t P j x J d G V t T G 9 j Y X R p b 2 4 + P E l 0 Z W 1 U e X B l P k Z v c m 1 1 b G E 8 L 0 l 0 Z W 1 U e X B l P j x J d G V t U G F 0 a D 5 T Z W N 0 a W 9 u M S 9 E Y X R l a W 5 m b y 9 D a G F u Z 2 V k J T I w V H l w Z T w v S X R l b V B h d G g + P C 9 J d G V t T G 9 j Y X R p b 2 4 + P F N 0 Y W J s Z U V u d H J p Z X M g L z 4 8 L 0 l 0 Z W 0 + P E l 0 Z W 0 + P E l 0 Z W 1 M b 2 N h d G l v b j 4 8 S X R l b V R 5 c G U + Q W x s R m 9 y b X V s Y X M 8 L 0 l 0 Z W 1 U e X B l P j x J d G V t U G F 0 a C A v P j w v S X R l b U x v Y 2 F 0 a W 9 u P j x T d G F i b G V F b n R y a W V z P j x F b n R y e S B U e X B l P S J R d W V y e U d y b 3 V w c y I g V m F s d W U 9 I n N B U U F B Q U F B Q U F B Q n o 2 R F V 4 N k Y 4 V l R L O F V s d F V s Q T Z q O U U w V j R k R 1 Z 5 Y m 1 G c 0 l H T n Z i b T V s W T N S c G I y N E F B Q U F B Q U F B P S I g L z 4 8 R W 5 0 c n k g V H l w Z T 0 i U m V s Y X R p b 2 5 z a G l w c y I g V m F s d W U 9 I n N B Q U F B Q U E 9 P S I g L z 4 8 L 1 N 0 Y W J s Z U V u d H J p Z X M + P C 9 J d G V t P j w v S X R l b X M + P C 9 M b 2 N h b F B h Y 2 t h Z 2 V N Z X R h Z G F 0 Y U Z p b G U + F g A A A F B L B Q Y A A A A A A A A A A A A A A A A A A A A A A A A m A Q A A A Q A A A N C M n d 8 B F d E R j H o A w E / C l + s B A A A A C 3 2 0 P f s A f 0 + 6 u 2 S G X D X b k g A A A A A C A A A A A A A Q Z g A A A A E A A C A A A A D M w M J A k x G X Z g c z y L T 0 8 g 0 o w U c W d 8 5 w 6 u P i t U M 1 E 0 R 7 a g A A A A A O g A A A A A I A A C A A A A C H w G J o d 0 4 / y + E u 3 m g v E + u D F 9 H d e T 1 h / 3 D Y O i m 4 X B l a 2 F A A A A D 1 h q T U 0 9 e G 9 W 5 4 Y 4 r p k u 2 7 m X H C w T U Q w N x Z S M R Q Z m x x p 4 u b Y l s i J O U E D N / X a p c K T S u n i D o K V v 6 z i R b g s f M d x T V W V 6 k m f E y L + f m U V 5 o P a q F i d 0 A A A A B c m e t F i q d P h z e P m 4 D j 2 a X 6 f G Y 4 T Q f k l / t L 6 8 O s W N Q j x 7 A j i 8 i a Z h x b J k U J / q e Y D o V V n o t M t 5 t n R b L r J C / K z Y s 0 < / D a t a M a s h u p > 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 2 0 2 3 - 0 8 - 2 8 T 1 8 : 4 1 : 5 6 . 6 5 3 1 6 7 6 + 0 5 : 3 0 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 M a s t e r S a l e s E m p 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 M a s t e r S a l e s E m p 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 C o l u m n s \ F u l l N a m e < / K e y > < / D i a g r a m O b j e c t K e y > < D i a g r a m O b j e c t K e y > < K e y > C o l u m n s \ P e r s o n I D 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 C o l u m n s \ F u l l N a m e < / K e y > < / a : K e y > < a : V a l u e   i : t y p e = " M e a s u r e G r i d N o d e V i e w S t a t e " > < L a y e d O u t > t r u e < / L a y e d O u t > < / a : V a l u e > < / a : K e y V a l u e O f D i a g r a m O b j e c t K e y a n y T y p e z b w N T n L X > < a : K e y V a l u e O f D i a g r a m O b j e c t K e y a n y T y p e z b w N T n L X > < a : K e y > < K e y > C o l u m n s \ P e r s o n I D 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 T a g s \ T a b l e s \ & l t ; T a b l e s \ M a s t e r S a l e s E m p & g t ; < / K e y > < / D i a g r a m O b j e c t K e y > < D i a g r a m O b j e c t K e y > < K e y > D y n a m i c   T a g s \ T a b l e s \ & l t ; T a b l e s \ M a s t e r P r o d u c t & g t ; < / K e y > < / D i a g r a m O b j e c t K e y > < D i a g r a m O b j e c t K e y > < K e y > D y n a m i c   T a g s \ T a b l e s \ & l t ; T a b l e s \ M a s t e r C u s t o m e r & g t ; < / K e y > < / D i a g r a m O b j e c t K e y > < D i a g r a m O b j e c t K e y > < K e y > D y n a m i c   T a g s \ T a b l e s \ & l t ; T a b l e s \ S a l e s D a t a & g t ; < / K e y > < / D i a g r a m O b j e c t K e y > < D i a g r a m O b j e c t K e y > < K e y > D y n a m i c   T a g s \ T a b l e s \ & l t ; T a b l e s \ D a t e i n f o & g t ; < / K e y > < / D i a g r a m O b j e c t K e y > < D i a g r a m O b j e c t K e y > < K e y > T a b l e s \ M a s t e r S a l e s E m p < / K e y > < / D i a g r a m O b j e c t K e y > < D i a g r a m O b j e c t K e y > < K e y > T a b l e s \ M a s t e r S a l e s E m p \ C o l u m n s \ F u l l N a m e < / K e y > < / D i a g r a m O b j e c t K e y > < D i a g r a m O b j e c t K e y > < K e y > T a b l e s \ M a s t e r S a l e s E m p \ C o l u m n s \ P e r s o n I D < / 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 T a b l e s \ S a l e s D a t a \ C o l u m n s \ S a l e s V a l u e < / K e y > < / D i a g r a m O b j e c t K e y > < D i a g r a m O b j e c t K e y > < K e y > T a b l e s \ D a t e i n f o < / K e y > < / D i a g r a m O b j e c t K e y > < D i a g r a m O b j e c t K e y > < K e y > T a b l e s \ D a t e i n f o \ C o l u m n s \ D a t e < / K e y > < / D i a g r a m O b j e c t K e y > < D i a g r a m O b j e c t K e y > < K e y > T a b l e s \ D a t e i n f o \ C o l u m n s \ M o n t h   N a m e < / K e y > < / D i a g r a m O b j e c t K e y > < D i a g r a m O b j e c t K e y > < K e y > T a b l e s \ D a t e i n f o \ C o l u m n s \ S t a r t   o f   M o n t h < / K e y > < / D i a g r a m O b j e c t K e y > < D i a g r a m O b j e c t K e y > < K e y > T a b l e s \ D a t e i n f o \ C o l u m n s \ M o n t h < / K e y > < / D i a g r a m O b j e c t K e y > < D i a g r a m O b j e c t K e y > < K e y > T a b l e s \ D a t e i n f o \ C o l u m n s \ M o n t h F l a g < / 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 T a b l e s \ M a s t e r S a l e s E m p < / K e y > < / a : K e y > < a : V a l u e   i : t y p e = " D i a g r a m D i s p l a y N o d e V i e w S t a t e " > < H e i g h t > 1 5 0 < / H e i g h t > < I s E x p a n d e d > t r u e < / I s E x p a n d e d > < L a y e d O u t > t r u e < / L a y e d O u t > < 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 T a b l e s \ M a s t e r P r o d u c t < / K e y > < / a : K e y > < a : V a l u e   i : t y p e = " D i a g r a m D i s p l a y N o d e V i e w S t a t e " > < H e i g h t > 1 5 0 < / H e i g h t > < I s E x p a n d e d > t r u e < / I s E x p a n d e d > < L a y e d O u t > t r u e < / L a y e d O u t > < T a b I n d e x > 3 < / T a b I n d e x > < T o p > 2 8 9 < / T o p > < 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 6 5 9 . 8 0 7 6 2 1 1 3 5 3 3 1 6 < / L e f t > < T a b I n d e x > 2 < / 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 T a b l e s \ S a l e s D a t a < / K e y > < / a : K e y > < a : V a l u e   i : t y p e = " D i a g r a m D i s p l a y N o d e V i e w S t a t e " > < H e i g h t > 2 9 3 < / H e i g h t > < I s E x p a n d e d > t r u e < / I s E x p a n d e d > < L a y e d O u t > t r u e < / L a y e d O u t > < L e f t > 3 4 4 . 7 1 1 4 3 1 7 0 2 9 9 7 2 9 < / L e f t > < T a b I n d e x > 1 < / T a b I n d e x > < T o p > 1 1 0 < / 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 T a b l e s \ S a l e s D a t a \ C o l u m n s \ S a l e s V a l u e < / K e y > < / a : K e y > < a : V a l u e   i : t y p e = " D i a g r a m D i s p l a y N o d e V i e w S t a t e " > < H e i g h t > 1 5 0 < / H e i g h t > < I s E x p a n d e d > t r u e < / I s E x p a n d e d > < W i d t h > 2 0 0 < / W i d t h > < / a : V a l u e > < / a : K e y V a l u e O f D i a g r a m O b j e c t K e y a n y T y p e z b w N T n L X > < a : K e y V a l u e O f D i a g r a m O b j e c t K e y a n y T y p e z b w N T n L X > < a : K e y > < K e y > T a b l e s \ D a t e i n f o < / K e y > < / a : K e y > < a : V a l u e   i : t y p e = " D i a g r a m D i s p l a y N o d e V i e w S t a t e " > < H e i g h t > 1 5 0 < / H e i g h t > < I s E x p a n d e d > t r u e < / I s E x p a n d e d > < L a y e d O u t > t r u e < / L a y e d O u t > < L e f t > 6 6 2 . 8 0 7 6 2 1 1 3 5 3 3 1 6 < / L e f t > < T a b I n d e x > 4 < / T a b I n d e x > < T o p > 1 8 0 . 5 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 T a b l e s \ D a t e i n f o \ C o l u m n s \ M o n t h F l a g < / K e y > < / a : K e y > < a : V a l u e   i : t y p e = " D i a g r a m D i s p l a y N o d e V i e w S t a t e " > < H e i g h t > 1 5 0 < / H e i g h t > < I s E x p a n d e d > t r u e < / I s E x p a n d e d > < W i d t h > 2 0 0 < / W i d t h > < / 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 ( 4 3 4 . 7 1 1 4 3 2 , 9 4 ) .   E n d   p o i n t   2 :   ( 2 1 6 , 7 5 )   < / A u t o m a t i o n P r o p e r t y H e l p e r T e x t > < L a y e d O u t > t r u e < / L a y e d O u t > < P o i n t s   x m l n s : b = " h t t p : / / s c h e m a s . d a t a c o n t r a c t . o r g / 2 0 0 4 / 0 7 / S y s t e m . W i n d o w s " > < b : P o i n t > < b : _ x > 4 3 4 . 7 1 1 4 3 2 0 0 0 0 0 0 0 6 < / b : _ x > < b : _ y > 9 4 < / b : _ y > < / b : P o i n t > < b : P o i n t > < b : _ x > 4 3 4 . 7 1 1 4 3 2 < / b : _ x > < b : _ y > 7 7 < / b : _ y > < / b : P o i n t > < b : P o i n t > < b : _ x > 4 3 2 . 7 1 1 4 3 2 < / b : _ x > < b : _ y > 7 5 < / b : _ y > < / b : P o i n t > < b : P o i n t > < b : _ x > 2 1 5 . 9 9 9 9 9 9 9 9 9 9 9 9 9 7 < / 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 4 2 6 . 7 1 1 4 3 2 0 0 0 0 0 0 0 6 < / b : _ x > < b : _ y > 9 4 < / b : _ y > < / L a b e l L o c a t i o n > < L o c a t i o n   x m l n s : b = " h t t p : / / s c h e m a s . d a t a c o n t r a c t . o r g / 2 0 0 4 / 0 7 / S y s t e m . W i n d o w s " > < b : _ x > 4 3 4 . 7 1 1 4 3 2 0 0 0 0 0 0 0 6 < / b : _ x > < b : _ y > 1 1 0 < / 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 1 9 9 . 9 9 9 9 9 9 9 9 9 9 9 9 9 7 < / b : _ x > < b : _ y > 6 7 < / b : _ y > < / L a b e l L o c a t i o n > < L o c a t i o n   x m l n s : b = " h t t p : / / s c h e m a s . d a t a c o n t r a c t . o r g / 2 0 0 4 / 0 7 / S y s t e m . W i n d o w s " > < b : _ x > 1 9 9 . 9 9 9 9 9 9 9 9 9 9 9 9 9 1 < / b : _ x > < b : _ y > 7 5 < / b : _ y > < / L o c a t i o n > < S h a p e R o t a t e A n g l e > 3 6 0 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 4 3 4 . 7 1 1 4 3 2 0 0 0 0 0 0 0 6 < / b : _ x > < b : _ y > 9 4 < / b : _ y > < / b : P o i n t > < b : P o i n t > < b : _ x > 4 3 4 . 7 1 1 4 3 2 < / b : _ x > < b : _ y > 7 7 < / b : _ y > < / b : P o i n t > < b : P o i n t > < b : _ x > 4 3 2 . 7 1 1 4 3 2 < / b : _ x > < b : _ y > 7 5 < / b : _ y > < / b : P o i n t > < b : P o i n t > < b : _ x > 2 1 5 . 9 9 9 9 9 9 9 9 9 9 9 9 9 7 < / 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 ( 3 2 8 . 7 1 1 4 3 1 7 0 2 9 9 7 , 2 5 6 . 5 ) .   E n d   p o i n t   2 :   ( 2 1 6 , 3 6 4 )   < / A u t o m a t i o n P r o p e r t y H e l p e r T e x t > < L a y e d O u t > t r u e < / L a y e d O u t > < P o i n t s   x m l n s : b = " h t t p : / / s c h e m a s . d a t a c o n t r a c t . o r g / 2 0 0 4 / 0 7 / S y s t e m . W i n d o w s " > < b : P o i n t > < b : _ x > 3 2 8 . 7 1 1 4 3 1 7 0 2 9 9 7 2 9 < / b : _ x > < b : _ y > 2 5 6 . 5 < / b : _ y > < / b : P o i n t > < b : P o i n t > < b : _ x > 2 7 4 . 3 5 5 7 1 6 0 0 0 0 0 0 0 3 < / b : _ x > < b : _ y > 2 5 6 . 5 < / b : _ y > < / b : P o i n t > < b : P o i n t > < b : _ x > 2 7 2 . 3 5 5 7 1 6 0 0 0 0 0 0 0 3 < / b : _ x > < b : _ y > 2 5 8 . 5 < / b : _ y > < / b : P o i n t > < b : P o i n t > < b : _ x > 2 7 2 . 3 5 5 7 1 6 0 0 0 0 0 0 0 3 < / b : _ x > < b : _ y > 3 6 2 < / b : _ y > < / b : P o i n t > < b : P o i n t > < b : _ x > 2 7 0 . 3 5 5 7 1 6 0 0 0 0 0 0 0 3 < / b : _ x > < b : _ y > 3 6 4 < / b : _ y > < / b : P o i n t > < b : P o i n t > < b : _ x > 2 1 6 . 0 0 0 0 0 0 0 0 0 0 0 0 0 3 < / b : _ x > < b : _ y > 3 6 4 < / 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 3 2 8 . 7 1 1 4 3 1 7 0 2 9 9 7 2 9 < / b : _ x > < b : _ y > 2 4 8 . 5 < / b : _ y > < / L a b e l L o c a t i o n > < L o c a t i o n   x m l n s : b = " h t t p : / / s c h e m a s . d a t a c o n t r a c t . o r g / 2 0 0 4 / 0 7 / S y s t e m . W i n d o w s " > < b : _ x > 3 4 4 . 7 1 1 4 3 1 7 0 2 9 9 7 2 9 < / b : _ x > < b : _ y > 2 5 6 . 5 < / 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 2 0 0 . 0 0 0 0 0 0 0 0 0 0 0 0 0 3 < / b : _ x > < b : _ y > 3 5 6 < / b : _ y > < / L a b e l L o c a t i o n > < L o c a t i o n   x m l n s : b = " h t t p : / / s c h e m a s . d a t a c o n t r a c t . o r g / 2 0 0 4 / 0 7 / S y s t e m . W i n d o w s " > < b : _ x > 2 0 0 . 0 0 0 0 0 0 0 0 0 0 0 0 0 3 < / b : _ x > < b : _ y > 3 6 4 < / 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 3 2 8 . 7 1 1 4 3 1 7 0 2 9 9 7 2 9 < / b : _ x > < b : _ y > 2 5 6 . 5 < / b : _ y > < / b : P o i n t > < b : P o i n t > < b : _ x > 2 7 4 . 3 5 5 7 1 6 0 0 0 0 0 0 0 3 < / b : _ x > < b : _ y > 2 5 6 . 5 < / b : _ y > < / b : P o i n t > < b : P o i n t > < b : _ x > 2 7 2 . 3 5 5 7 1 6 0 0 0 0 0 0 0 3 < / b : _ x > < b : _ y > 2 5 8 . 5 < / b : _ y > < / b : P o i n t > < b : P o i n t > < b : _ x > 2 7 2 . 3 5 5 7 1 6 0 0 0 0 0 0 0 3 < / b : _ x > < b : _ y > 3 6 2 < / b : _ y > < / b : P o i n t > < b : P o i n t > < b : _ x > 2 7 0 . 3 5 5 7 1 6 0 0 0 0 0 0 0 3 < / b : _ x > < b : _ y > 3 6 4 < / b : _ y > < / b : P o i n t > < b : P o i n t > < b : _ x > 2 1 6 . 0 0 0 0 0 0 0 0 0 0 0 0 0 3 < / b : _ x > < b : _ y > 3 6 4 < / b : _ y > < / b : P o i n t > < / P o i n t s > < / a : V a l u e > < / a : K e y V a l u e O f D i a g r a m O b j e c t K e y a n y T y p e z b w N T n L X > < a : K e y V a l u e O f D i a g r a m O b j e c t K e y a n y T y p e z b w N T n L X > < a : K e y > < K e y > R e l a t i o n s h i p s \ & l t ; T a b l e s \ S a l e s D a t a \ C o l u m n s \ C u s t o m e r I D & g t ; - & l t ; T a b l e s \ M a s t e r C u s t o m e r \ C o l u m n s \ C u s t o m e r I D & g t ; < / K e y > < / a : K e y > < a : V a l u e   i : t y p e = " D i a g r a m D i s p l a y L i n k V i e w S t a t e " > < A u t o m a t i o n P r o p e r t y H e l p e r T e x t > E n d   p o i n t   1 :   ( 4 5 4 . 7 1 1 4 3 2 , 9 4 ) .   E n d   p o i n t   2 :   ( 6 4 3 . 8 0 7 6 2 1 1 3 5 3 3 2 , 7 5 )   < / A u t o m a t i o n P r o p e r t y H e l p e r T e x t > < L a y e d O u t > t r u e < / L a y e d O u t > < P o i n t s   x m l n s : b = " h t t p : / / s c h e m a s . d a t a c o n t r a c t . o r g / 2 0 0 4 / 0 7 / S y s t e m . W i n d o w s " > < b : P o i n t > < b : _ x > 4 5 4 . 7 1 1 4 3 2 < / b : _ x > < b : _ y > 9 4 < / b : _ y > < / b : P o i n t > < b : P o i n t > < b : _ x > 4 5 4 . 7 1 1 4 3 2 < / b : _ x > < b : _ y > 7 7 < / b : _ y > < / b : P o i n t > < b : P o i n t > < b : _ x > 4 5 6 . 7 1 1 4 3 2 < / b : _ x > < b : _ y > 7 5 < / b : _ y > < / b : P o i n t > < b : P o i n t > < b : _ x > 6 4 3 . 8 0 7 6 2 1 1 3 5 3 3 1 6 < / b : _ x > < b : _ y > 7 5 < / 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 4 4 6 . 7 1 1 4 3 2 < / b : _ x > < b : _ y > 9 4 < / b : _ y > < / L a b e l L o c a t i o n > < L o c a t i o n   x m l n s : b = " h t t p : / / s c h e m a s . d a t a c o n t r a c t . o r g / 2 0 0 4 / 0 7 / S y s t e m . W i n d o w s " > < b : _ x > 4 5 4 . 7 1 1 4 3 2 < / b : _ x > < b : _ y > 1 1 0 < / 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 4 5 4 . 7 1 1 4 3 2 < / b : _ x > < b : _ y > 9 4 < / b : _ y > < / b : P o i n t > < b : P o i n t > < b : _ x > 4 5 4 . 7 1 1 4 3 2 < / b : _ x > < b : _ y > 7 7 < / b : _ y > < / b : P o i n t > < b : P o i n t > < b : _ x > 4 5 6 . 7 1 1 4 3 2 < / b : _ x > < b : _ y > 7 5 < / b : _ y > < / b : P o i n t > < b : P o i n t > < b : _ x > 6 4 3 . 8 0 7 6 2 1 1 3 5 3 3 1 6 < / b : _ x > < b : _ y > 7 5 < / b : _ y > < / b : P o i n t > < / P o i n t s > < / a : V a l u e > < / a : K e y V a l u e O f D i a g r a m O b j e c t K e y a n y T y p e z b w N T n L X > < a : K e y V a l u e O f D i a g r a m O b j e c t K e y a n y T y p e z b w N T n L X > < a : K e y > < K e y > R e l a t i o n s h i p s \ & l t ; T a b l e s \ S a l e s D a t a \ C o l u m n s \ O r d e r D a t e & g t ; - & l t ; T a b l e s \ D a t e i n f o \ C o l u m n s \ D a t e & g t ; < / K e y > < / a : K e y > < a : V a l u e   i : t y p e = " D i a g r a m D i s p l a y L i n k V i e w S t a t e " > < A u t o m a t i o n P r o p e r t y H e l p e r T e x t > E n d   p o i n t   1 :   ( 5 6 0 . 7 1 1 4 3 1 7 0 2 9 9 7 , 2 6 6 ) .   E n d   p o i n t   2 :   ( 6 4 6 . 8 0 7 6 2 1 1 3 5 3 3 2 , 2 4 6 )   < / A u t o m a t i o n P r o p e r t y H e l p e r T e x t > < I s F o c u s e d > t r u e < / I s F o c u s e d > < L a y e d O u t > t r u e < / L a y e d O u t > < P o i n t s   x m l n s : b = " h t t p : / / s c h e m a s . d a t a c o n t r a c t . o r g / 2 0 0 4 / 0 7 / S y s t e m . W i n d o w s " > < b : P o i n t > < b : _ x > 5 6 0 . 7 1 1 4 3 1 7 0 2 9 9 7 2 9 < / b : _ x > < b : _ y > 2 6 6 < / b : _ y > < / b : P o i n t > < b : P o i n t > < b : _ x > 6 0 1 . 7 5 9 5 2 6 5 < / b : _ x > < b : _ y > 2 6 6 < / b : _ y > < / b : P o i n t > < b : P o i n t > < b : _ x > 6 0 3 . 7 5 9 5 2 6 5 < / b : _ x > < b : _ y > 2 6 4 < / b : _ y > < / b : P o i n t > < b : P o i n t > < b : _ x > 6 0 3 . 7 5 9 5 2 6 5 < / b : _ x > < b : _ y > 2 4 8 < / b : _ y > < / b : P o i n t > < b : P o i n t > < b : _ x > 6 0 5 . 7 5 9 5 2 6 5 < / b : _ x > < b : _ y > 2 4 6 < / b : _ y > < / b : P o i n t > < b : P o i n t > < b : _ x > 6 4 6 . 8 0 7 6 2 1 1 3 5 3 3 1 6 < / b : _ x > < b : _ y > 2 4 6 < / 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 5 4 4 . 7 1 1 4 3 1 7 0 2 9 9 7 2 9 < / b : _ x > < b : _ y > 2 5 8 < / b : _ y > < / L a b e l L o c a t i o n > < L o c a t i o n   x m l n s : b = " h t t p : / / s c h e m a s . d a t a c o n t r a c t . o r g / 2 0 0 4 / 0 7 / S y s t e m . W i n d o w s " > < b : _ x > 5 4 4 . 7 1 1 4 3 1 7 0 2 9 9 7 2 9 < / b : _ x > < b : _ y > 2 6 6 < / 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 6 4 6 . 8 0 7 6 2 1 1 3 5 3 3 1 6 < / b : _ x > < b : _ y > 2 3 8 < / b : _ y > < / L a b e l L o c a t i o n > < L o c a t i o n   x m l n s : b = " h t t p : / / s c h e m a s . d a t a c o n t r a c t . o r g / 2 0 0 4 / 0 7 / S y s t e m . W i n d o w s " > < b : _ x > 6 6 2 . 8 0 7 6 2 1 1 3 5 3 3 1 6 < / b : _ x > < b : _ y > 2 4 6 < / 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 5 6 0 . 7 1 1 4 3 1 7 0 2 9 9 7 2 9 < / b : _ x > < b : _ y > 2 6 6 < / b : _ y > < / b : P o i n t > < b : P o i n t > < b : _ x > 6 0 1 . 7 5 9 5 2 6 5 < / b : _ x > < b : _ y > 2 6 6 < / b : _ y > < / b : P o i n t > < b : P o i n t > < b : _ x > 6 0 3 . 7 5 9 5 2 6 5 < / b : _ x > < b : _ y > 2 6 4 < / b : _ y > < / b : P o i n t > < b : P o i n t > < b : _ x > 6 0 3 . 7 5 9 5 2 6 5 < / b : _ x > < b : _ y > 2 4 8 < / b : _ y > < / b : P o i n t > < b : P o i n t > < b : _ x > 6 0 5 . 7 5 9 5 2 6 5 < / b : _ x > < b : _ y > 2 4 6 < / b : _ y > < / b : P o i n t > < b : P o i n t > < b : _ x > 6 4 6 . 8 0 7 6 2 1 1 3 5 3 3 1 6 < / b : _ x > < b : _ y > 2 4 6 < / 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B4F97C8-CEAA-4048-8DBC-363D88690A6F}">
  <ds:schemaRefs/>
</ds:datastoreItem>
</file>

<file path=customXml/itemProps10.xml><?xml version="1.0" encoding="utf-8"?>
<ds:datastoreItem xmlns:ds="http://schemas.openxmlformats.org/officeDocument/2006/customXml" ds:itemID="{56D4741A-B73A-4E39-8876-4D7830BE9E3C}">
  <ds:schemaRefs/>
</ds:datastoreItem>
</file>

<file path=customXml/itemProps11.xml><?xml version="1.0" encoding="utf-8"?>
<ds:datastoreItem xmlns:ds="http://schemas.openxmlformats.org/officeDocument/2006/customXml" ds:itemID="{7B5FCF4B-7BDD-4567-8757-FD59965F0051}">
  <ds:schemaRefs/>
</ds:datastoreItem>
</file>

<file path=customXml/itemProps12.xml><?xml version="1.0" encoding="utf-8"?>
<ds:datastoreItem xmlns:ds="http://schemas.openxmlformats.org/officeDocument/2006/customXml" ds:itemID="{4814EACD-BBA9-42CC-87B2-F75BA2D2A4CF}">
  <ds:schemaRefs/>
</ds:datastoreItem>
</file>

<file path=customXml/itemProps13.xml><?xml version="1.0" encoding="utf-8"?>
<ds:datastoreItem xmlns:ds="http://schemas.openxmlformats.org/officeDocument/2006/customXml" ds:itemID="{CCDDCF49-21AA-4B26-80ED-7782CE187CE9}">
  <ds:schemaRefs/>
</ds:datastoreItem>
</file>

<file path=customXml/itemProps14.xml><?xml version="1.0" encoding="utf-8"?>
<ds:datastoreItem xmlns:ds="http://schemas.openxmlformats.org/officeDocument/2006/customXml" ds:itemID="{559FA6FF-2ADB-4CFE-92B3-D7FF6253A9DF}">
  <ds:schemaRefs/>
</ds:datastoreItem>
</file>

<file path=customXml/itemProps15.xml><?xml version="1.0" encoding="utf-8"?>
<ds:datastoreItem xmlns:ds="http://schemas.openxmlformats.org/officeDocument/2006/customXml" ds:itemID="{837399F0-2B11-49C3-9587-81EB75788FC4}">
  <ds:schemaRefs/>
</ds:datastoreItem>
</file>

<file path=customXml/itemProps16.xml><?xml version="1.0" encoding="utf-8"?>
<ds:datastoreItem xmlns:ds="http://schemas.openxmlformats.org/officeDocument/2006/customXml" ds:itemID="{2C3D5D0A-7EAA-46C5-BF82-3BC0B4460DFD}">
  <ds:schemaRefs/>
</ds:datastoreItem>
</file>

<file path=customXml/itemProps17.xml><?xml version="1.0" encoding="utf-8"?>
<ds:datastoreItem xmlns:ds="http://schemas.openxmlformats.org/officeDocument/2006/customXml" ds:itemID="{8AF19AEA-F84C-416C-9D22-ED6E34B51CF5}">
  <ds:schemaRefs/>
</ds:datastoreItem>
</file>

<file path=customXml/itemProps18.xml><?xml version="1.0" encoding="utf-8"?>
<ds:datastoreItem xmlns:ds="http://schemas.openxmlformats.org/officeDocument/2006/customXml" ds:itemID="{ACC3ED48-B8CA-4A5E-937D-975B7A4E7C67}">
  <ds:schemaRefs/>
</ds:datastoreItem>
</file>

<file path=customXml/itemProps19.xml><?xml version="1.0" encoding="utf-8"?>
<ds:datastoreItem xmlns:ds="http://schemas.openxmlformats.org/officeDocument/2006/customXml" ds:itemID="{3BBDCB50-8597-4028-855C-9C4133B93580}">
  <ds:schemaRefs/>
</ds:datastoreItem>
</file>

<file path=customXml/itemProps2.xml><?xml version="1.0" encoding="utf-8"?>
<ds:datastoreItem xmlns:ds="http://schemas.openxmlformats.org/officeDocument/2006/customXml" ds:itemID="{E2DD39B5-C29B-4730-9157-641262A2D428}">
  <ds:schemaRefs/>
</ds:datastoreItem>
</file>

<file path=customXml/itemProps20.xml><?xml version="1.0" encoding="utf-8"?>
<ds:datastoreItem xmlns:ds="http://schemas.openxmlformats.org/officeDocument/2006/customXml" ds:itemID="{A0A3499C-B2F3-41E7-ABE1-2658BC11B867}">
  <ds:schemaRefs/>
</ds:datastoreItem>
</file>

<file path=customXml/itemProps3.xml><?xml version="1.0" encoding="utf-8"?>
<ds:datastoreItem xmlns:ds="http://schemas.openxmlformats.org/officeDocument/2006/customXml" ds:itemID="{D9F5B5D9-C3AE-4BA8-8816-4E8D3EB2A6D4}">
  <ds:schemaRefs/>
</ds:datastoreItem>
</file>

<file path=customXml/itemProps4.xml><?xml version="1.0" encoding="utf-8"?>
<ds:datastoreItem xmlns:ds="http://schemas.openxmlformats.org/officeDocument/2006/customXml" ds:itemID="{1B708BA3-92EC-4672-BB98-40FCF079DFA7}">
  <ds:schemaRefs/>
</ds:datastoreItem>
</file>

<file path=customXml/itemProps5.xml><?xml version="1.0" encoding="utf-8"?>
<ds:datastoreItem xmlns:ds="http://schemas.openxmlformats.org/officeDocument/2006/customXml" ds:itemID="{024D85BF-68BD-444A-8F11-6CC54E8282B6}">
  <ds:schemaRefs/>
</ds:datastoreItem>
</file>

<file path=customXml/itemProps6.xml><?xml version="1.0" encoding="utf-8"?>
<ds:datastoreItem xmlns:ds="http://schemas.openxmlformats.org/officeDocument/2006/customXml" ds:itemID="{F163323E-2809-42F4-9C0D-26B174C64FCF}">
  <ds:schemaRefs/>
</ds:datastoreItem>
</file>

<file path=customXml/itemProps7.xml><?xml version="1.0" encoding="utf-8"?>
<ds:datastoreItem xmlns:ds="http://schemas.openxmlformats.org/officeDocument/2006/customXml" ds:itemID="{73E4A82B-2F30-4887-8E89-C37963BF506F}">
  <ds:schemaRefs>
    <ds:schemaRef ds:uri="http://schemas.microsoft.com/DataMashup"/>
  </ds:schemaRefs>
</ds:datastoreItem>
</file>

<file path=customXml/itemProps8.xml><?xml version="1.0" encoding="utf-8"?>
<ds:datastoreItem xmlns:ds="http://schemas.openxmlformats.org/officeDocument/2006/customXml" ds:itemID="{2E81C8FF-0E20-43B1-906E-1242D078CFB3}">
  <ds:schemaRefs/>
</ds:datastoreItem>
</file>

<file path=customXml/itemProps9.xml><?xml version="1.0" encoding="utf-8"?>
<ds:datastoreItem xmlns:ds="http://schemas.openxmlformats.org/officeDocument/2006/customXml" ds:itemID="{E0E09B77-E70B-440F-A31C-7A1298DDA98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vt:lpstr>
      <vt:lpstr>Draft</vt:lpstr>
      <vt:lpstr>Instructions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AMIT PATEL</cp:lastModifiedBy>
  <cp:lastPrinted>2023-08-28T17:14:34Z</cp:lastPrinted>
  <dcterms:created xsi:type="dcterms:W3CDTF">2020-04-06T08:43:01Z</dcterms:created>
  <dcterms:modified xsi:type="dcterms:W3CDTF">2023-08-28T17:20:05Z</dcterms:modified>
</cp:coreProperties>
</file>