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itabh\Coffee project\"/>
    </mc:Choice>
  </mc:AlternateContent>
  <xr:revisionPtr revIDLastSave="0" documentId="13_ncr:1_{6DF7A644-23F1-4282-B4A7-F18B9B995E2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otal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</definedNames>
  <calcPr calcId="191028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J3" i="17"/>
  <c r="K3" i="17"/>
  <c r="L3" i="17"/>
  <c r="J4" i="17"/>
  <c r="K4" i="17"/>
  <c r="L4" i="17"/>
  <c r="J5" i="17"/>
  <c r="K5" i="17"/>
  <c r="L5" i="17"/>
  <c r="J6" i="17"/>
  <c r="K6" i="17"/>
  <c r="L6" i="17"/>
  <c r="J7" i="17"/>
  <c r="K7" i="17"/>
  <c r="L7" i="17"/>
  <c r="J8" i="17"/>
  <c r="K8" i="17"/>
  <c r="L8" i="17"/>
  <c r="J9" i="17"/>
  <c r="K9" i="17"/>
  <c r="L9" i="17"/>
  <c r="J10" i="17"/>
  <c r="K10" i="17"/>
  <c r="L10" i="17"/>
  <c r="J11" i="17"/>
  <c r="K11" i="17"/>
  <c r="L11" i="17"/>
  <c r="J12" i="17"/>
  <c r="K12" i="17"/>
  <c r="L12" i="17"/>
  <c r="J13" i="17"/>
  <c r="K13" i="17"/>
  <c r="L13" i="17"/>
  <c r="J14" i="17"/>
  <c r="K14" i="17"/>
  <c r="L14" i="17"/>
  <c r="J15" i="17"/>
  <c r="K15" i="17"/>
  <c r="L15" i="17"/>
  <c r="J16" i="17"/>
  <c r="K16" i="17"/>
  <c r="L16" i="17"/>
  <c r="J17" i="17"/>
  <c r="K17" i="17"/>
  <c r="L17" i="17"/>
  <c r="J18" i="17"/>
  <c r="K18" i="17"/>
  <c r="L18" i="17"/>
  <c r="J19" i="17"/>
  <c r="K19" i="17"/>
  <c r="L19" i="17"/>
  <c r="J20" i="17"/>
  <c r="K20" i="17"/>
  <c r="L20" i="17"/>
  <c r="J21" i="17"/>
  <c r="K21" i="17"/>
  <c r="L21" i="17"/>
  <c r="J22" i="17"/>
  <c r="K22" i="17"/>
  <c r="L22" i="17"/>
  <c r="J23" i="17"/>
  <c r="K23" i="17"/>
  <c r="L23" i="17"/>
  <c r="J24" i="17"/>
  <c r="K24" i="17"/>
  <c r="L24" i="17"/>
  <c r="J25" i="17"/>
  <c r="K25" i="17"/>
  <c r="L25" i="17"/>
  <c r="J26" i="17"/>
  <c r="K26" i="17"/>
  <c r="L26" i="17"/>
  <c r="J27" i="17"/>
  <c r="K27" i="17"/>
  <c r="L27" i="17"/>
  <c r="J28" i="17"/>
  <c r="K28" i="17"/>
  <c r="L28" i="17"/>
  <c r="J29" i="17"/>
  <c r="K29" i="17"/>
  <c r="L29" i="17"/>
  <c r="J30" i="17"/>
  <c r="K30" i="17"/>
  <c r="L30" i="17"/>
  <c r="J31" i="17"/>
  <c r="K31" i="17"/>
  <c r="L31" i="17"/>
  <c r="J32" i="17"/>
  <c r="K32" i="17"/>
  <c r="L32" i="17"/>
  <c r="J33" i="17"/>
  <c r="K33" i="17"/>
  <c r="L33" i="17"/>
  <c r="J34" i="17"/>
  <c r="K34" i="17"/>
  <c r="L34" i="17"/>
  <c r="J35" i="17"/>
  <c r="K35" i="17"/>
  <c r="L35" i="17"/>
  <c r="J36" i="17"/>
  <c r="K36" i="17"/>
  <c r="L36" i="17"/>
  <c r="J37" i="17"/>
  <c r="K37" i="17"/>
  <c r="L37" i="17"/>
  <c r="J38" i="17"/>
  <c r="K38" i="17"/>
  <c r="L38" i="17"/>
  <c r="J39" i="17"/>
  <c r="K39" i="17"/>
  <c r="L39" i="17"/>
  <c r="J40" i="17"/>
  <c r="K40" i="17"/>
  <c r="L40" i="17"/>
  <c r="J41" i="17"/>
  <c r="K41" i="17"/>
  <c r="L41" i="17"/>
  <c r="J42" i="17"/>
  <c r="K42" i="17"/>
  <c r="L42" i="17"/>
  <c r="J43" i="17"/>
  <c r="K43" i="17"/>
  <c r="L43" i="17"/>
  <c r="J44" i="17"/>
  <c r="K44" i="17"/>
  <c r="L44" i="17"/>
  <c r="J45" i="17"/>
  <c r="K45" i="17"/>
  <c r="L45" i="17"/>
  <c r="J46" i="17"/>
  <c r="K46" i="17"/>
  <c r="L46" i="17"/>
  <c r="J47" i="17"/>
  <c r="K47" i="17"/>
  <c r="L47" i="17"/>
  <c r="J48" i="17"/>
  <c r="K48" i="17"/>
  <c r="L48" i="17"/>
  <c r="J49" i="17"/>
  <c r="K49" i="17"/>
  <c r="L49" i="17"/>
  <c r="J50" i="17"/>
  <c r="K50" i="17"/>
  <c r="L50" i="17"/>
  <c r="J51" i="17"/>
  <c r="K51" i="17"/>
  <c r="L51" i="17"/>
  <c r="J52" i="17"/>
  <c r="K52" i="17"/>
  <c r="L52" i="17"/>
  <c r="J53" i="17"/>
  <c r="K53" i="17"/>
  <c r="L53" i="17"/>
  <c r="J54" i="17"/>
  <c r="K54" i="17"/>
  <c r="L54" i="17"/>
  <c r="J55" i="17"/>
  <c r="K55" i="17"/>
  <c r="L55" i="17"/>
  <c r="J56" i="17"/>
  <c r="K56" i="17"/>
  <c r="L56" i="17"/>
  <c r="J57" i="17"/>
  <c r="K57" i="17"/>
  <c r="L57" i="17"/>
  <c r="J58" i="17"/>
  <c r="K58" i="17"/>
  <c r="L58" i="17"/>
  <c r="J59" i="17"/>
  <c r="K59" i="17"/>
  <c r="L59" i="17"/>
  <c r="J60" i="17"/>
  <c r="K60" i="17"/>
  <c r="L60" i="17"/>
  <c r="J61" i="17"/>
  <c r="K61" i="17"/>
  <c r="L61" i="17"/>
  <c r="J62" i="17"/>
  <c r="K62" i="17"/>
  <c r="L62" i="17"/>
  <c r="J63" i="17"/>
  <c r="K63" i="17"/>
  <c r="L63" i="17"/>
  <c r="J64" i="17"/>
  <c r="K64" i="17"/>
  <c r="L64" i="17"/>
  <c r="J65" i="17"/>
  <c r="K65" i="17"/>
  <c r="L65" i="17"/>
  <c r="J66" i="17"/>
  <c r="K66" i="17"/>
  <c r="L66" i="17"/>
  <c r="J67" i="17"/>
  <c r="K67" i="17"/>
  <c r="L67" i="17"/>
  <c r="J68" i="17"/>
  <c r="K68" i="17"/>
  <c r="L68" i="17"/>
  <c r="J69" i="17"/>
  <c r="K69" i="17"/>
  <c r="L69" i="17"/>
  <c r="J70" i="17"/>
  <c r="K70" i="17"/>
  <c r="L70" i="17"/>
  <c r="J71" i="17"/>
  <c r="K71" i="17"/>
  <c r="L71" i="17"/>
  <c r="J72" i="17"/>
  <c r="K72" i="17"/>
  <c r="L72" i="17"/>
  <c r="J73" i="17"/>
  <c r="K73" i="17"/>
  <c r="L73" i="17"/>
  <c r="J74" i="17"/>
  <c r="K74" i="17"/>
  <c r="L74" i="17"/>
  <c r="J75" i="17"/>
  <c r="K75" i="17"/>
  <c r="L75" i="17"/>
  <c r="J76" i="17"/>
  <c r="K76" i="17"/>
  <c r="L76" i="17"/>
  <c r="J77" i="17"/>
  <c r="K77" i="17"/>
  <c r="L77" i="17"/>
  <c r="J78" i="17"/>
  <c r="K78" i="17"/>
  <c r="L78" i="17"/>
  <c r="J79" i="17"/>
  <c r="K79" i="17"/>
  <c r="L79" i="17"/>
  <c r="J80" i="17"/>
  <c r="K80" i="17"/>
  <c r="L80" i="17"/>
  <c r="J81" i="17"/>
  <c r="K81" i="17"/>
  <c r="L81" i="17"/>
  <c r="J82" i="17"/>
  <c r="K82" i="17"/>
  <c r="L82" i="17"/>
  <c r="J83" i="17"/>
  <c r="K83" i="17"/>
  <c r="L83" i="17"/>
  <c r="J84" i="17"/>
  <c r="K84" i="17"/>
  <c r="L84" i="17"/>
  <c r="J85" i="17"/>
  <c r="K85" i="17"/>
  <c r="L85" i="17"/>
  <c r="J86" i="17"/>
  <c r="K86" i="17"/>
  <c r="L86" i="17"/>
  <c r="J87" i="17"/>
  <c r="K87" i="17"/>
  <c r="L87" i="17"/>
  <c r="J88" i="17"/>
  <c r="K88" i="17"/>
  <c r="L88" i="17"/>
  <c r="J89" i="17"/>
  <c r="K89" i="17"/>
  <c r="L89" i="17"/>
  <c r="J90" i="17"/>
  <c r="K90" i="17"/>
  <c r="L90" i="17"/>
  <c r="J91" i="17"/>
  <c r="K91" i="17"/>
  <c r="L91" i="17"/>
  <c r="J92" i="17"/>
  <c r="K92" i="17"/>
  <c r="L92" i="17"/>
  <c r="J93" i="17"/>
  <c r="K93" i="17"/>
  <c r="L93" i="17"/>
  <c r="J94" i="17"/>
  <c r="K94" i="17"/>
  <c r="L94" i="17"/>
  <c r="J95" i="17"/>
  <c r="K95" i="17"/>
  <c r="L95" i="17"/>
  <c r="J96" i="17"/>
  <c r="K96" i="17"/>
  <c r="L96" i="17"/>
  <c r="J97" i="17"/>
  <c r="K97" i="17"/>
  <c r="L97" i="17"/>
  <c r="J98" i="17"/>
  <c r="K98" i="17"/>
  <c r="L98" i="17"/>
  <c r="J99" i="17"/>
  <c r="K99" i="17"/>
  <c r="L99" i="17"/>
  <c r="J100" i="17"/>
  <c r="K100" i="17"/>
  <c r="L100" i="17"/>
  <c r="J101" i="17"/>
  <c r="K101" i="17"/>
  <c r="L101" i="17"/>
  <c r="J102" i="17"/>
  <c r="K102" i="17"/>
  <c r="L102" i="17"/>
  <c r="J103" i="17"/>
  <c r="K103" i="17"/>
  <c r="L103" i="17"/>
  <c r="J104" i="17"/>
  <c r="K104" i="17"/>
  <c r="L104" i="17"/>
  <c r="J105" i="17"/>
  <c r="K105" i="17"/>
  <c r="L105" i="17"/>
  <c r="J106" i="17"/>
  <c r="K106" i="17"/>
  <c r="L106" i="17"/>
  <c r="J107" i="17"/>
  <c r="K107" i="17"/>
  <c r="L107" i="17"/>
  <c r="J108" i="17"/>
  <c r="K108" i="17"/>
  <c r="L108" i="17"/>
  <c r="J109" i="17"/>
  <c r="K109" i="17"/>
  <c r="L109" i="17"/>
  <c r="J110" i="17"/>
  <c r="K110" i="17"/>
  <c r="L110" i="17"/>
  <c r="J111" i="17"/>
  <c r="K111" i="17"/>
  <c r="L111" i="17"/>
  <c r="J112" i="17"/>
  <c r="K112" i="17"/>
  <c r="L112" i="17"/>
  <c r="J113" i="17"/>
  <c r="K113" i="17"/>
  <c r="L113" i="17"/>
  <c r="J114" i="17"/>
  <c r="K114" i="17"/>
  <c r="L114" i="17"/>
  <c r="J115" i="17"/>
  <c r="K115" i="17"/>
  <c r="L115" i="17"/>
  <c r="J116" i="17"/>
  <c r="K116" i="17"/>
  <c r="L116" i="17"/>
  <c r="J117" i="17"/>
  <c r="K117" i="17"/>
  <c r="L117" i="17"/>
  <c r="J118" i="17"/>
  <c r="K118" i="17"/>
  <c r="L118" i="17"/>
  <c r="J119" i="17"/>
  <c r="K119" i="17"/>
  <c r="L119" i="17"/>
  <c r="J120" i="17"/>
  <c r="K120" i="17"/>
  <c r="L120" i="17"/>
  <c r="J121" i="17"/>
  <c r="K121" i="17"/>
  <c r="L121" i="17"/>
  <c r="J122" i="17"/>
  <c r="K122" i="17"/>
  <c r="L122" i="17"/>
  <c r="J123" i="17"/>
  <c r="K123" i="17"/>
  <c r="L123" i="17"/>
  <c r="J124" i="17"/>
  <c r="K124" i="17"/>
  <c r="L124" i="17"/>
  <c r="J125" i="17"/>
  <c r="K125" i="17"/>
  <c r="L125" i="17"/>
  <c r="J126" i="17"/>
  <c r="K126" i="17"/>
  <c r="L126" i="17"/>
  <c r="J127" i="17"/>
  <c r="K127" i="17"/>
  <c r="L127" i="17"/>
  <c r="J128" i="17"/>
  <c r="K128" i="17"/>
  <c r="L128" i="17"/>
  <c r="J129" i="17"/>
  <c r="K129" i="17"/>
  <c r="L129" i="17"/>
  <c r="J130" i="17"/>
  <c r="K130" i="17"/>
  <c r="L130" i="17"/>
  <c r="J131" i="17"/>
  <c r="K131" i="17"/>
  <c r="L131" i="17"/>
  <c r="J132" i="17"/>
  <c r="K132" i="17"/>
  <c r="L132" i="17"/>
  <c r="J133" i="17"/>
  <c r="K133" i="17"/>
  <c r="L133" i="17"/>
  <c r="J134" i="17"/>
  <c r="K134" i="17"/>
  <c r="L134" i="17"/>
  <c r="J135" i="17"/>
  <c r="K135" i="17"/>
  <c r="L135" i="17"/>
  <c r="J136" i="17"/>
  <c r="K136" i="17"/>
  <c r="L136" i="17"/>
  <c r="J137" i="17"/>
  <c r="K137" i="17"/>
  <c r="L137" i="17"/>
  <c r="J138" i="17"/>
  <c r="K138" i="17"/>
  <c r="L138" i="17"/>
  <c r="J139" i="17"/>
  <c r="K139" i="17"/>
  <c r="L139" i="17"/>
  <c r="J140" i="17"/>
  <c r="K140" i="17"/>
  <c r="L140" i="17"/>
  <c r="J141" i="17"/>
  <c r="K141" i="17"/>
  <c r="L141" i="17"/>
  <c r="J142" i="17"/>
  <c r="K142" i="17"/>
  <c r="L142" i="17"/>
  <c r="J143" i="17"/>
  <c r="K143" i="17"/>
  <c r="L143" i="17"/>
  <c r="J144" i="17"/>
  <c r="K144" i="17"/>
  <c r="L144" i="17"/>
  <c r="J145" i="17"/>
  <c r="K145" i="17"/>
  <c r="L145" i="17"/>
  <c r="J146" i="17"/>
  <c r="K146" i="17"/>
  <c r="L146" i="17"/>
  <c r="J147" i="17"/>
  <c r="K147" i="17"/>
  <c r="L147" i="17"/>
  <c r="J148" i="17"/>
  <c r="K148" i="17"/>
  <c r="L148" i="17"/>
  <c r="J149" i="17"/>
  <c r="K149" i="17"/>
  <c r="L149" i="17"/>
  <c r="J150" i="17"/>
  <c r="K150" i="17"/>
  <c r="L150" i="17"/>
  <c r="J151" i="17"/>
  <c r="K151" i="17"/>
  <c r="L151" i="17"/>
  <c r="J152" i="17"/>
  <c r="K152" i="17"/>
  <c r="L152" i="17"/>
  <c r="J153" i="17"/>
  <c r="K153" i="17"/>
  <c r="L153" i="17"/>
  <c r="J154" i="17"/>
  <c r="K154" i="17"/>
  <c r="L154" i="17"/>
  <c r="J155" i="17"/>
  <c r="K155" i="17"/>
  <c r="L155" i="17"/>
  <c r="J156" i="17"/>
  <c r="K156" i="17"/>
  <c r="L156" i="17"/>
  <c r="J157" i="17"/>
  <c r="K157" i="17"/>
  <c r="L157" i="17"/>
  <c r="J158" i="17"/>
  <c r="K158" i="17"/>
  <c r="L158" i="17"/>
  <c r="J159" i="17"/>
  <c r="K159" i="17"/>
  <c r="L159" i="17"/>
  <c r="J160" i="17"/>
  <c r="K160" i="17"/>
  <c r="L160" i="17"/>
  <c r="J161" i="17"/>
  <c r="K161" i="17"/>
  <c r="L161" i="17"/>
  <c r="J162" i="17"/>
  <c r="K162" i="17"/>
  <c r="L162" i="17"/>
  <c r="J163" i="17"/>
  <c r="K163" i="17"/>
  <c r="L163" i="17"/>
  <c r="J164" i="17"/>
  <c r="K164" i="17"/>
  <c r="L164" i="17"/>
  <c r="J165" i="17"/>
  <c r="K165" i="17"/>
  <c r="L165" i="17"/>
  <c r="J166" i="17"/>
  <c r="K166" i="17"/>
  <c r="L166" i="17"/>
  <c r="J167" i="17"/>
  <c r="K167" i="17"/>
  <c r="L167" i="17"/>
  <c r="J168" i="17"/>
  <c r="K168" i="17"/>
  <c r="L168" i="17"/>
  <c r="J169" i="17"/>
  <c r="K169" i="17"/>
  <c r="L169" i="17"/>
  <c r="J170" i="17"/>
  <c r="K170" i="17"/>
  <c r="L170" i="17"/>
  <c r="J171" i="17"/>
  <c r="K171" i="17"/>
  <c r="L171" i="17"/>
  <c r="J172" i="17"/>
  <c r="K172" i="17"/>
  <c r="L172" i="17"/>
  <c r="J173" i="17"/>
  <c r="K173" i="17"/>
  <c r="L173" i="17"/>
  <c r="J174" i="17"/>
  <c r="K174" i="17"/>
  <c r="L174" i="17"/>
  <c r="J175" i="17"/>
  <c r="K175" i="17"/>
  <c r="L175" i="17"/>
  <c r="J176" i="17"/>
  <c r="K176" i="17"/>
  <c r="L176" i="17"/>
  <c r="J177" i="17"/>
  <c r="K177" i="17"/>
  <c r="L177" i="17"/>
  <c r="J178" i="17"/>
  <c r="K178" i="17"/>
  <c r="L178" i="17"/>
  <c r="J179" i="17"/>
  <c r="K179" i="17"/>
  <c r="L179" i="17"/>
  <c r="J180" i="17"/>
  <c r="K180" i="17"/>
  <c r="L180" i="17"/>
  <c r="J181" i="17"/>
  <c r="K181" i="17"/>
  <c r="L181" i="17"/>
  <c r="J182" i="17"/>
  <c r="K182" i="17"/>
  <c r="L182" i="17"/>
  <c r="J183" i="17"/>
  <c r="K183" i="17"/>
  <c r="L183" i="17"/>
  <c r="J184" i="17"/>
  <c r="K184" i="17"/>
  <c r="L184" i="17"/>
  <c r="J185" i="17"/>
  <c r="K185" i="17"/>
  <c r="L185" i="17"/>
  <c r="J186" i="17"/>
  <c r="K186" i="17"/>
  <c r="L186" i="17"/>
  <c r="J187" i="17"/>
  <c r="K187" i="17"/>
  <c r="L187" i="17"/>
  <c r="J188" i="17"/>
  <c r="K188" i="17"/>
  <c r="L188" i="17"/>
  <c r="J189" i="17"/>
  <c r="K189" i="17"/>
  <c r="L189" i="17"/>
  <c r="J190" i="17"/>
  <c r="K190" i="17"/>
  <c r="L190" i="17"/>
  <c r="J191" i="17"/>
  <c r="K191" i="17"/>
  <c r="L191" i="17"/>
  <c r="J192" i="17"/>
  <c r="K192" i="17"/>
  <c r="L192" i="17"/>
  <c r="J193" i="17"/>
  <c r="K193" i="17"/>
  <c r="L193" i="17"/>
  <c r="J194" i="17"/>
  <c r="K194" i="17"/>
  <c r="L194" i="17"/>
  <c r="J195" i="17"/>
  <c r="K195" i="17"/>
  <c r="L195" i="17"/>
  <c r="J196" i="17"/>
  <c r="K196" i="17"/>
  <c r="L196" i="17"/>
  <c r="J197" i="17"/>
  <c r="K197" i="17"/>
  <c r="L197" i="17"/>
  <c r="J198" i="17"/>
  <c r="K198" i="17"/>
  <c r="L198" i="17"/>
  <c r="J199" i="17"/>
  <c r="K199" i="17"/>
  <c r="L199" i="17"/>
  <c r="J200" i="17"/>
  <c r="K200" i="17"/>
  <c r="L200" i="17"/>
  <c r="J201" i="17"/>
  <c r="K201" i="17"/>
  <c r="L201" i="17"/>
  <c r="J202" i="17"/>
  <c r="K202" i="17"/>
  <c r="L202" i="17"/>
  <c r="J203" i="17"/>
  <c r="K203" i="17"/>
  <c r="L203" i="17"/>
  <c r="J204" i="17"/>
  <c r="K204" i="17"/>
  <c r="L204" i="17"/>
  <c r="J205" i="17"/>
  <c r="K205" i="17"/>
  <c r="L205" i="17"/>
  <c r="J206" i="17"/>
  <c r="K206" i="17"/>
  <c r="L206" i="17"/>
  <c r="J207" i="17"/>
  <c r="K207" i="17"/>
  <c r="L207" i="17"/>
  <c r="J208" i="17"/>
  <c r="K208" i="17"/>
  <c r="L208" i="17"/>
  <c r="J209" i="17"/>
  <c r="K209" i="17"/>
  <c r="L209" i="17"/>
  <c r="J210" i="17"/>
  <c r="K210" i="17"/>
  <c r="L210" i="17"/>
  <c r="J211" i="17"/>
  <c r="K211" i="17"/>
  <c r="L211" i="17"/>
  <c r="J212" i="17"/>
  <c r="K212" i="17"/>
  <c r="L212" i="17"/>
  <c r="J213" i="17"/>
  <c r="K213" i="17"/>
  <c r="L213" i="17"/>
  <c r="J214" i="17"/>
  <c r="K214" i="17"/>
  <c r="L214" i="17"/>
  <c r="J215" i="17"/>
  <c r="K215" i="17"/>
  <c r="L215" i="17"/>
  <c r="J216" i="17"/>
  <c r="K216" i="17"/>
  <c r="L216" i="17"/>
  <c r="J217" i="17"/>
  <c r="K217" i="17"/>
  <c r="L217" i="17"/>
  <c r="J218" i="17"/>
  <c r="K218" i="17"/>
  <c r="L218" i="17"/>
  <c r="J219" i="17"/>
  <c r="K219" i="17"/>
  <c r="L219" i="17"/>
  <c r="J220" i="17"/>
  <c r="K220" i="17"/>
  <c r="L220" i="17"/>
  <c r="J221" i="17"/>
  <c r="K221" i="17"/>
  <c r="L221" i="17"/>
  <c r="J222" i="17"/>
  <c r="K222" i="17"/>
  <c r="L222" i="17"/>
  <c r="J223" i="17"/>
  <c r="K223" i="17"/>
  <c r="L223" i="17"/>
  <c r="J224" i="17"/>
  <c r="K224" i="17"/>
  <c r="L224" i="17"/>
  <c r="J225" i="17"/>
  <c r="K225" i="17"/>
  <c r="L225" i="17"/>
  <c r="J226" i="17"/>
  <c r="K226" i="17"/>
  <c r="L226" i="17"/>
  <c r="J227" i="17"/>
  <c r="K227" i="17"/>
  <c r="L227" i="17"/>
  <c r="J228" i="17"/>
  <c r="K228" i="17"/>
  <c r="L228" i="17"/>
  <c r="J229" i="17"/>
  <c r="K229" i="17"/>
  <c r="L229" i="17"/>
  <c r="J230" i="17"/>
  <c r="K230" i="17"/>
  <c r="L230" i="17"/>
  <c r="J231" i="17"/>
  <c r="K231" i="17"/>
  <c r="L231" i="17"/>
  <c r="J232" i="17"/>
  <c r="K232" i="17"/>
  <c r="L232" i="17"/>
  <c r="J233" i="17"/>
  <c r="K233" i="17"/>
  <c r="L233" i="17"/>
  <c r="J234" i="17"/>
  <c r="K234" i="17"/>
  <c r="L234" i="17"/>
  <c r="J235" i="17"/>
  <c r="K235" i="17"/>
  <c r="L235" i="17"/>
  <c r="J236" i="17"/>
  <c r="K236" i="17"/>
  <c r="L236" i="17"/>
  <c r="J237" i="17"/>
  <c r="K237" i="17"/>
  <c r="L237" i="17"/>
  <c r="J238" i="17"/>
  <c r="K238" i="17"/>
  <c r="L238" i="17"/>
  <c r="J239" i="17"/>
  <c r="K239" i="17"/>
  <c r="L239" i="17"/>
  <c r="J240" i="17"/>
  <c r="K240" i="17"/>
  <c r="L240" i="17"/>
  <c r="J241" i="17"/>
  <c r="K241" i="17"/>
  <c r="L241" i="17"/>
  <c r="J242" i="17"/>
  <c r="K242" i="17"/>
  <c r="L242" i="17"/>
  <c r="J243" i="17"/>
  <c r="K243" i="17"/>
  <c r="L243" i="17"/>
  <c r="J244" i="17"/>
  <c r="K244" i="17"/>
  <c r="L244" i="17"/>
  <c r="J245" i="17"/>
  <c r="K245" i="17"/>
  <c r="L245" i="17"/>
  <c r="J246" i="17"/>
  <c r="K246" i="17"/>
  <c r="L246" i="17"/>
  <c r="J247" i="17"/>
  <c r="K247" i="17"/>
  <c r="L247" i="17"/>
  <c r="J248" i="17"/>
  <c r="K248" i="17"/>
  <c r="L248" i="17"/>
  <c r="J249" i="17"/>
  <c r="K249" i="17"/>
  <c r="L249" i="17"/>
  <c r="J250" i="17"/>
  <c r="K250" i="17"/>
  <c r="L250" i="17"/>
  <c r="J251" i="17"/>
  <c r="K251" i="17"/>
  <c r="L251" i="17"/>
  <c r="J252" i="17"/>
  <c r="K252" i="17"/>
  <c r="L252" i="17"/>
  <c r="J253" i="17"/>
  <c r="K253" i="17"/>
  <c r="L253" i="17"/>
  <c r="J254" i="17"/>
  <c r="K254" i="17"/>
  <c r="L254" i="17"/>
  <c r="J255" i="17"/>
  <c r="K255" i="17"/>
  <c r="L255" i="17"/>
  <c r="J256" i="17"/>
  <c r="K256" i="17"/>
  <c r="L256" i="17"/>
  <c r="J257" i="17"/>
  <c r="K257" i="17"/>
  <c r="L257" i="17"/>
  <c r="J258" i="17"/>
  <c r="K258" i="17"/>
  <c r="L258" i="17"/>
  <c r="J259" i="17"/>
  <c r="K259" i="17"/>
  <c r="L259" i="17"/>
  <c r="J260" i="17"/>
  <c r="K260" i="17"/>
  <c r="L260" i="17"/>
  <c r="J261" i="17"/>
  <c r="K261" i="17"/>
  <c r="L261" i="17"/>
  <c r="J262" i="17"/>
  <c r="K262" i="17"/>
  <c r="L262" i="17"/>
  <c r="J263" i="17"/>
  <c r="K263" i="17"/>
  <c r="L263" i="17"/>
  <c r="J264" i="17"/>
  <c r="K264" i="17"/>
  <c r="L264" i="17"/>
  <c r="J265" i="17"/>
  <c r="K265" i="17"/>
  <c r="L265" i="17"/>
  <c r="J266" i="17"/>
  <c r="K266" i="17"/>
  <c r="L266" i="17"/>
  <c r="J267" i="17"/>
  <c r="K267" i="17"/>
  <c r="L267" i="17"/>
  <c r="J268" i="17"/>
  <c r="K268" i="17"/>
  <c r="L268" i="17"/>
  <c r="J269" i="17"/>
  <c r="K269" i="17"/>
  <c r="L269" i="17"/>
  <c r="J270" i="17"/>
  <c r="K270" i="17"/>
  <c r="L270" i="17"/>
  <c r="J271" i="17"/>
  <c r="K271" i="17"/>
  <c r="L271" i="17"/>
  <c r="J272" i="17"/>
  <c r="K272" i="17"/>
  <c r="L272" i="17"/>
  <c r="J273" i="17"/>
  <c r="K273" i="17"/>
  <c r="L273" i="17"/>
  <c r="J274" i="17"/>
  <c r="K274" i="17"/>
  <c r="L274" i="17"/>
  <c r="J275" i="17"/>
  <c r="K275" i="17"/>
  <c r="L275" i="17"/>
  <c r="J276" i="17"/>
  <c r="K276" i="17"/>
  <c r="L276" i="17"/>
  <c r="J277" i="17"/>
  <c r="K277" i="17"/>
  <c r="L277" i="17"/>
  <c r="J278" i="17"/>
  <c r="K278" i="17"/>
  <c r="L278" i="17"/>
  <c r="J279" i="17"/>
  <c r="K279" i="17"/>
  <c r="L279" i="17"/>
  <c r="J280" i="17"/>
  <c r="K280" i="17"/>
  <c r="L280" i="17"/>
  <c r="J281" i="17"/>
  <c r="K281" i="17"/>
  <c r="L281" i="17"/>
  <c r="J282" i="17"/>
  <c r="K282" i="17"/>
  <c r="L282" i="17"/>
  <c r="J283" i="17"/>
  <c r="K283" i="17"/>
  <c r="L283" i="17"/>
  <c r="J284" i="17"/>
  <c r="K284" i="17"/>
  <c r="L284" i="17"/>
  <c r="J285" i="17"/>
  <c r="K285" i="17"/>
  <c r="L285" i="17"/>
  <c r="J286" i="17"/>
  <c r="K286" i="17"/>
  <c r="L286" i="17"/>
  <c r="J287" i="17"/>
  <c r="K287" i="17"/>
  <c r="L287" i="17"/>
  <c r="J288" i="17"/>
  <c r="K288" i="17"/>
  <c r="L288" i="17"/>
  <c r="J289" i="17"/>
  <c r="K289" i="17"/>
  <c r="L289" i="17"/>
  <c r="J290" i="17"/>
  <c r="K290" i="17"/>
  <c r="L290" i="17"/>
  <c r="J291" i="17"/>
  <c r="K291" i="17"/>
  <c r="L291" i="17"/>
  <c r="J292" i="17"/>
  <c r="K292" i="17"/>
  <c r="L292" i="17"/>
  <c r="J293" i="17"/>
  <c r="K293" i="17"/>
  <c r="L293" i="17"/>
  <c r="J294" i="17"/>
  <c r="K294" i="17"/>
  <c r="L294" i="17"/>
  <c r="J295" i="17"/>
  <c r="K295" i="17"/>
  <c r="L295" i="17"/>
  <c r="J296" i="17"/>
  <c r="K296" i="17"/>
  <c r="L296" i="17"/>
  <c r="J297" i="17"/>
  <c r="K297" i="17"/>
  <c r="L297" i="17"/>
  <c r="J298" i="17"/>
  <c r="K298" i="17"/>
  <c r="L298" i="17"/>
  <c r="J299" i="17"/>
  <c r="K299" i="17"/>
  <c r="L299" i="17"/>
  <c r="J300" i="17"/>
  <c r="K300" i="17"/>
  <c r="L300" i="17"/>
  <c r="J301" i="17"/>
  <c r="K301" i="17"/>
  <c r="L301" i="17"/>
  <c r="J302" i="17"/>
  <c r="K302" i="17"/>
  <c r="L302" i="17"/>
  <c r="J303" i="17"/>
  <c r="K303" i="17"/>
  <c r="L303" i="17"/>
  <c r="J304" i="17"/>
  <c r="K304" i="17"/>
  <c r="L304" i="17"/>
  <c r="J305" i="17"/>
  <c r="K305" i="17"/>
  <c r="L305" i="17"/>
  <c r="J306" i="17"/>
  <c r="K306" i="17"/>
  <c r="L306" i="17"/>
  <c r="J307" i="17"/>
  <c r="K307" i="17"/>
  <c r="L307" i="17"/>
  <c r="J308" i="17"/>
  <c r="K308" i="17"/>
  <c r="L308" i="17"/>
  <c r="J309" i="17"/>
  <c r="K309" i="17"/>
  <c r="L309" i="17"/>
  <c r="J310" i="17"/>
  <c r="K310" i="17"/>
  <c r="L310" i="17"/>
  <c r="J311" i="17"/>
  <c r="K311" i="17"/>
  <c r="L311" i="17"/>
  <c r="J312" i="17"/>
  <c r="K312" i="17"/>
  <c r="L312" i="17"/>
  <c r="J313" i="17"/>
  <c r="K313" i="17"/>
  <c r="L313" i="17"/>
  <c r="J314" i="17"/>
  <c r="K314" i="17"/>
  <c r="L314" i="17"/>
  <c r="J315" i="17"/>
  <c r="K315" i="17"/>
  <c r="L315" i="17"/>
  <c r="J316" i="17"/>
  <c r="K316" i="17"/>
  <c r="L316" i="17"/>
  <c r="J317" i="17"/>
  <c r="K317" i="17"/>
  <c r="L317" i="17"/>
  <c r="J318" i="17"/>
  <c r="K318" i="17"/>
  <c r="L318" i="17"/>
  <c r="J319" i="17"/>
  <c r="K319" i="17"/>
  <c r="L319" i="17"/>
  <c r="J320" i="17"/>
  <c r="K320" i="17"/>
  <c r="L320" i="17"/>
  <c r="J321" i="17"/>
  <c r="K321" i="17"/>
  <c r="L321" i="17"/>
  <c r="J322" i="17"/>
  <c r="K322" i="17"/>
  <c r="L322" i="17"/>
  <c r="J323" i="17"/>
  <c r="K323" i="17"/>
  <c r="L323" i="17"/>
  <c r="J324" i="17"/>
  <c r="K324" i="17"/>
  <c r="L324" i="17"/>
  <c r="J325" i="17"/>
  <c r="K325" i="17"/>
  <c r="L325" i="17"/>
  <c r="J326" i="17"/>
  <c r="K326" i="17"/>
  <c r="L326" i="17"/>
  <c r="J327" i="17"/>
  <c r="K327" i="17"/>
  <c r="L327" i="17"/>
  <c r="J328" i="17"/>
  <c r="K328" i="17"/>
  <c r="L328" i="17"/>
  <c r="J329" i="17"/>
  <c r="K329" i="17"/>
  <c r="L329" i="17"/>
  <c r="J330" i="17"/>
  <c r="K330" i="17"/>
  <c r="L330" i="17"/>
  <c r="J331" i="17"/>
  <c r="K331" i="17"/>
  <c r="L331" i="17"/>
  <c r="J332" i="17"/>
  <c r="K332" i="17"/>
  <c r="L332" i="17"/>
  <c r="J333" i="17"/>
  <c r="K333" i="17"/>
  <c r="L333" i="17"/>
  <c r="J334" i="17"/>
  <c r="K334" i="17"/>
  <c r="L334" i="17"/>
  <c r="J335" i="17"/>
  <c r="K335" i="17"/>
  <c r="L335" i="17"/>
  <c r="J336" i="17"/>
  <c r="K336" i="17"/>
  <c r="L336" i="17"/>
  <c r="J337" i="17"/>
  <c r="K337" i="17"/>
  <c r="L337" i="17"/>
  <c r="J338" i="17"/>
  <c r="K338" i="17"/>
  <c r="L338" i="17"/>
  <c r="J339" i="17"/>
  <c r="K339" i="17"/>
  <c r="L339" i="17"/>
  <c r="J340" i="17"/>
  <c r="K340" i="17"/>
  <c r="L340" i="17"/>
  <c r="J341" i="17"/>
  <c r="K341" i="17"/>
  <c r="L341" i="17"/>
  <c r="J342" i="17"/>
  <c r="K342" i="17"/>
  <c r="L342" i="17"/>
  <c r="J343" i="17"/>
  <c r="K343" i="17"/>
  <c r="L343" i="17"/>
  <c r="J344" i="17"/>
  <c r="K344" i="17"/>
  <c r="L344" i="17"/>
  <c r="J345" i="17"/>
  <c r="K345" i="17"/>
  <c r="L345" i="17"/>
  <c r="J346" i="17"/>
  <c r="K346" i="17"/>
  <c r="L346" i="17"/>
  <c r="J347" i="17"/>
  <c r="K347" i="17"/>
  <c r="L347" i="17"/>
  <c r="J348" i="17"/>
  <c r="K348" i="17"/>
  <c r="L348" i="17"/>
  <c r="J349" i="17"/>
  <c r="K349" i="17"/>
  <c r="L349" i="17"/>
  <c r="J350" i="17"/>
  <c r="K350" i="17"/>
  <c r="L350" i="17"/>
  <c r="J351" i="17"/>
  <c r="K351" i="17"/>
  <c r="L351" i="17"/>
  <c r="J352" i="17"/>
  <c r="K352" i="17"/>
  <c r="L352" i="17"/>
  <c r="J353" i="17"/>
  <c r="K353" i="17"/>
  <c r="L353" i="17"/>
  <c r="J354" i="17"/>
  <c r="K354" i="17"/>
  <c r="L354" i="17"/>
  <c r="J355" i="17"/>
  <c r="K355" i="17"/>
  <c r="L355" i="17"/>
  <c r="J356" i="17"/>
  <c r="K356" i="17"/>
  <c r="L356" i="17"/>
  <c r="J357" i="17"/>
  <c r="K357" i="17"/>
  <c r="L357" i="17"/>
  <c r="J358" i="17"/>
  <c r="K358" i="17"/>
  <c r="L358" i="17"/>
  <c r="J359" i="17"/>
  <c r="K359" i="17"/>
  <c r="L359" i="17"/>
  <c r="J360" i="17"/>
  <c r="K360" i="17"/>
  <c r="L360" i="17"/>
  <c r="J361" i="17"/>
  <c r="K361" i="17"/>
  <c r="L361" i="17"/>
  <c r="J362" i="17"/>
  <c r="K362" i="17"/>
  <c r="L362" i="17"/>
  <c r="J363" i="17"/>
  <c r="K363" i="17"/>
  <c r="L363" i="17"/>
  <c r="J364" i="17"/>
  <c r="K364" i="17"/>
  <c r="L364" i="17"/>
  <c r="J365" i="17"/>
  <c r="K365" i="17"/>
  <c r="L365" i="17"/>
  <c r="J366" i="17"/>
  <c r="K366" i="17"/>
  <c r="L366" i="17"/>
  <c r="J367" i="17"/>
  <c r="K367" i="17"/>
  <c r="L367" i="17"/>
  <c r="J368" i="17"/>
  <c r="K368" i="17"/>
  <c r="L368" i="17"/>
  <c r="J369" i="17"/>
  <c r="K369" i="17"/>
  <c r="L369" i="17"/>
  <c r="J370" i="17"/>
  <c r="K370" i="17"/>
  <c r="L370" i="17"/>
  <c r="J371" i="17"/>
  <c r="K371" i="17"/>
  <c r="L371" i="17"/>
  <c r="J372" i="17"/>
  <c r="K372" i="17"/>
  <c r="L372" i="17"/>
  <c r="J373" i="17"/>
  <c r="K373" i="17"/>
  <c r="L373" i="17"/>
  <c r="J374" i="17"/>
  <c r="K374" i="17"/>
  <c r="L374" i="17"/>
  <c r="J375" i="17"/>
  <c r="K375" i="17"/>
  <c r="L375" i="17"/>
  <c r="J376" i="17"/>
  <c r="K376" i="17"/>
  <c r="L376" i="17"/>
  <c r="J377" i="17"/>
  <c r="K377" i="17"/>
  <c r="L377" i="17"/>
  <c r="J378" i="17"/>
  <c r="K378" i="17"/>
  <c r="L378" i="17"/>
  <c r="J379" i="17"/>
  <c r="K379" i="17"/>
  <c r="L379" i="17"/>
  <c r="J380" i="17"/>
  <c r="K380" i="17"/>
  <c r="L380" i="17"/>
  <c r="J381" i="17"/>
  <c r="K381" i="17"/>
  <c r="L381" i="17"/>
  <c r="J382" i="17"/>
  <c r="K382" i="17"/>
  <c r="L382" i="17"/>
  <c r="J383" i="17"/>
  <c r="K383" i="17"/>
  <c r="L383" i="17"/>
  <c r="J384" i="17"/>
  <c r="K384" i="17"/>
  <c r="L384" i="17"/>
  <c r="J385" i="17"/>
  <c r="K385" i="17"/>
  <c r="L385" i="17"/>
  <c r="J386" i="17"/>
  <c r="K386" i="17"/>
  <c r="L386" i="17"/>
  <c r="J387" i="17"/>
  <c r="K387" i="17"/>
  <c r="L387" i="17"/>
  <c r="J388" i="17"/>
  <c r="K388" i="17"/>
  <c r="L388" i="17"/>
  <c r="J389" i="17"/>
  <c r="K389" i="17"/>
  <c r="L389" i="17"/>
  <c r="J390" i="17"/>
  <c r="K390" i="17"/>
  <c r="L390" i="17"/>
  <c r="J391" i="17"/>
  <c r="K391" i="17"/>
  <c r="L391" i="17"/>
  <c r="J392" i="17"/>
  <c r="K392" i="17"/>
  <c r="L392" i="17"/>
  <c r="J393" i="17"/>
  <c r="K393" i="17"/>
  <c r="L393" i="17"/>
  <c r="J394" i="17"/>
  <c r="K394" i="17"/>
  <c r="L394" i="17"/>
  <c r="J395" i="17"/>
  <c r="K395" i="17"/>
  <c r="L395" i="17"/>
  <c r="J396" i="17"/>
  <c r="K396" i="17"/>
  <c r="L396" i="17"/>
  <c r="J397" i="17"/>
  <c r="K397" i="17"/>
  <c r="L397" i="17"/>
  <c r="J398" i="17"/>
  <c r="K398" i="17"/>
  <c r="L398" i="17"/>
  <c r="J399" i="17"/>
  <c r="K399" i="17"/>
  <c r="L399" i="17"/>
  <c r="J400" i="17"/>
  <c r="K400" i="17"/>
  <c r="L400" i="17"/>
  <c r="J401" i="17"/>
  <c r="K401" i="17"/>
  <c r="L401" i="17"/>
  <c r="J402" i="17"/>
  <c r="K402" i="17"/>
  <c r="L402" i="17"/>
  <c r="J403" i="17"/>
  <c r="K403" i="17"/>
  <c r="L403" i="17"/>
  <c r="J404" i="17"/>
  <c r="K404" i="17"/>
  <c r="L404" i="17"/>
  <c r="J405" i="17"/>
  <c r="K405" i="17"/>
  <c r="L405" i="17"/>
  <c r="J406" i="17"/>
  <c r="K406" i="17"/>
  <c r="L406" i="17"/>
  <c r="J407" i="17"/>
  <c r="K407" i="17"/>
  <c r="L407" i="17"/>
  <c r="J408" i="17"/>
  <c r="K408" i="17"/>
  <c r="L408" i="17"/>
  <c r="J409" i="17"/>
  <c r="K409" i="17"/>
  <c r="L409" i="17"/>
  <c r="J410" i="17"/>
  <c r="K410" i="17"/>
  <c r="L410" i="17"/>
  <c r="J411" i="17"/>
  <c r="K411" i="17"/>
  <c r="L411" i="17"/>
  <c r="J412" i="17"/>
  <c r="K412" i="17"/>
  <c r="L412" i="17"/>
  <c r="J413" i="17"/>
  <c r="K413" i="17"/>
  <c r="L413" i="17"/>
  <c r="J414" i="17"/>
  <c r="K414" i="17"/>
  <c r="L414" i="17"/>
  <c r="J415" i="17"/>
  <c r="K415" i="17"/>
  <c r="L415" i="17"/>
  <c r="J416" i="17"/>
  <c r="K416" i="17"/>
  <c r="L416" i="17"/>
  <c r="J417" i="17"/>
  <c r="K417" i="17"/>
  <c r="L417" i="17"/>
  <c r="J418" i="17"/>
  <c r="K418" i="17"/>
  <c r="L418" i="17"/>
  <c r="J419" i="17"/>
  <c r="K419" i="17"/>
  <c r="L419" i="17"/>
  <c r="J420" i="17"/>
  <c r="K420" i="17"/>
  <c r="L420" i="17"/>
  <c r="J421" i="17"/>
  <c r="K421" i="17"/>
  <c r="L421" i="17"/>
  <c r="J422" i="17"/>
  <c r="K422" i="17"/>
  <c r="L422" i="17"/>
  <c r="J423" i="17"/>
  <c r="K423" i="17"/>
  <c r="L423" i="17"/>
  <c r="J424" i="17"/>
  <c r="K424" i="17"/>
  <c r="L424" i="17"/>
  <c r="J425" i="17"/>
  <c r="K425" i="17"/>
  <c r="L425" i="17"/>
  <c r="J426" i="17"/>
  <c r="K426" i="17"/>
  <c r="L426" i="17"/>
  <c r="J427" i="17"/>
  <c r="K427" i="17"/>
  <c r="L427" i="17"/>
  <c r="J428" i="17"/>
  <c r="K428" i="17"/>
  <c r="L428" i="17"/>
  <c r="J429" i="17"/>
  <c r="K429" i="17"/>
  <c r="L429" i="17"/>
  <c r="J430" i="17"/>
  <c r="K430" i="17"/>
  <c r="L430" i="17"/>
  <c r="J431" i="17"/>
  <c r="K431" i="17"/>
  <c r="L431" i="17"/>
  <c r="J432" i="17"/>
  <c r="K432" i="17"/>
  <c r="L432" i="17"/>
  <c r="J433" i="17"/>
  <c r="K433" i="17"/>
  <c r="L433" i="17"/>
  <c r="J434" i="17"/>
  <c r="K434" i="17"/>
  <c r="L434" i="17"/>
  <c r="J435" i="17"/>
  <c r="K435" i="17"/>
  <c r="L435" i="17"/>
  <c r="J436" i="17"/>
  <c r="K436" i="17"/>
  <c r="L436" i="17"/>
  <c r="J437" i="17"/>
  <c r="K437" i="17"/>
  <c r="L437" i="17"/>
  <c r="J438" i="17"/>
  <c r="K438" i="17"/>
  <c r="L438" i="17"/>
  <c r="J439" i="17"/>
  <c r="K439" i="17"/>
  <c r="L439" i="17"/>
  <c r="J440" i="17"/>
  <c r="K440" i="17"/>
  <c r="L440" i="17"/>
  <c r="J441" i="17"/>
  <c r="K441" i="17"/>
  <c r="L441" i="17"/>
  <c r="J442" i="17"/>
  <c r="K442" i="17"/>
  <c r="L442" i="17"/>
  <c r="J443" i="17"/>
  <c r="K443" i="17"/>
  <c r="L443" i="17"/>
  <c r="J444" i="17"/>
  <c r="K444" i="17"/>
  <c r="L444" i="17"/>
  <c r="J445" i="17"/>
  <c r="K445" i="17"/>
  <c r="L445" i="17"/>
  <c r="J446" i="17"/>
  <c r="K446" i="17"/>
  <c r="L446" i="17"/>
  <c r="J447" i="17"/>
  <c r="K447" i="17"/>
  <c r="L447" i="17"/>
  <c r="J448" i="17"/>
  <c r="K448" i="17"/>
  <c r="L448" i="17"/>
  <c r="J449" i="17"/>
  <c r="K449" i="17"/>
  <c r="L449" i="17"/>
  <c r="J450" i="17"/>
  <c r="K450" i="17"/>
  <c r="L450" i="17"/>
  <c r="J451" i="17"/>
  <c r="K451" i="17"/>
  <c r="L451" i="17"/>
  <c r="J452" i="17"/>
  <c r="K452" i="17"/>
  <c r="L452" i="17"/>
  <c r="J453" i="17"/>
  <c r="K453" i="17"/>
  <c r="L453" i="17"/>
  <c r="J454" i="17"/>
  <c r="K454" i="17"/>
  <c r="L454" i="17"/>
  <c r="J455" i="17"/>
  <c r="K455" i="17"/>
  <c r="L455" i="17"/>
  <c r="J456" i="17"/>
  <c r="K456" i="17"/>
  <c r="L456" i="17"/>
  <c r="J457" i="17"/>
  <c r="K457" i="17"/>
  <c r="L457" i="17"/>
  <c r="J458" i="17"/>
  <c r="K458" i="17"/>
  <c r="L458" i="17"/>
  <c r="J459" i="17"/>
  <c r="K459" i="17"/>
  <c r="L459" i="17"/>
  <c r="J460" i="17"/>
  <c r="K460" i="17"/>
  <c r="L460" i="17"/>
  <c r="J461" i="17"/>
  <c r="K461" i="17"/>
  <c r="L461" i="17"/>
  <c r="J462" i="17"/>
  <c r="K462" i="17"/>
  <c r="L462" i="17"/>
  <c r="J463" i="17"/>
  <c r="K463" i="17"/>
  <c r="L463" i="17"/>
  <c r="J464" i="17"/>
  <c r="K464" i="17"/>
  <c r="L464" i="17"/>
  <c r="J465" i="17"/>
  <c r="K465" i="17"/>
  <c r="L465" i="17"/>
  <c r="J466" i="17"/>
  <c r="K466" i="17"/>
  <c r="L466" i="17"/>
  <c r="J467" i="17"/>
  <c r="K467" i="17"/>
  <c r="L467" i="17"/>
  <c r="J468" i="17"/>
  <c r="K468" i="17"/>
  <c r="L468" i="17"/>
  <c r="J469" i="17"/>
  <c r="K469" i="17"/>
  <c r="L469" i="17"/>
  <c r="J470" i="17"/>
  <c r="K470" i="17"/>
  <c r="L470" i="17"/>
  <c r="J471" i="17"/>
  <c r="K471" i="17"/>
  <c r="L471" i="17"/>
  <c r="J472" i="17"/>
  <c r="K472" i="17"/>
  <c r="L472" i="17"/>
  <c r="J473" i="17"/>
  <c r="K473" i="17"/>
  <c r="L473" i="17"/>
  <c r="J474" i="17"/>
  <c r="K474" i="17"/>
  <c r="L474" i="17"/>
  <c r="J475" i="17"/>
  <c r="K475" i="17"/>
  <c r="L475" i="17"/>
  <c r="J476" i="17"/>
  <c r="K476" i="17"/>
  <c r="L476" i="17"/>
  <c r="J477" i="17"/>
  <c r="K477" i="17"/>
  <c r="L477" i="17"/>
  <c r="J478" i="17"/>
  <c r="K478" i="17"/>
  <c r="L478" i="17"/>
  <c r="J479" i="17"/>
  <c r="K479" i="17"/>
  <c r="L479" i="17"/>
  <c r="J480" i="17"/>
  <c r="K480" i="17"/>
  <c r="L480" i="17"/>
  <c r="J481" i="17"/>
  <c r="K481" i="17"/>
  <c r="L481" i="17"/>
  <c r="J482" i="17"/>
  <c r="K482" i="17"/>
  <c r="L482" i="17"/>
  <c r="J483" i="17"/>
  <c r="K483" i="17"/>
  <c r="L483" i="17"/>
  <c r="J484" i="17"/>
  <c r="K484" i="17"/>
  <c r="L484" i="17"/>
  <c r="J485" i="17"/>
  <c r="K485" i="17"/>
  <c r="L485" i="17"/>
  <c r="J486" i="17"/>
  <c r="K486" i="17"/>
  <c r="L486" i="17"/>
  <c r="J487" i="17"/>
  <c r="K487" i="17"/>
  <c r="L487" i="17"/>
  <c r="J488" i="17"/>
  <c r="K488" i="17"/>
  <c r="L488" i="17"/>
  <c r="J489" i="17"/>
  <c r="K489" i="17"/>
  <c r="L489" i="17"/>
  <c r="J490" i="17"/>
  <c r="K490" i="17"/>
  <c r="L490" i="17"/>
  <c r="J491" i="17"/>
  <c r="K491" i="17"/>
  <c r="L491" i="17"/>
  <c r="J492" i="17"/>
  <c r="K492" i="17"/>
  <c r="L492" i="17"/>
  <c r="J493" i="17"/>
  <c r="K493" i="17"/>
  <c r="L493" i="17"/>
  <c r="J494" i="17"/>
  <c r="K494" i="17"/>
  <c r="L494" i="17"/>
  <c r="J495" i="17"/>
  <c r="K495" i="17"/>
  <c r="L495" i="17"/>
  <c r="J496" i="17"/>
  <c r="K496" i="17"/>
  <c r="L496" i="17"/>
  <c r="J497" i="17"/>
  <c r="K497" i="17"/>
  <c r="L497" i="17"/>
  <c r="J498" i="17"/>
  <c r="K498" i="17"/>
  <c r="L498" i="17"/>
  <c r="J499" i="17"/>
  <c r="K499" i="17"/>
  <c r="L499" i="17"/>
  <c r="J500" i="17"/>
  <c r="K500" i="17"/>
  <c r="L500" i="17"/>
  <c r="J501" i="17"/>
  <c r="K501" i="17"/>
  <c r="L501" i="17"/>
  <c r="J502" i="17"/>
  <c r="K502" i="17"/>
  <c r="L502" i="17"/>
  <c r="J503" i="17"/>
  <c r="K503" i="17"/>
  <c r="L503" i="17"/>
  <c r="J504" i="17"/>
  <c r="K504" i="17"/>
  <c r="L504" i="17"/>
  <c r="J505" i="17"/>
  <c r="K505" i="17"/>
  <c r="L505" i="17"/>
  <c r="J506" i="17"/>
  <c r="K506" i="17"/>
  <c r="L506" i="17"/>
  <c r="J507" i="17"/>
  <c r="K507" i="17"/>
  <c r="L507" i="17"/>
  <c r="J508" i="17"/>
  <c r="K508" i="17"/>
  <c r="L508" i="17"/>
  <c r="J509" i="17"/>
  <c r="K509" i="17"/>
  <c r="L509" i="17"/>
  <c r="J510" i="17"/>
  <c r="K510" i="17"/>
  <c r="L510" i="17"/>
  <c r="J511" i="17"/>
  <c r="K511" i="17"/>
  <c r="L511" i="17"/>
  <c r="J512" i="17"/>
  <c r="K512" i="17"/>
  <c r="L512" i="17"/>
  <c r="J513" i="17"/>
  <c r="K513" i="17"/>
  <c r="L513" i="17"/>
  <c r="J514" i="17"/>
  <c r="K514" i="17"/>
  <c r="L514" i="17"/>
  <c r="J515" i="17"/>
  <c r="K515" i="17"/>
  <c r="L515" i="17"/>
  <c r="J516" i="17"/>
  <c r="K516" i="17"/>
  <c r="L516" i="17"/>
  <c r="J517" i="17"/>
  <c r="K517" i="17"/>
  <c r="L517" i="17"/>
  <c r="J518" i="17"/>
  <c r="K518" i="17"/>
  <c r="L518" i="17"/>
  <c r="J519" i="17"/>
  <c r="K519" i="17"/>
  <c r="L519" i="17"/>
  <c r="J520" i="17"/>
  <c r="K520" i="17"/>
  <c r="L520" i="17"/>
  <c r="J521" i="17"/>
  <c r="K521" i="17"/>
  <c r="L521" i="17"/>
  <c r="J522" i="17"/>
  <c r="K522" i="17"/>
  <c r="L522" i="17"/>
  <c r="J523" i="17"/>
  <c r="K523" i="17"/>
  <c r="L523" i="17"/>
  <c r="J524" i="17"/>
  <c r="K524" i="17"/>
  <c r="L524" i="17"/>
  <c r="J525" i="17"/>
  <c r="K525" i="17"/>
  <c r="L525" i="17"/>
  <c r="J526" i="17"/>
  <c r="K526" i="17"/>
  <c r="L526" i="17"/>
  <c r="J527" i="17"/>
  <c r="K527" i="17"/>
  <c r="L527" i="17"/>
  <c r="J528" i="17"/>
  <c r="K528" i="17"/>
  <c r="L528" i="17"/>
  <c r="J529" i="17"/>
  <c r="K529" i="17"/>
  <c r="L529" i="17"/>
  <c r="J530" i="17"/>
  <c r="K530" i="17"/>
  <c r="L530" i="17"/>
  <c r="J531" i="17"/>
  <c r="K531" i="17"/>
  <c r="L531" i="17"/>
  <c r="J532" i="17"/>
  <c r="K532" i="17"/>
  <c r="L532" i="17"/>
  <c r="J533" i="17"/>
  <c r="K533" i="17"/>
  <c r="L533" i="17"/>
  <c r="J534" i="17"/>
  <c r="K534" i="17"/>
  <c r="L534" i="17"/>
  <c r="J535" i="17"/>
  <c r="K535" i="17"/>
  <c r="L535" i="17"/>
  <c r="J536" i="17"/>
  <c r="K536" i="17"/>
  <c r="L536" i="17"/>
  <c r="J537" i="17"/>
  <c r="K537" i="17"/>
  <c r="L537" i="17"/>
  <c r="J538" i="17"/>
  <c r="K538" i="17"/>
  <c r="L538" i="17"/>
  <c r="J539" i="17"/>
  <c r="K539" i="17"/>
  <c r="L539" i="17"/>
  <c r="J540" i="17"/>
  <c r="K540" i="17"/>
  <c r="L540" i="17"/>
  <c r="J541" i="17"/>
  <c r="K541" i="17"/>
  <c r="L541" i="17"/>
  <c r="J542" i="17"/>
  <c r="K542" i="17"/>
  <c r="L542" i="17"/>
  <c r="J543" i="17"/>
  <c r="K543" i="17"/>
  <c r="L543" i="17"/>
  <c r="J544" i="17"/>
  <c r="K544" i="17"/>
  <c r="L544" i="17"/>
  <c r="J545" i="17"/>
  <c r="K545" i="17"/>
  <c r="L545" i="17"/>
  <c r="J546" i="17"/>
  <c r="K546" i="17"/>
  <c r="L546" i="17"/>
  <c r="J547" i="17"/>
  <c r="K547" i="17"/>
  <c r="L547" i="17"/>
  <c r="J548" i="17"/>
  <c r="K548" i="17"/>
  <c r="L548" i="17"/>
  <c r="J549" i="17"/>
  <c r="K549" i="17"/>
  <c r="L549" i="17"/>
  <c r="J550" i="17"/>
  <c r="K550" i="17"/>
  <c r="L550" i="17"/>
  <c r="J551" i="17"/>
  <c r="K551" i="17"/>
  <c r="L551" i="17"/>
  <c r="J552" i="17"/>
  <c r="K552" i="17"/>
  <c r="L552" i="17"/>
  <c r="J553" i="17"/>
  <c r="K553" i="17"/>
  <c r="L553" i="17"/>
  <c r="J554" i="17"/>
  <c r="K554" i="17"/>
  <c r="L554" i="17"/>
  <c r="J555" i="17"/>
  <c r="K555" i="17"/>
  <c r="L555" i="17"/>
  <c r="J556" i="17"/>
  <c r="K556" i="17"/>
  <c r="L556" i="17"/>
  <c r="J557" i="17"/>
  <c r="K557" i="17"/>
  <c r="L557" i="17"/>
  <c r="J558" i="17"/>
  <c r="K558" i="17"/>
  <c r="L558" i="17"/>
  <c r="J559" i="17"/>
  <c r="K559" i="17"/>
  <c r="L559" i="17"/>
  <c r="J560" i="17"/>
  <c r="K560" i="17"/>
  <c r="L560" i="17"/>
  <c r="J561" i="17"/>
  <c r="K561" i="17"/>
  <c r="L561" i="17"/>
  <c r="J562" i="17"/>
  <c r="K562" i="17"/>
  <c r="L562" i="17"/>
  <c r="J563" i="17"/>
  <c r="K563" i="17"/>
  <c r="L563" i="17"/>
  <c r="J564" i="17"/>
  <c r="K564" i="17"/>
  <c r="L564" i="17"/>
  <c r="J565" i="17"/>
  <c r="K565" i="17"/>
  <c r="L565" i="17"/>
  <c r="J566" i="17"/>
  <c r="K566" i="17"/>
  <c r="L566" i="17"/>
  <c r="J567" i="17"/>
  <c r="K567" i="17"/>
  <c r="L567" i="17"/>
  <c r="J568" i="17"/>
  <c r="K568" i="17"/>
  <c r="L568" i="17"/>
  <c r="J569" i="17"/>
  <c r="K569" i="17"/>
  <c r="L569" i="17"/>
  <c r="J570" i="17"/>
  <c r="K570" i="17"/>
  <c r="L570" i="17"/>
  <c r="J571" i="17"/>
  <c r="K571" i="17"/>
  <c r="L571" i="17"/>
  <c r="J572" i="17"/>
  <c r="K572" i="17"/>
  <c r="L572" i="17"/>
  <c r="J573" i="17"/>
  <c r="K573" i="17"/>
  <c r="L573" i="17"/>
  <c r="J574" i="17"/>
  <c r="K574" i="17"/>
  <c r="L574" i="17"/>
  <c r="J575" i="17"/>
  <c r="K575" i="17"/>
  <c r="L575" i="17"/>
  <c r="J576" i="17"/>
  <c r="K576" i="17"/>
  <c r="L576" i="17"/>
  <c r="J577" i="17"/>
  <c r="K577" i="17"/>
  <c r="L577" i="17"/>
  <c r="J578" i="17"/>
  <c r="K578" i="17"/>
  <c r="L578" i="17"/>
  <c r="J579" i="17"/>
  <c r="K579" i="17"/>
  <c r="L579" i="17"/>
  <c r="J580" i="17"/>
  <c r="K580" i="17"/>
  <c r="L580" i="17"/>
  <c r="J581" i="17"/>
  <c r="K581" i="17"/>
  <c r="L581" i="17"/>
  <c r="J582" i="17"/>
  <c r="K582" i="17"/>
  <c r="L582" i="17"/>
  <c r="J583" i="17"/>
  <c r="K583" i="17"/>
  <c r="L583" i="17"/>
  <c r="J584" i="17"/>
  <c r="K584" i="17"/>
  <c r="L584" i="17"/>
  <c r="J585" i="17"/>
  <c r="K585" i="17"/>
  <c r="L585" i="17"/>
  <c r="J586" i="17"/>
  <c r="K586" i="17"/>
  <c r="L586" i="17"/>
  <c r="J587" i="17"/>
  <c r="K587" i="17"/>
  <c r="L587" i="17"/>
  <c r="J588" i="17"/>
  <c r="K588" i="17"/>
  <c r="L588" i="17"/>
  <c r="J589" i="17"/>
  <c r="K589" i="17"/>
  <c r="L589" i="17"/>
  <c r="J590" i="17"/>
  <c r="K590" i="17"/>
  <c r="L590" i="17"/>
  <c r="J591" i="17"/>
  <c r="K591" i="17"/>
  <c r="L591" i="17"/>
  <c r="J592" i="17"/>
  <c r="K592" i="17"/>
  <c r="L592" i="17"/>
  <c r="J593" i="17"/>
  <c r="K593" i="17"/>
  <c r="L593" i="17"/>
  <c r="J594" i="17"/>
  <c r="K594" i="17"/>
  <c r="L594" i="17"/>
  <c r="J595" i="17"/>
  <c r="K595" i="17"/>
  <c r="L595" i="17"/>
  <c r="J596" i="17"/>
  <c r="K596" i="17"/>
  <c r="L596" i="17"/>
  <c r="J597" i="17"/>
  <c r="K597" i="17"/>
  <c r="L597" i="17"/>
  <c r="J598" i="17"/>
  <c r="K598" i="17"/>
  <c r="L598" i="17"/>
  <c r="J599" i="17"/>
  <c r="K599" i="17"/>
  <c r="L599" i="17"/>
  <c r="J600" i="17"/>
  <c r="K600" i="17"/>
  <c r="L600" i="17"/>
  <c r="J601" i="17"/>
  <c r="K601" i="17"/>
  <c r="L601" i="17"/>
  <c r="J602" i="17"/>
  <c r="K602" i="17"/>
  <c r="L602" i="17"/>
  <c r="J603" i="17"/>
  <c r="K603" i="17"/>
  <c r="L603" i="17"/>
  <c r="J604" i="17"/>
  <c r="K604" i="17"/>
  <c r="L604" i="17"/>
  <c r="J605" i="17"/>
  <c r="K605" i="17"/>
  <c r="L605" i="17"/>
  <c r="J606" i="17"/>
  <c r="K606" i="17"/>
  <c r="L606" i="17"/>
  <c r="J607" i="17"/>
  <c r="K607" i="17"/>
  <c r="L607" i="17"/>
  <c r="J608" i="17"/>
  <c r="K608" i="17"/>
  <c r="L608" i="17"/>
  <c r="J609" i="17"/>
  <c r="K609" i="17"/>
  <c r="L609" i="17"/>
  <c r="J610" i="17"/>
  <c r="K610" i="17"/>
  <c r="L610" i="17"/>
  <c r="J611" i="17"/>
  <c r="K611" i="17"/>
  <c r="L611" i="17"/>
  <c r="J612" i="17"/>
  <c r="K612" i="17"/>
  <c r="L612" i="17"/>
  <c r="J613" i="17"/>
  <c r="K613" i="17"/>
  <c r="L613" i="17"/>
  <c r="J614" i="17"/>
  <c r="K614" i="17"/>
  <c r="L614" i="17"/>
  <c r="J615" i="17"/>
  <c r="K615" i="17"/>
  <c r="L615" i="17"/>
  <c r="J616" i="17"/>
  <c r="K616" i="17"/>
  <c r="L616" i="17"/>
  <c r="J617" i="17"/>
  <c r="K617" i="17"/>
  <c r="L617" i="17"/>
  <c r="J618" i="17"/>
  <c r="K618" i="17"/>
  <c r="L618" i="17"/>
  <c r="J619" i="17"/>
  <c r="K619" i="17"/>
  <c r="L619" i="17"/>
  <c r="J620" i="17"/>
  <c r="K620" i="17"/>
  <c r="L620" i="17"/>
  <c r="J621" i="17"/>
  <c r="K621" i="17"/>
  <c r="L621" i="17"/>
  <c r="J622" i="17"/>
  <c r="K622" i="17"/>
  <c r="L622" i="17"/>
  <c r="J623" i="17"/>
  <c r="K623" i="17"/>
  <c r="L623" i="17"/>
  <c r="J624" i="17"/>
  <c r="K624" i="17"/>
  <c r="L624" i="17"/>
  <c r="J625" i="17"/>
  <c r="K625" i="17"/>
  <c r="L625" i="17"/>
  <c r="J626" i="17"/>
  <c r="K626" i="17"/>
  <c r="L626" i="17"/>
  <c r="J627" i="17"/>
  <c r="K627" i="17"/>
  <c r="L627" i="17"/>
  <c r="J628" i="17"/>
  <c r="K628" i="17"/>
  <c r="L628" i="17"/>
  <c r="J629" i="17"/>
  <c r="K629" i="17"/>
  <c r="L629" i="17"/>
  <c r="J630" i="17"/>
  <c r="K630" i="17"/>
  <c r="L630" i="17"/>
  <c r="J631" i="17"/>
  <c r="K631" i="17"/>
  <c r="L631" i="17"/>
  <c r="J632" i="17"/>
  <c r="K632" i="17"/>
  <c r="L632" i="17"/>
  <c r="J633" i="17"/>
  <c r="K633" i="17"/>
  <c r="L633" i="17"/>
  <c r="J634" i="17"/>
  <c r="K634" i="17"/>
  <c r="L634" i="17"/>
  <c r="J635" i="17"/>
  <c r="K635" i="17"/>
  <c r="L635" i="17"/>
  <c r="J636" i="17"/>
  <c r="K636" i="17"/>
  <c r="L636" i="17"/>
  <c r="J637" i="17"/>
  <c r="K637" i="17"/>
  <c r="L637" i="17"/>
  <c r="J638" i="17"/>
  <c r="K638" i="17"/>
  <c r="L638" i="17"/>
  <c r="J639" i="17"/>
  <c r="K639" i="17"/>
  <c r="L639" i="17"/>
  <c r="J640" i="17"/>
  <c r="K640" i="17"/>
  <c r="L640" i="17"/>
  <c r="J641" i="17"/>
  <c r="K641" i="17"/>
  <c r="L641" i="17"/>
  <c r="J642" i="17"/>
  <c r="K642" i="17"/>
  <c r="L642" i="17"/>
  <c r="J643" i="17"/>
  <c r="K643" i="17"/>
  <c r="L643" i="17"/>
  <c r="J644" i="17"/>
  <c r="K644" i="17"/>
  <c r="L644" i="17"/>
  <c r="J645" i="17"/>
  <c r="K645" i="17"/>
  <c r="L645" i="17"/>
  <c r="J646" i="17"/>
  <c r="K646" i="17"/>
  <c r="L646" i="17"/>
  <c r="J647" i="17"/>
  <c r="K647" i="17"/>
  <c r="L647" i="17"/>
  <c r="J648" i="17"/>
  <c r="K648" i="17"/>
  <c r="L648" i="17"/>
  <c r="J649" i="17"/>
  <c r="K649" i="17"/>
  <c r="L649" i="17"/>
  <c r="J650" i="17"/>
  <c r="K650" i="17"/>
  <c r="L650" i="17"/>
  <c r="J651" i="17"/>
  <c r="K651" i="17"/>
  <c r="L651" i="17"/>
  <c r="J652" i="17"/>
  <c r="K652" i="17"/>
  <c r="L652" i="17"/>
  <c r="J653" i="17"/>
  <c r="K653" i="17"/>
  <c r="L653" i="17"/>
  <c r="J654" i="17"/>
  <c r="K654" i="17"/>
  <c r="L654" i="17"/>
  <c r="J655" i="17"/>
  <c r="K655" i="17"/>
  <c r="L655" i="17"/>
  <c r="J656" i="17"/>
  <c r="K656" i="17"/>
  <c r="L656" i="17"/>
  <c r="J657" i="17"/>
  <c r="K657" i="17"/>
  <c r="L657" i="17"/>
  <c r="J658" i="17"/>
  <c r="K658" i="17"/>
  <c r="L658" i="17"/>
  <c r="J659" i="17"/>
  <c r="K659" i="17"/>
  <c r="L659" i="17"/>
  <c r="J660" i="17"/>
  <c r="K660" i="17"/>
  <c r="L660" i="17"/>
  <c r="J661" i="17"/>
  <c r="K661" i="17"/>
  <c r="L661" i="17"/>
  <c r="J662" i="17"/>
  <c r="K662" i="17"/>
  <c r="L662" i="17"/>
  <c r="J663" i="17"/>
  <c r="K663" i="17"/>
  <c r="L663" i="17"/>
  <c r="J664" i="17"/>
  <c r="K664" i="17"/>
  <c r="L664" i="17"/>
  <c r="J665" i="17"/>
  <c r="K665" i="17"/>
  <c r="L665" i="17"/>
  <c r="J666" i="17"/>
  <c r="K666" i="17"/>
  <c r="L666" i="17"/>
  <c r="J667" i="17"/>
  <c r="K667" i="17"/>
  <c r="L667" i="17"/>
  <c r="J668" i="17"/>
  <c r="K668" i="17"/>
  <c r="L668" i="17"/>
  <c r="J669" i="17"/>
  <c r="K669" i="17"/>
  <c r="L669" i="17"/>
  <c r="J670" i="17"/>
  <c r="K670" i="17"/>
  <c r="L670" i="17"/>
  <c r="J671" i="17"/>
  <c r="K671" i="17"/>
  <c r="L671" i="17"/>
  <c r="J672" i="17"/>
  <c r="K672" i="17"/>
  <c r="L672" i="17"/>
  <c r="J673" i="17"/>
  <c r="K673" i="17"/>
  <c r="L673" i="17"/>
  <c r="J674" i="17"/>
  <c r="K674" i="17"/>
  <c r="L674" i="17"/>
  <c r="J675" i="17"/>
  <c r="K675" i="17"/>
  <c r="L675" i="17"/>
  <c r="J676" i="17"/>
  <c r="K676" i="17"/>
  <c r="L676" i="17"/>
  <c r="J677" i="17"/>
  <c r="K677" i="17"/>
  <c r="L677" i="17"/>
  <c r="J678" i="17"/>
  <c r="K678" i="17"/>
  <c r="L678" i="17"/>
  <c r="J679" i="17"/>
  <c r="K679" i="17"/>
  <c r="L679" i="17"/>
  <c r="J680" i="17"/>
  <c r="K680" i="17"/>
  <c r="L680" i="17"/>
  <c r="J681" i="17"/>
  <c r="K681" i="17"/>
  <c r="L681" i="17"/>
  <c r="J682" i="17"/>
  <c r="K682" i="17"/>
  <c r="L682" i="17"/>
  <c r="J683" i="17"/>
  <c r="K683" i="17"/>
  <c r="L683" i="17"/>
  <c r="J684" i="17"/>
  <c r="K684" i="17"/>
  <c r="L684" i="17"/>
  <c r="J685" i="17"/>
  <c r="K685" i="17"/>
  <c r="L685" i="17"/>
  <c r="J686" i="17"/>
  <c r="K686" i="17"/>
  <c r="L686" i="17"/>
  <c r="J687" i="17"/>
  <c r="K687" i="17"/>
  <c r="L687" i="17"/>
  <c r="J688" i="17"/>
  <c r="K688" i="17"/>
  <c r="L688" i="17"/>
  <c r="J689" i="17"/>
  <c r="K689" i="17"/>
  <c r="L689" i="17"/>
  <c r="J690" i="17"/>
  <c r="K690" i="17"/>
  <c r="L690" i="17"/>
  <c r="J691" i="17"/>
  <c r="K691" i="17"/>
  <c r="L691" i="17"/>
  <c r="J692" i="17"/>
  <c r="K692" i="17"/>
  <c r="L692" i="17"/>
  <c r="J693" i="17"/>
  <c r="K693" i="17"/>
  <c r="L693" i="17"/>
  <c r="J694" i="17"/>
  <c r="K694" i="17"/>
  <c r="L694" i="17"/>
  <c r="J695" i="17"/>
  <c r="K695" i="17"/>
  <c r="L695" i="17"/>
  <c r="J696" i="17"/>
  <c r="K696" i="17"/>
  <c r="L696" i="17"/>
  <c r="J697" i="17"/>
  <c r="K697" i="17"/>
  <c r="L697" i="17"/>
  <c r="J698" i="17"/>
  <c r="K698" i="17"/>
  <c r="L698" i="17"/>
  <c r="J699" i="17"/>
  <c r="K699" i="17"/>
  <c r="L699" i="17"/>
  <c r="J700" i="17"/>
  <c r="K700" i="17"/>
  <c r="L700" i="17"/>
  <c r="J701" i="17"/>
  <c r="K701" i="17"/>
  <c r="L701" i="17"/>
  <c r="J702" i="17"/>
  <c r="K702" i="17"/>
  <c r="L702" i="17"/>
  <c r="J703" i="17"/>
  <c r="K703" i="17"/>
  <c r="L703" i="17"/>
  <c r="J704" i="17"/>
  <c r="K704" i="17"/>
  <c r="L704" i="17"/>
  <c r="J705" i="17"/>
  <c r="K705" i="17"/>
  <c r="L705" i="17"/>
  <c r="J706" i="17"/>
  <c r="K706" i="17"/>
  <c r="L706" i="17"/>
  <c r="J707" i="17"/>
  <c r="K707" i="17"/>
  <c r="L707" i="17"/>
  <c r="J708" i="17"/>
  <c r="K708" i="17"/>
  <c r="L708" i="17"/>
  <c r="J709" i="17"/>
  <c r="K709" i="17"/>
  <c r="L709" i="17"/>
  <c r="J710" i="17"/>
  <c r="K710" i="17"/>
  <c r="L710" i="17"/>
  <c r="J711" i="17"/>
  <c r="K711" i="17"/>
  <c r="L711" i="17"/>
  <c r="J712" i="17"/>
  <c r="K712" i="17"/>
  <c r="L712" i="17"/>
  <c r="J713" i="17"/>
  <c r="K713" i="17"/>
  <c r="L713" i="17"/>
  <c r="J714" i="17"/>
  <c r="K714" i="17"/>
  <c r="L714" i="17"/>
  <c r="J715" i="17"/>
  <c r="K715" i="17"/>
  <c r="L715" i="17"/>
  <c r="J716" i="17"/>
  <c r="K716" i="17"/>
  <c r="L716" i="17"/>
  <c r="J717" i="17"/>
  <c r="K717" i="17"/>
  <c r="L717" i="17"/>
  <c r="J718" i="17"/>
  <c r="K718" i="17"/>
  <c r="L718" i="17"/>
  <c r="J719" i="17"/>
  <c r="K719" i="17"/>
  <c r="L719" i="17"/>
  <c r="J720" i="17"/>
  <c r="K720" i="17"/>
  <c r="L720" i="17"/>
  <c r="J721" i="17"/>
  <c r="K721" i="17"/>
  <c r="L721" i="17"/>
  <c r="J722" i="17"/>
  <c r="K722" i="17"/>
  <c r="L722" i="17"/>
  <c r="J723" i="17"/>
  <c r="K723" i="17"/>
  <c r="L723" i="17"/>
  <c r="J724" i="17"/>
  <c r="K724" i="17"/>
  <c r="L724" i="17"/>
  <c r="J725" i="17"/>
  <c r="K725" i="17"/>
  <c r="L725" i="17"/>
  <c r="J726" i="17"/>
  <c r="K726" i="17"/>
  <c r="L726" i="17"/>
  <c r="J727" i="17"/>
  <c r="K727" i="17"/>
  <c r="L727" i="17"/>
  <c r="J728" i="17"/>
  <c r="K728" i="17"/>
  <c r="L728" i="17"/>
  <c r="J729" i="17"/>
  <c r="K729" i="17"/>
  <c r="L729" i="17"/>
  <c r="J730" i="17"/>
  <c r="K730" i="17"/>
  <c r="L730" i="17"/>
  <c r="J731" i="17"/>
  <c r="K731" i="17"/>
  <c r="L731" i="17"/>
  <c r="J732" i="17"/>
  <c r="K732" i="17"/>
  <c r="L732" i="17"/>
  <c r="J733" i="17"/>
  <c r="K733" i="17"/>
  <c r="L733" i="17"/>
  <c r="J734" i="17"/>
  <c r="K734" i="17"/>
  <c r="L734" i="17"/>
  <c r="J735" i="17"/>
  <c r="K735" i="17"/>
  <c r="L735" i="17"/>
  <c r="J736" i="17"/>
  <c r="K736" i="17"/>
  <c r="L736" i="17"/>
  <c r="J737" i="17"/>
  <c r="K737" i="17"/>
  <c r="L737" i="17"/>
  <c r="J738" i="17"/>
  <c r="K738" i="17"/>
  <c r="L738" i="17"/>
  <c r="J739" i="17"/>
  <c r="K739" i="17"/>
  <c r="L739" i="17"/>
  <c r="J740" i="17"/>
  <c r="K740" i="17"/>
  <c r="L740" i="17"/>
  <c r="J741" i="17"/>
  <c r="K741" i="17"/>
  <c r="L741" i="17"/>
  <c r="J742" i="17"/>
  <c r="K742" i="17"/>
  <c r="L742" i="17"/>
  <c r="J743" i="17"/>
  <c r="K743" i="17"/>
  <c r="L743" i="17"/>
  <c r="J744" i="17"/>
  <c r="K744" i="17"/>
  <c r="L744" i="17"/>
  <c r="J745" i="17"/>
  <c r="K745" i="17"/>
  <c r="L745" i="17"/>
  <c r="J746" i="17"/>
  <c r="K746" i="17"/>
  <c r="L746" i="17"/>
  <c r="J747" i="17"/>
  <c r="K747" i="17"/>
  <c r="L747" i="17"/>
  <c r="J748" i="17"/>
  <c r="K748" i="17"/>
  <c r="L748" i="17"/>
  <c r="J749" i="17"/>
  <c r="K749" i="17"/>
  <c r="L749" i="17"/>
  <c r="J750" i="17"/>
  <c r="K750" i="17"/>
  <c r="L750" i="17"/>
  <c r="J751" i="17"/>
  <c r="K751" i="17"/>
  <c r="L751" i="17"/>
  <c r="J752" i="17"/>
  <c r="K752" i="17"/>
  <c r="L752" i="17"/>
  <c r="J753" i="17"/>
  <c r="K753" i="17"/>
  <c r="L753" i="17"/>
  <c r="J754" i="17"/>
  <c r="K754" i="17"/>
  <c r="L754" i="17"/>
  <c r="J755" i="17"/>
  <c r="K755" i="17"/>
  <c r="L755" i="17"/>
  <c r="J756" i="17"/>
  <c r="K756" i="17"/>
  <c r="L756" i="17"/>
  <c r="J757" i="17"/>
  <c r="K757" i="17"/>
  <c r="L757" i="17"/>
  <c r="J758" i="17"/>
  <c r="K758" i="17"/>
  <c r="L758" i="17"/>
  <c r="J759" i="17"/>
  <c r="K759" i="17"/>
  <c r="L759" i="17"/>
  <c r="J760" i="17"/>
  <c r="K760" i="17"/>
  <c r="L760" i="17"/>
  <c r="J761" i="17"/>
  <c r="K761" i="17"/>
  <c r="L761" i="17"/>
  <c r="J762" i="17"/>
  <c r="K762" i="17"/>
  <c r="L762" i="17"/>
  <c r="J763" i="17"/>
  <c r="K763" i="17"/>
  <c r="L763" i="17"/>
  <c r="J764" i="17"/>
  <c r="K764" i="17"/>
  <c r="L764" i="17"/>
  <c r="J765" i="17"/>
  <c r="K765" i="17"/>
  <c r="L765" i="17"/>
  <c r="J766" i="17"/>
  <c r="K766" i="17"/>
  <c r="L766" i="17"/>
  <c r="J767" i="17"/>
  <c r="K767" i="17"/>
  <c r="L767" i="17"/>
  <c r="J768" i="17"/>
  <c r="K768" i="17"/>
  <c r="L768" i="17"/>
  <c r="J769" i="17"/>
  <c r="K769" i="17"/>
  <c r="L769" i="17"/>
  <c r="J770" i="17"/>
  <c r="K770" i="17"/>
  <c r="L770" i="17"/>
  <c r="J771" i="17"/>
  <c r="K771" i="17"/>
  <c r="L771" i="17"/>
  <c r="J772" i="17"/>
  <c r="K772" i="17"/>
  <c r="L772" i="17"/>
  <c r="J773" i="17"/>
  <c r="K773" i="17"/>
  <c r="L773" i="17"/>
  <c r="J774" i="17"/>
  <c r="K774" i="17"/>
  <c r="L774" i="17"/>
  <c r="J775" i="17"/>
  <c r="K775" i="17"/>
  <c r="L775" i="17"/>
  <c r="J776" i="17"/>
  <c r="K776" i="17"/>
  <c r="L776" i="17"/>
  <c r="J777" i="17"/>
  <c r="K777" i="17"/>
  <c r="L777" i="17"/>
  <c r="J778" i="17"/>
  <c r="K778" i="17"/>
  <c r="L778" i="17"/>
  <c r="J779" i="17"/>
  <c r="K779" i="17"/>
  <c r="L779" i="17"/>
  <c r="J780" i="17"/>
  <c r="K780" i="17"/>
  <c r="L780" i="17"/>
  <c r="J781" i="17"/>
  <c r="K781" i="17"/>
  <c r="L781" i="17"/>
  <c r="J782" i="17"/>
  <c r="K782" i="17"/>
  <c r="L782" i="17"/>
  <c r="J783" i="17"/>
  <c r="K783" i="17"/>
  <c r="L783" i="17"/>
  <c r="J784" i="17"/>
  <c r="K784" i="17"/>
  <c r="L784" i="17"/>
  <c r="J785" i="17"/>
  <c r="K785" i="17"/>
  <c r="L785" i="17"/>
  <c r="J786" i="17"/>
  <c r="K786" i="17"/>
  <c r="L786" i="17"/>
  <c r="J787" i="17"/>
  <c r="K787" i="17"/>
  <c r="L787" i="17"/>
  <c r="J788" i="17"/>
  <c r="K788" i="17"/>
  <c r="L788" i="17"/>
  <c r="J789" i="17"/>
  <c r="K789" i="17"/>
  <c r="L789" i="17"/>
  <c r="J790" i="17"/>
  <c r="K790" i="17"/>
  <c r="L790" i="17"/>
  <c r="J791" i="17"/>
  <c r="K791" i="17"/>
  <c r="L791" i="17"/>
  <c r="J792" i="17"/>
  <c r="K792" i="17"/>
  <c r="L792" i="17"/>
  <c r="J793" i="17"/>
  <c r="K793" i="17"/>
  <c r="L793" i="17"/>
  <c r="J794" i="17"/>
  <c r="K794" i="17"/>
  <c r="L794" i="17"/>
  <c r="J795" i="17"/>
  <c r="K795" i="17"/>
  <c r="L795" i="17"/>
  <c r="J796" i="17"/>
  <c r="K796" i="17"/>
  <c r="L796" i="17"/>
  <c r="J797" i="17"/>
  <c r="K797" i="17"/>
  <c r="L797" i="17"/>
  <c r="J798" i="17"/>
  <c r="K798" i="17"/>
  <c r="L798" i="17"/>
  <c r="J799" i="17"/>
  <c r="K799" i="17"/>
  <c r="L799" i="17"/>
  <c r="J800" i="17"/>
  <c r="K800" i="17"/>
  <c r="L800" i="17"/>
  <c r="J801" i="17"/>
  <c r="K801" i="17"/>
  <c r="L801" i="17"/>
  <c r="J802" i="17"/>
  <c r="K802" i="17"/>
  <c r="L802" i="17"/>
  <c r="J803" i="17"/>
  <c r="K803" i="17"/>
  <c r="L803" i="17"/>
  <c r="J804" i="17"/>
  <c r="K804" i="17"/>
  <c r="L804" i="17"/>
  <c r="J805" i="17"/>
  <c r="K805" i="17"/>
  <c r="L805" i="17"/>
  <c r="J806" i="17"/>
  <c r="K806" i="17"/>
  <c r="L806" i="17"/>
  <c r="J807" i="17"/>
  <c r="K807" i="17"/>
  <c r="L807" i="17"/>
  <c r="J808" i="17"/>
  <c r="K808" i="17"/>
  <c r="L808" i="17"/>
  <c r="J809" i="17"/>
  <c r="K809" i="17"/>
  <c r="L809" i="17"/>
  <c r="J810" i="17"/>
  <c r="K810" i="17"/>
  <c r="L810" i="17"/>
  <c r="J811" i="17"/>
  <c r="K811" i="17"/>
  <c r="L811" i="17"/>
  <c r="J812" i="17"/>
  <c r="K812" i="17"/>
  <c r="L812" i="17"/>
  <c r="J813" i="17"/>
  <c r="K813" i="17"/>
  <c r="L813" i="17"/>
  <c r="J814" i="17"/>
  <c r="K814" i="17"/>
  <c r="L814" i="17"/>
  <c r="J815" i="17"/>
  <c r="K815" i="17"/>
  <c r="L815" i="17"/>
  <c r="J816" i="17"/>
  <c r="K816" i="17"/>
  <c r="L816" i="17"/>
  <c r="J817" i="17"/>
  <c r="K817" i="17"/>
  <c r="L817" i="17"/>
  <c r="J818" i="17"/>
  <c r="K818" i="17"/>
  <c r="L818" i="17"/>
  <c r="J819" i="17"/>
  <c r="K819" i="17"/>
  <c r="L819" i="17"/>
  <c r="J820" i="17"/>
  <c r="K820" i="17"/>
  <c r="L820" i="17"/>
  <c r="J821" i="17"/>
  <c r="K821" i="17"/>
  <c r="L821" i="17"/>
  <c r="J822" i="17"/>
  <c r="K822" i="17"/>
  <c r="L822" i="17"/>
  <c r="J823" i="17"/>
  <c r="K823" i="17"/>
  <c r="L823" i="17"/>
  <c r="J824" i="17"/>
  <c r="K824" i="17"/>
  <c r="L824" i="17"/>
  <c r="J825" i="17"/>
  <c r="K825" i="17"/>
  <c r="L825" i="17"/>
  <c r="J826" i="17"/>
  <c r="K826" i="17"/>
  <c r="L826" i="17"/>
  <c r="J827" i="17"/>
  <c r="K827" i="17"/>
  <c r="L827" i="17"/>
  <c r="J828" i="17"/>
  <c r="K828" i="17"/>
  <c r="L828" i="17"/>
  <c r="J829" i="17"/>
  <c r="K829" i="17"/>
  <c r="L829" i="17"/>
  <c r="J830" i="17"/>
  <c r="K830" i="17"/>
  <c r="L830" i="17"/>
  <c r="J831" i="17"/>
  <c r="K831" i="17"/>
  <c r="L831" i="17"/>
  <c r="J832" i="17"/>
  <c r="K832" i="17"/>
  <c r="L832" i="17"/>
  <c r="J833" i="17"/>
  <c r="K833" i="17"/>
  <c r="L833" i="17"/>
  <c r="J834" i="17"/>
  <c r="K834" i="17"/>
  <c r="L834" i="17"/>
  <c r="J835" i="17"/>
  <c r="K835" i="17"/>
  <c r="L835" i="17"/>
  <c r="J836" i="17"/>
  <c r="K836" i="17"/>
  <c r="L836" i="17"/>
  <c r="J837" i="17"/>
  <c r="K837" i="17"/>
  <c r="L837" i="17"/>
  <c r="J838" i="17"/>
  <c r="K838" i="17"/>
  <c r="L838" i="17"/>
  <c r="J839" i="17"/>
  <c r="K839" i="17"/>
  <c r="L839" i="17"/>
  <c r="J840" i="17"/>
  <c r="K840" i="17"/>
  <c r="L840" i="17"/>
  <c r="J841" i="17"/>
  <c r="K841" i="17"/>
  <c r="L841" i="17"/>
  <c r="J842" i="17"/>
  <c r="K842" i="17"/>
  <c r="L842" i="17"/>
  <c r="J843" i="17"/>
  <c r="K843" i="17"/>
  <c r="L843" i="17"/>
  <c r="J844" i="17"/>
  <c r="K844" i="17"/>
  <c r="L844" i="17"/>
  <c r="J845" i="17"/>
  <c r="K845" i="17"/>
  <c r="L845" i="17"/>
  <c r="J846" i="17"/>
  <c r="K846" i="17"/>
  <c r="L846" i="17"/>
  <c r="J847" i="17"/>
  <c r="K847" i="17"/>
  <c r="L847" i="17"/>
  <c r="J848" i="17"/>
  <c r="K848" i="17"/>
  <c r="L848" i="17"/>
  <c r="J849" i="17"/>
  <c r="K849" i="17"/>
  <c r="L849" i="17"/>
  <c r="J850" i="17"/>
  <c r="K850" i="17"/>
  <c r="L850" i="17"/>
  <c r="J851" i="17"/>
  <c r="K851" i="17"/>
  <c r="L851" i="17"/>
  <c r="J852" i="17"/>
  <c r="K852" i="17"/>
  <c r="L852" i="17"/>
  <c r="J853" i="17"/>
  <c r="K853" i="17"/>
  <c r="L853" i="17"/>
  <c r="J854" i="17"/>
  <c r="K854" i="17"/>
  <c r="L854" i="17"/>
  <c r="J855" i="17"/>
  <c r="K855" i="17"/>
  <c r="L855" i="17"/>
  <c r="J856" i="17"/>
  <c r="K856" i="17"/>
  <c r="L856" i="17"/>
  <c r="J857" i="17"/>
  <c r="K857" i="17"/>
  <c r="L857" i="17"/>
  <c r="J858" i="17"/>
  <c r="K858" i="17"/>
  <c r="L858" i="17"/>
  <c r="J859" i="17"/>
  <c r="K859" i="17"/>
  <c r="L859" i="17"/>
  <c r="J860" i="17"/>
  <c r="K860" i="17"/>
  <c r="L860" i="17"/>
  <c r="J861" i="17"/>
  <c r="K861" i="17"/>
  <c r="L861" i="17"/>
  <c r="J862" i="17"/>
  <c r="K862" i="17"/>
  <c r="L862" i="17"/>
  <c r="J863" i="17"/>
  <c r="K863" i="17"/>
  <c r="L863" i="17"/>
  <c r="J864" i="17"/>
  <c r="K864" i="17"/>
  <c r="L864" i="17"/>
  <c r="J865" i="17"/>
  <c r="K865" i="17"/>
  <c r="L865" i="17"/>
  <c r="J866" i="17"/>
  <c r="K866" i="17"/>
  <c r="L866" i="17"/>
  <c r="J867" i="17"/>
  <c r="K867" i="17"/>
  <c r="L867" i="17"/>
  <c r="J868" i="17"/>
  <c r="K868" i="17"/>
  <c r="L868" i="17"/>
  <c r="J869" i="17"/>
  <c r="K869" i="17"/>
  <c r="L869" i="17"/>
  <c r="J870" i="17"/>
  <c r="K870" i="17"/>
  <c r="L870" i="17"/>
  <c r="J871" i="17"/>
  <c r="K871" i="17"/>
  <c r="L871" i="17"/>
  <c r="J872" i="17"/>
  <c r="K872" i="17"/>
  <c r="L872" i="17"/>
  <c r="J873" i="17"/>
  <c r="K873" i="17"/>
  <c r="L873" i="17"/>
  <c r="J874" i="17"/>
  <c r="K874" i="17"/>
  <c r="L874" i="17"/>
  <c r="J875" i="17"/>
  <c r="K875" i="17"/>
  <c r="L875" i="17"/>
  <c r="J876" i="17"/>
  <c r="K876" i="17"/>
  <c r="L876" i="17"/>
  <c r="J877" i="17"/>
  <c r="K877" i="17"/>
  <c r="L877" i="17"/>
  <c r="J878" i="17"/>
  <c r="K878" i="17"/>
  <c r="L878" i="17"/>
  <c r="J879" i="17"/>
  <c r="K879" i="17"/>
  <c r="L879" i="17"/>
  <c r="J880" i="17"/>
  <c r="K880" i="17"/>
  <c r="L880" i="17"/>
  <c r="J881" i="17"/>
  <c r="K881" i="17"/>
  <c r="L881" i="17"/>
  <c r="J882" i="17"/>
  <c r="K882" i="17"/>
  <c r="L882" i="17"/>
  <c r="J883" i="17"/>
  <c r="K883" i="17"/>
  <c r="L883" i="17"/>
  <c r="J884" i="17"/>
  <c r="K884" i="17"/>
  <c r="L884" i="17"/>
  <c r="J885" i="17"/>
  <c r="K885" i="17"/>
  <c r="L885" i="17"/>
  <c r="J886" i="17"/>
  <c r="K886" i="17"/>
  <c r="L886" i="17"/>
  <c r="J887" i="17"/>
  <c r="K887" i="17"/>
  <c r="L887" i="17"/>
  <c r="J888" i="17"/>
  <c r="K888" i="17"/>
  <c r="L888" i="17"/>
  <c r="J889" i="17"/>
  <c r="K889" i="17"/>
  <c r="L889" i="17"/>
  <c r="J890" i="17"/>
  <c r="K890" i="17"/>
  <c r="L890" i="17"/>
  <c r="J891" i="17"/>
  <c r="K891" i="17"/>
  <c r="L891" i="17"/>
  <c r="J892" i="17"/>
  <c r="K892" i="17"/>
  <c r="L892" i="17"/>
  <c r="J893" i="17"/>
  <c r="K893" i="17"/>
  <c r="L893" i="17"/>
  <c r="J894" i="17"/>
  <c r="K894" i="17"/>
  <c r="L894" i="17"/>
  <c r="J895" i="17"/>
  <c r="K895" i="17"/>
  <c r="L895" i="17"/>
  <c r="J896" i="17"/>
  <c r="K896" i="17"/>
  <c r="L896" i="17"/>
  <c r="J897" i="17"/>
  <c r="K897" i="17"/>
  <c r="L897" i="17"/>
  <c r="J898" i="17"/>
  <c r="K898" i="17"/>
  <c r="L898" i="17"/>
  <c r="J899" i="17"/>
  <c r="K899" i="17"/>
  <c r="L899" i="17"/>
  <c r="J900" i="17"/>
  <c r="K900" i="17"/>
  <c r="L900" i="17"/>
  <c r="J901" i="17"/>
  <c r="K901" i="17"/>
  <c r="L901" i="17"/>
  <c r="J902" i="17"/>
  <c r="K902" i="17"/>
  <c r="L902" i="17"/>
  <c r="J903" i="17"/>
  <c r="K903" i="17"/>
  <c r="L903" i="17"/>
  <c r="J904" i="17"/>
  <c r="K904" i="17"/>
  <c r="L904" i="17"/>
  <c r="J905" i="17"/>
  <c r="K905" i="17"/>
  <c r="L905" i="17"/>
  <c r="J906" i="17"/>
  <c r="K906" i="17"/>
  <c r="L906" i="17"/>
  <c r="J907" i="17"/>
  <c r="K907" i="17"/>
  <c r="L907" i="17"/>
  <c r="J908" i="17"/>
  <c r="K908" i="17"/>
  <c r="L908" i="17"/>
  <c r="J909" i="17"/>
  <c r="K909" i="17"/>
  <c r="L909" i="17"/>
  <c r="J910" i="17"/>
  <c r="K910" i="17"/>
  <c r="L910" i="17"/>
  <c r="J911" i="17"/>
  <c r="K911" i="17"/>
  <c r="L911" i="17"/>
  <c r="J912" i="17"/>
  <c r="K912" i="17"/>
  <c r="L912" i="17"/>
  <c r="J913" i="17"/>
  <c r="K913" i="17"/>
  <c r="L913" i="17"/>
  <c r="J914" i="17"/>
  <c r="K914" i="17"/>
  <c r="L914" i="17"/>
  <c r="J915" i="17"/>
  <c r="K915" i="17"/>
  <c r="L915" i="17"/>
  <c r="J916" i="17"/>
  <c r="K916" i="17"/>
  <c r="L916" i="17"/>
  <c r="J917" i="17"/>
  <c r="K917" i="17"/>
  <c r="L917" i="17"/>
  <c r="J918" i="17"/>
  <c r="K918" i="17"/>
  <c r="L918" i="17"/>
  <c r="J919" i="17"/>
  <c r="K919" i="17"/>
  <c r="L919" i="17"/>
  <c r="J920" i="17"/>
  <c r="K920" i="17"/>
  <c r="L920" i="17"/>
  <c r="J921" i="17"/>
  <c r="K921" i="17"/>
  <c r="L921" i="17"/>
  <c r="J922" i="17"/>
  <c r="K922" i="17"/>
  <c r="L922" i="17"/>
  <c r="J923" i="17"/>
  <c r="K923" i="17"/>
  <c r="L923" i="17"/>
  <c r="J924" i="17"/>
  <c r="K924" i="17"/>
  <c r="L924" i="17"/>
  <c r="J925" i="17"/>
  <c r="K925" i="17"/>
  <c r="L925" i="17"/>
  <c r="J926" i="17"/>
  <c r="K926" i="17"/>
  <c r="L926" i="17"/>
  <c r="J927" i="17"/>
  <c r="K927" i="17"/>
  <c r="L927" i="17"/>
  <c r="J928" i="17"/>
  <c r="K928" i="17"/>
  <c r="L928" i="17"/>
  <c r="J929" i="17"/>
  <c r="K929" i="17"/>
  <c r="L929" i="17"/>
  <c r="J930" i="17"/>
  <c r="K930" i="17"/>
  <c r="L930" i="17"/>
  <c r="J931" i="17"/>
  <c r="K931" i="17"/>
  <c r="L931" i="17"/>
  <c r="J932" i="17"/>
  <c r="K932" i="17"/>
  <c r="L932" i="17"/>
  <c r="J933" i="17"/>
  <c r="K933" i="17"/>
  <c r="L933" i="17"/>
  <c r="J934" i="17"/>
  <c r="K934" i="17"/>
  <c r="L934" i="17"/>
  <c r="J935" i="17"/>
  <c r="K935" i="17"/>
  <c r="L935" i="17"/>
  <c r="J936" i="17"/>
  <c r="K936" i="17"/>
  <c r="L936" i="17"/>
  <c r="J937" i="17"/>
  <c r="K937" i="17"/>
  <c r="L937" i="17"/>
  <c r="J938" i="17"/>
  <c r="K938" i="17"/>
  <c r="L938" i="17"/>
  <c r="J939" i="17"/>
  <c r="K939" i="17"/>
  <c r="L939" i="17"/>
  <c r="J940" i="17"/>
  <c r="K940" i="17"/>
  <c r="L940" i="17"/>
  <c r="J941" i="17"/>
  <c r="K941" i="17"/>
  <c r="L941" i="17"/>
  <c r="J942" i="17"/>
  <c r="K942" i="17"/>
  <c r="L942" i="17"/>
  <c r="J943" i="17"/>
  <c r="K943" i="17"/>
  <c r="L943" i="17"/>
  <c r="J944" i="17"/>
  <c r="K944" i="17"/>
  <c r="L944" i="17"/>
  <c r="J945" i="17"/>
  <c r="K945" i="17"/>
  <c r="L945" i="17"/>
  <c r="J946" i="17"/>
  <c r="K946" i="17"/>
  <c r="L946" i="17"/>
  <c r="J947" i="17"/>
  <c r="K947" i="17"/>
  <c r="L947" i="17"/>
  <c r="J948" i="17"/>
  <c r="K948" i="17"/>
  <c r="L948" i="17"/>
  <c r="J949" i="17"/>
  <c r="K949" i="17"/>
  <c r="L949" i="17"/>
  <c r="J950" i="17"/>
  <c r="K950" i="17"/>
  <c r="L950" i="17"/>
  <c r="J951" i="17"/>
  <c r="K951" i="17"/>
  <c r="L951" i="17"/>
  <c r="J952" i="17"/>
  <c r="K952" i="17"/>
  <c r="L952" i="17"/>
  <c r="J953" i="17"/>
  <c r="K953" i="17"/>
  <c r="L953" i="17"/>
  <c r="J954" i="17"/>
  <c r="K954" i="17"/>
  <c r="L954" i="17"/>
  <c r="J955" i="17"/>
  <c r="K955" i="17"/>
  <c r="L955" i="17"/>
  <c r="J956" i="17"/>
  <c r="K956" i="17"/>
  <c r="L956" i="17"/>
  <c r="J957" i="17"/>
  <c r="K957" i="17"/>
  <c r="L957" i="17"/>
  <c r="J958" i="17"/>
  <c r="K958" i="17"/>
  <c r="L958" i="17"/>
  <c r="J959" i="17"/>
  <c r="K959" i="17"/>
  <c r="L959" i="17"/>
  <c r="J960" i="17"/>
  <c r="K960" i="17"/>
  <c r="L960" i="17"/>
  <c r="J961" i="17"/>
  <c r="K961" i="17"/>
  <c r="L961" i="17"/>
  <c r="J962" i="17"/>
  <c r="K962" i="17"/>
  <c r="L962" i="17"/>
  <c r="J963" i="17"/>
  <c r="K963" i="17"/>
  <c r="L963" i="17"/>
  <c r="J964" i="17"/>
  <c r="K964" i="17"/>
  <c r="L964" i="17"/>
  <c r="J965" i="17"/>
  <c r="K965" i="17"/>
  <c r="L965" i="17"/>
  <c r="J966" i="17"/>
  <c r="K966" i="17"/>
  <c r="L966" i="17"/>
  <c r="J967" i="17"/>
  <c r="K967" i="17"/>
  <c r="L967" i="17"/>
  <c r="J968" i="17"/>
  <c r="K968" i="17"/>
  <c r="L968" i="17"/>
  <c r="J969" i="17"/>
  <c r="K969" i="17"/>
  <c r="L969" i="17"/>
  <c r="J970" i="17"/>
  <c r="K970" i="17"/>
  <c r="L970" i="17"/>
  <c r="J971" i="17"/>
  <c r="K971" i="17"/>
  <c r="L971" i="17"/>
  <c r="J972" i="17"/>
  <c r="K972" i="17"/>
  <c r="L972" i="17"/>
  <c r="J973" i="17"/>
  <c r="K973" i="17"/>
  <c r="L973" i="17"/>
  <c r="J974" i="17"/>
  <c r="K974" i="17"/>
  <c r="L974" i="17"/>
  <c r="J975" i="17"/>
  <c r="K975" i="17"/>
  <c r="L975" i="17"/>
  <c r="J976" i="17"/>
  <c r="K976" i="17"/>
  <c r="L976" i="17"/>
  <c r="J977" i="17"/>
  <c r="K977" i="17"/>
  <c r="L977" i="17"/>
  <c r="J978" i="17"/>
  <c r="K978" i="17"/>
  <c r="L978" i="17"/>
  <c r="J979" i="17"/>
  <c r="K979" i="17"/>
  <c r="L979" i="17"/>
  <c r="J980" i="17"/>
  <c r="K980" i="17"/>
  <c r="L980" i="17"/>
  <c r="J981" i="17"/>
  <c r="K981" i="17"/>
  <c r="L981" i="17"/>
  <c r="J982" i="17"/>
  <c r="K982" i="17"/>
  <c r="L982" i="17"/>
  <c r="J983" i="17"/>
  <c r="K983" i="17"/>
  <c r="L983" i="17"/>
  <c r="J984" i="17"/>
  <c r="K984" i="17"/>
  <c r="L984" i="17"/>
  <c r="J985" i="17"/>
  <c r="K985" i="17"/>
  <c r="L985" i="17"/>
  <c r="J986" i="17"/>
  <c r="K986" i="17"/>
  <c r="L986" i="17"/>
  <c r="J987" i="17"/>
  <c r="K987" i="17"/>
  <c r="L987" i="17"/>
  <c r="J988" i="17"/>
  <c r="K988" i="17"/>
  <c r="L988" i="17"/>
  <c r="J989" i="17"/>
  <c r="K989" i="17"/>
  <c r="L989" i="17"/>
  <c r="J990" i="17"/>
  <c r="K990" i="17"/>
  <c r="L990" i="17"/>
  <c r="J991" i="17"/>
  <c r="K991" i="17"/>
  <c r="L991" i="17"/>
  <c r="J992" i="17"/>
  <c r="K992" i="17"/>
  <c r="L992" i="17"/>
  <c r="J993" i="17"/>
  <c r="K993" i="17"/>
  <c r="L993" i="17"/>
  <c r="J994" i="17"/>
  <c r="K994" i="17"/>
  <c r="L994" i="17"/>
  <c r="J995" i="17"/>
  <c r="K995" i="17"/>
  <c r="L995" i="17"/>
  <c r="J996" i="17"/>
  <c r="K996" i="17"/>
  <c r="L996" i="17"/>
  <c r="J997" i="17"/>
  <c r="K997" i="17"/>
  <c r="L997" i="17"/>
  <c r="J998" i="17"/>
  <c r="K998" i="17"/>
  <c r="L998" i="17"/>
  <c r="J999" i="17"/>
  <c r="K999" i="17"/>
  <c r="L999" i="17"/>
  <c r="J1000" i="17"/>
  <c r="K1000" i="17"/>
  <c r="L1000" i="17"/>
  <c r="J1001" i="17"/>
  <c r="K1001" i="17"/>
  <c r="L1001" i="17"/>
  <c r="J2" i="17"/>
  <c r="K2" i="17"/>
  <c r="L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H1001" i="17"/>
  <c r="F1001" i="17"/>
  <c r="H1000" i="17"/>
  <c r="F1000" i="17"/>
  <c r="H999" i="17"/>
  <c r="F999" i="17"/>
  <c r="H998" i="17"/>
  <c r="F998" i="17"/>
  <c r="H997" i="17"/>
  <c r="F997" i="17"/>
  <c r="H996" i="17"/>
  <c r="F996" i="17"/>
  <c r="H995" i="17"/>
  <c r="F995" i="17"/>
  <c r="H994" i="17"/>
  <c r="F994" i="17"/>
  <c r="H993" i="17"/>
  <c r="F993" i="17"/>
  <c r="H992" i="17"/>
  <c r="F992" i="17"/>
  <c r="H991" i="17"/>
  <c r="F991" i="17"/>
  <c r="H990" i="17"/>
  <c r="F990" i="17"/>
  <c r="H989" i="17"/>
  <c r="F989" i="17"/>
  <c r="H988" i="17"/>
  <c r="F988" i="17"/>
  <c r="H987" i="17"/>
  <c r="F987" i="17"/>
  <c r="H986" i="17"/>
  <c r="F986" i="17"/>
  <c r="H985" i="17"/>
  <c r="F985" i="17"/>
  <c r="H984" i="17"/>
  <c r="F984" i="17"/>
  <c r="H983" i="17"/>
  <c r="F983" i="17"/>
  <c r="H982" i="17"/>
  <c r="F982" i="17"/>
  <c r="H981" i="17"/>
  <c r="F981" i="17"/>
  <c r="H980" i="17"/>
  <c r="F980" i="17"/>
  <c r="H979" i="17"/>
  <c r="F979" i="17"/>
  <c r="H978" i="17"/>
  <c r="F978" i="17"/>
  <c r="H977" i="17"/>
  <c r="F977" i="17"/>
  <c r="H976" i="17"/>
  <c r="F976" i="17"/>
  <c r="H975" i="17"/>
  <c r="F975" i="17"/>
  <c r="H974" i="17"/>
  <c r="F974" i="17"/>
  <c r="H973" i="17"/>
  <c r="F973" i="17"/>
  <c r="H972" i="17"/>
  <c r="F972" i="17"/>
  <c r="H971" i="17"/>
  <c r="F971" i="17"/>
  <c r="H970" i="17"/>
  <c r="F970" i="17"/>
  <c r="H969" i="17"/>
  <c r="F969" i="17"/>
  <c r="H968" i="17"/>
  <c r="F968" i="17"/>
  <c r="H967" i="17"/>
  <c r="F967" i="17"/>
  <c r="H966" i="17"/>
  <c r="F966" i="17"/>
  <c r="H965" i="17"/>
  <c r="F965" i="17"/>
  <c r="H964" i="17"/>
  <c r="F964" i="17"/>
  <c r="H963" i="17"/>
  <c r="F963" i="17"/>
  <c r="H962" i="17"/>
  <c r="F962" i="17"/>
  <c r="H961" i="17"/>
  <c r="F961" i="17"/>
  <c r="H960" i="17"/>
  <c r="F960" i="17"/>
  <c r="H959" i="17"/>
  <c r="F959" i="17"/>
  <c r="H958" i="17"/>
  <c r="F958" i="17"/>
  <c r="H957" i="17"/>
  <c r="F957" i="17"/>
  <c r="H956" i="17"/>
  <c r="F956" i="17"/>
  <c r="H955" i="17"/>
  <c r="F955" i="17"/>
  <c r="H954" i="17"/>
  <c r="F954" i="17"/>
  <c r="H953" i="17"/>
  <c r="F953" i="17"/>
  <c r="H952" i="17"/>
  <c r="F952" i="17"/>
  <c r="H951" i="17"/>
  <c r="F951" i="17"/>
  <c r="H950" i="17"/>
  <c r="F950" i="17"/>
  <c r="H949" i="17"/>
  <c r="F949" i="17"/>
  <c r="H948" i="17"/>
  <c r="F948" i="17"/>
  <c r="H947" i="17"/>
  <c r="F947" i="17"/>
  <c r="H946" i="17"/>
  <c r="F946" i="17"/>
  <c r="H945" i="17"/>
  <c r="F945" i="17"/>
  <c r="H944" i="17"/>
  <c r="F944" i="17"/>
  <c r="H943" i="17"/>
  <c r="F943" i="17"/>
  <c r="H942" i="17"/>
  <c r="F942" i="17"/>
  <c r="H941" i="17"/>
  <c r="F941" i="17"/>
  <c r="H940" i="17"/>
  <c r="F940" i="17"/>
  <c r="H939" i="17"/>
  <c r="F939" i="17"/>
  <c r="H938" i="17"/>
  <c r="F938" i="17"/>
  <c r="H937" i="17"/>
  <c r="F937" i="17"/>
  <c r="H936" i="17"/>
  <c r="F936" i="17"/>
  <c r="H935" i="17"/>
  <c r="F935" i="17"/>
  <c r="H934" i="17"/>
  <c r="F934" i="17"/>
  <c r="H933" i="17"/>
  <c r="F933" i="17"/>
  <c r="H932" i="17"/>
  <c r="F932" i="17"/>
  <c r="H931" i="17"/>
  <c r="F931" i="17"/>
  <c r="H930" i="17"/>
  <c r="F930" i="17"/>
  <c r="H929" i="17"/>
  <c r="F929" i="17"/>
  <c r="H928" i="17"/>
  <c r="F928" i="17"/>
  <c r="H927" i="17"/>
  <c r="F927" i="17"/>
  <c r="H926" i="17"/>
  <c r="F926" i="17"/>
  <c r="H925" i="17"/>
  <c r="F925" i="17"/>
  <c r="H924" i="17"/>
  <c r="F924" i="17"/>
  <c r="H923" i="17"/>
  <c r="F923" i="17"/>
  <c r="H922" i="17"/>
  <c r="F922" i="17"/>
  <c r="H921" i="17"/>
  <c r="F921" i="17"/>
  <c r="H920" i="17"/>
  <c r="F920" i="17"/>
  <c r="H919" i="17"/>
  <c r="F919" i="17"/>
  <c r="H918" i="17"/>
  <c r="F918" i="17"/>
  <c r="H917" i="17"/>
  <c r="F917" i="17"/>
  <c r="H916" i="17"/>
  <c r="F916" i="17"/>
  <c r="H915" i="17"/>
  <c r="F915" i="17"/>
  <c r="H914" i="17"/>
  <c r="F914" i="17"/>
  <c r="H913" i="17"/>
  <c r="F913" i="17"/>
  <c r="H912" i="17"/>
  <c r="F912" i="17"/>
  <c r="H911" i="17"/>
  <c r="F911" i="17"/>
  <c r="H910" i="17"/>
  <c r="F910" i="17"/>
  <c r="H909" i="17"/>
  <c r="F909" i="17"/>
  <c r="H908" i="17"/>
  <c r="F908" i="17"/>
  <c r="H907" i="17"/>
  <c r="F907" i="17"/>
  <c r="H906" i="17"/>
  <c r="F906" i="17"/>
  <c r="H905" i="17"/>
  <c r="F905" i="17"/>
  <c r="H904" i="17"/>
  <c r="F904" i="17"/>
  <c r="H903" i="17"/>
  <c r="F903" i="17"/>
  <c r="H902" i="17"/>
  <c r="F902" i="17"/>
  <c r="H901" i="17"/>
  <c r="F901" i="17"/>
  <c r="H900" i="17"/>
  <c r="F900" i="17"/>
  <c r="H899" i="17"/>
  <c r="F899" i="17"/>
  <c r="H898" i="17"/>
  <c r="F898" i="17"/>
  <c r="H897" i="17"/>
  <c r="F897" i="17"/>
  <c r="H896" i="17"/>
  <c r="F896" i="17"/>
  <c r="H895" i="17"/>
  <c r="F895" i="17"/>
  <c r="H894" i="17"/>
  <c r="F894" i="17"/>
  <c r="H893" i="17"/>
  <c r="F893" i="17"/>
  <c r="H892" i="17"/>
  <c r="F892" i="17"/>
  <c r="H891" i="17"/>
  <c r="F891" i="17"/>
  <c r="H890" i="17"/>
  <c r="F890" i="17"/>
  <c r="H889" i="17"/>
  <c r="F889" i="17"/>
  <c r="H888" i="17"/>
  <c r="F888" i="17"/>
  <c r="H887" i="17"/>
  <c r="F887" i="17"/>
  <c r="H886" i="17"/>
  <c r="F886" i="17"/>
  <c r="H885" i="17"/>
  <c r="F885" i="17"/>
  <c r="H884" i="17"/>
  <c r="F884" i="17"/>
  <c r="H883" i="17"/>
  <c r="F883" i="17"/>
  <c r="H882" i="17"/>
  <c r="F882" i="17"/>
  <c r="H881" i="17"/>
  <c r="F881" i="17"/>
  <c r="H880" i="17"/>
  <c r="F880" i="17"/>
  <c r="H879" i="17"/>
  <c r="F879" i="17"/>
  <c r="H878" i="17"/>
  <c r="F878" i="17"/>
  <c r="H877" i="17"/>
  <c r="F877" i="17"/>
  <c r="H876" i="17"/>
  <c r="F876" i="17"/>
  <c r="H875" i="17"/>
  <c r="F875" i="17"/>
  <c r="H874" i="17"/>
  <c r="F874" i="17"/>
  <c r="H873" i="17"/>
  <c r="F873" i="17"/>
  <c r="H872" i="17"/>
  <c r="F872" i="17"/>
  <c r="H871" i="17"/>
  <c r="F871" i="17"/>
  <c r="H870" i="17"/>
  <c r="F870" i="17"/>
  <c r="H869" i="17"/>
  <c r="F869" i="17"/>
  <c r="H868" i="17"/>
  <c r="F868" i="17"/>
  <c r="H867" i="17"/>
  <c r="F867" i="17"/>
  <c r="H866" i="17"/>
  <c r="F866" i="17"/>
  <c r="H865" i="17"/>
  <c r="F865" i="17"/>
  <c r="H864" i="17"/>
  <c r="F864" i="17"/>
  <c r="H863" i="17"/>
  <c r="F863" i="17"/>
  <c r="H862" i="17"/>
  <c r="F862" i="17"/>
  <c r="H861" i="17"/>
  <c r="F861" i="17"/>
  <c r="H860" i="17"/>
  <c r="F860" i="17"/>
  <c r="H859" i="17"/>
  <c r="F859" i="17"/>
  <c r="H858" i="17"/>
  <c r="F858" i="17"/>
  <c r="H857" i="17"/>
  <c r="F857" i="17"/>
  <c r="H856" i="17"/>
  <c r="F856" i="17"/>
  <c r="H855" i="17"/>
  <c r="F855" i="17"/>
  <c r="H854" i="17"/>
  <c r="F854" i="17"/>
  <c r="H853" i="17"/>
  <c r="F853" i="17"/>
  <c r="H852" i="17"/>
  <c r="F852" i="17"/>
  <c r="H851" i="17"/>
  <c r="F851" i="17"/>
  <c r="H850" i="17"/>
  <c r="F850" i="17"/>
  <c r="H849" i="17"/>
  <c r="F849" i="17"/>
  <c r="H848" i="17"/>
  <c r="F848" i="17"/>
  <c r="H847" i="17"/>
  <c r="F847" i="17"/>
  <c r="H846" i="17"/>
  <c r="F846" i="17"/>
  <c r="H845" i="17"/>
  <c r="F845" i="17"/>
  <c r="H844" i="17"/>
  <c r="F844" i="17"/>
  <c r="H843" i="17"/>
  <c r="F843" i="17"/>
  <c r="H842" i="17"/>
  <c r="F842" i="17"/>
  <c r="H841" i="17"/>
  <c r="F841" i="17"/>
  <c r="H840" i="17"/>
  <c r="F840" i="17"/>
  <c r="H839" i="17"/>
  <c r="F839" i="17"/>
  <c r="H838" i="17"/>
  <c r="F838" i="17"/>
  <c r="H837" i="17"/>
  <c r="F837" i="17"/>
  <c r="H836" i="17"/>
  <c r="F836" i="17"/>
  <c r="H835" i="17"/>
  <c r="F835" i="17"/>
  <c r="H834" i="17"/>
  <c r="F834" i="17"/>
  <c r="H833" i="17"/>
  <c r="F833" i="17"/>
  <c r="H832" i="17"/>
  <c r="F832" i="17"/>
  <c r="H831" i="17"/>
  <c r="F831" i="17"/>
  <c r="H830" i="17"/>
  <c r="F830" i="17"/>
  <c r="H829" i="17"/>
  <c r="F829" i="17"/>
  <c r="H828" i="17"/>
  <c r="F828" i="17"/>
  <c r="H827" i="17"/>
  <c r="F827" i="17"/>
  <c r="H826" i="17"/>
  <c r="F826" i="17"/>
  <c r="H825" i="17"/>
  <c r="F825" i="17"/>
  <c r="H824" i="17"/>
  <c r="F824" i="17"/>
  <c r="H823" i="17"/>
  <c r="F823" i="17"/>
  <c r="H822" i="17"/>
  <c r="F822" i="17"/>
  <c r="H821" i="17"/>
  <c r="F821" i="17"/>
  <c r="H820" i="17"/>
  <c r="F820" i="17"/>
  <c r="H819" i="17"/>
  <c r="F819" i="17"/>
  <c r="H818" i="17"/>
  <c r="F818" i="17"/>
  <c r="H817" i="17"/>
  <c r="F817" i="17"/>
  <c r="H816" i="17"/>
  <c r="F816" i="17"/>
  <c r="H815" i="17"/>
  <c r="F815" i="17"/>
  <c r="H814" i="17"/>
  <c r="F814" i="17"/>
  <c r="H813" i="17"/>
  <c r="F813" i="17"/>
  <c r="H812" i="17"/>
  <c r="F812" i="17"/>
  <c r="H811" i="17"/>
  <c r="F811" i="17"/>
  <c r="H810" i="17"/>
  <c r="F810" i="17"/>
  <c r="H809" i="17"/>
  <c r="F809" i="17"/>
  <c r="H808" i="17"/>
  <c r="F808" i="17"/>
  <c r="H807" i="17"/>
  <c r="F807" i="17"/>
  <c r="H806" i="17"/>
  <c r="F806" i="17"/>
  <c r="H805" i="17"/>
  <c r="F805" i="17"/>
  <c r="H804" i="17"/>
  <c r="F804" i="17"/>
  <c r="H803" i="17"/>
  <c r="F803" i="17"/>
  <c r="H802" i="17"/>
  <c r="F802" i="17"/>
  <c r="H801" i="17"/>
  <c r="F801" i="17"/>
  <c r="H800" i="17"/>
  <c r="F800" i="17"/>
  <c r="H799" i="17"/>
  <c r="F799" i="17"/>
  <c r="H798" i="17"/>
  <c r="F798" i="17"/>
  <c r="H797" i="17"/>
  <c r="F797" i="17"/>
  <c r="H796" i="17"/>
  <c r="F796" i="17"/>
  <c r="H795" i="17"/>
  <c r="F795" i="17"/>
  <c r="H794" i="17"/>
  <c r="F794" i="17"/>
  <c r="H793" i="17"/>
  <c r="F793" i="17"/>
  <c r="H792" i="17"/>
  <c r="F792" i="17"/>
  <c r="H791" i="17"/>
  <c r="F791" i="17"/>
  <c r="H790" i="17"/>
  <c r="F790" i="17"/>
  <c r="H789" i="17"/>
  <c r="F789" i="17"/>
  <c r="H788" i="17"/>
  <c r="F788" i="17"/>
  <c r="H787" i="17"/>
  <c r="F787" i="17"/>
  <c r="H786" i="17"/>
  <c r="F786" i="17"/>
  <c r="H785" i="17"/>
  <c r="F785" i="17"/>
  <c r="H784" i="17"/>
  <c r="F784" i="17"/>
  <c r="H783" i="17"/>
  <c r="F783" i="17"/>
  <c r="H782" i="17"/>
  <c r="F782" i="17"/>
  <c r="H781" i="17"/>
  <c r="F781" i="17"/>
  <c r="H780" i="17"/>
  <c r="F780" i="17"/>
  <c r="H779" i="17"/>
  <c r="F779" i="17"/>
  <c r="H778" i="17"/>
  <c r="F778" i="17"/>
  <c r="H777" i="17"/>
  <c r="F777" i="17"/>
  <c r="H776" i="17"/>
  <c r="F776" i="17"/>
  <c r="H775" i="17"/>
  <c r="F775" i="17"/>
  <c r="H774" i="17"/>
  <c r="F774" i="17"/>
  <c r="H773" i="17"/>
  <c r="F773" i="17"/>
  <c r="H772" i="17"/>
  <c r="F772" i="17"/>
  <c r="H771" i="17"/>
  <c r="F771" i="17"/>
  <c r="H770" i="17"/>
  <c r="F770" i="17"/>
  <c r="H769" i="17"/>
  <c r="F769" i="17"/>
  <c r="H768" i="17"/>
  <c r="F768" i="17"/>
  <c r="H767" i="17"/>
  <c r="F767" i="17"/>
  <c r="H766" i="17"/>
  <c r="F766" i="17"/>
  <c r="H765" i="17"/>
  <c r="F765" i="17"/>
  <c r="H764" i="17"/>
  <c r="F764" i="17"/>
  <c r="H763" i="17"/>
  <c r="F763" i="17"/>
  <c r="H762" i="17"/>
  <c r="F762" i="17"/>
  <c r="H761" i="17"/>
  <c r="F761" i="17"/>
  <c r="H760" i="17"/>
  <c r="F760" i="17"/>
  <c r="H759" i="17"/>
  <c r="F759" i="17"/>
  <c r="H758" i="17"/>
  <c r="F758" i="17"/>
  <c r="H757" i="17"/>
  <c r="F757" i="17"/>
  <c r="H756" i="17"/>
  <c r="F756" i="17"/>
  <c r="H755" i="17"/>
  <c r="F755" i="17"/>
  <c r="H754" i="17"/>
  <c r="F754" i="17"/>
  <c r="H753" i="17"/>
  <c r="F753" i="17"/>
  <c r="H752" i="17"/>
  <c r="F752" i="17"/>
  <c r="H751" i="17"/>
  <c r="F751" i="17"/>
  <c r="H750" i="17"/>
  <c r="F750" i="17"/>
  <c r="H749" i="17"/>
  <c r="F749" i="17"/>
  <c r="H748" i="17"/>
  <c r="F748" i="17"/>
  <c r="H747" i="17"/>
  <c r="F747" i="17"/>
  <c r="H746" i="17"/>
  <c r="F746" i="17"/>
  <c r="H745" i="17"/>
  <c r="F745" i="17"/>
  <c r="H744" i="17"/>
  <c r="F744" i="17"/>
  <c r="H743" i="17"/>
  <c r="F743" i="17"/>
  <c r="H742" i="17"/>
  <c r="F742" i="17"/>
  <c r="H741" i="17"/>
  <c r="F741" i="17"/>
  <c r="H740" i="17"/>
  <c r="F740" i="17"/>
  <c r="H739" i="17"/>
  <c r="F739" i="17"/>
  <c r="H738" i="17"/>
  <c r="F738" i="17"/>
  <c r="H737" i="17"/>
  <c r="F737" i="17"/>
  <c r="H736" i="17"/>
  <c r="F736" i="17"/>
  <c r="H735" i="17"/>
  <c r="F735" i="17"/>
  <c r="H734" i="17"/>
  <c r="F734" i="17"/>
  <c r="H733" i="17"/>
  <c r="F733" i="17"/>
  <c r="H732" i="17"/>
  <c r="F732" i="17"/>
  <c r="H731" i="17"/>
  <c r="F731" i="17"/>
  <c r="H730" i="17"/>
  <c r="F730" i="17"/>
  <c r="H729" i="17"/>
  <c r="F729" i="17"/>
  <c r="H728" i="17"/>
  <c r="F728" i="17"/>
  <c r="H727" i="17"/>
  <c r="F727" i="17"/>
  <c r="H726" i="17"/>
  <c r="F726" i="17"/>
  <c r="H725" i="17"/>
  <c r="F725" i="17"/>
  <c r="H724" i="17"/>
  <c r="F724" i="17"/>
  <c r="H723" i="17"/>
  <c r="F723" i="17"/>
  <c r="H722" i="17"/>
  <c r="F722" i="17"/>
  <c r="H721" i="17"/>
  <c r="F721" i="17"/>
  <c r="H720" i="17"/>
  <c r="F720" i="17"/>
  <c r="H719" i="17"/>
  <c r="F719" i="17"/>
  <c r="H718" i="17"/>
  <c r="F718" i="17"/>
  <c r="H717" i="17"/>
  <c r="F717" i="17"/>
  <c r="H716" i="17"/>
  <c r="F716" i="17"/>
  <c r="H715" i="17"/>
  <c r="F715" i="17"/>
  <c r="H714" i="17"/>
  <c r="F714" i="17"/>
  <c r="H713" i="17"/>
  <c r="F713" i="17"/>
  <c r="H712" i="17"/>
  <c r="F712" i="17"/>
  <c r="H711" i="17"/>
  <c r="F711" i="17"/>
  <c r="H710" i="17"/>
  <c r="F710" i="17"/>
  <c r="H709" i="17"/>
  <c r="F709" i="17"/>
  <c r="H708" i="17"/>
  <c r="F708" i="17"/>
  <c r="H707" i="17"/>
  <c r="F707" i="17"/>
  <c r="H706" i="17"/>
  <c r="F706" i="17"/>
  <c r="H705" i="17"/>
  <c r="F705" i="17"/>
  <c r="H704" i="17"/>
  <c r="F704" i="17"/>
  <c r="H703" i="17"/>
  <c r="F703" i="17"/>
  <c r="H702" i="17"/>
  <c r="F702" i="17"/>
  <c r="H701" i="17"/>
  <c r="F701" i="17"/>
  <c r="H700" i="17"/>
  <c r="F700" i="17"/>
  <c r="H699" i="17"/>
  <c r="F699" i="17"/>
  <c r="H698" i="17"/>
  <c r="F698" i="17"/>
  <c r="H697" i="17"/>
  <c r="F697" i="17"/>
  <c r="H696" i="17"/>
  <c r="F696" i="17"/>
  <c r="H695" i="17"/>
  <c r="F695" i="17"/>
  <c r="H694" i="17"/>
  <c r="F694" i="17"/>
  <c r="H693" i="17"/>
  <c r="F693" i="17"/>
  <c r="H692" i="17"/>
  <c r="F692" i="17"/>
  <c r="H691" i="17"/>
  <c r="F691" i="17"/>
  <c r="H690" i="17"/>
  <c r="F690" i="17"/>
  <c r="H689" i="17"/>
  <c r="F689" i="17"/>
  <c r="H688" i="17"/>
  <c r="F688" i="17"/>
  <c r="H687" i="17"/>
  <c r="F687" i="17"/>
  <c r="H686" i="17"/>
  <c r="F686" i="17"/>
  <c r="H685" i="17"/>
  <c r="F685" i="17"/>
  <c r="H684" i="17"/>
  <c r="F684" i="17"/>
  <c r="H683" i="17"/>
  <c r="F683" i="17"/>
  <c r="H682" i="17"/>
  <c r="F682" i="17"/>
  <c r="H681" i="17"/>
  <c r="F681" i="17"/>
  <c r="H680" i="17"/>
  <c r="F680" i="17"/>
  <c r="H679" i="17"/>
  <c r="F679" i="17"/>
  <c r="H678" i="17"/>
  <c r="F678" i="17"/>
  <c r="H677" i="17"/>
  <c r="F677" i="17"/>
  <c r="H676" i="17"/>
  <c r="F676" i="17"/>
  <c r="H675" i="17"/>
  <c r="F675" i="17"/>
  <c r="H674" i="17"/>
  <c r="F674" i="17"/>
  <c r="H673" i="17"/>
  <c r="F673" i="17"/>
  <c r="H672" i="17"/>
  <c r="F672" i="17"/>
  <c r="H671" i="17"/>
  <c r="F671" i="17"/>
  <c r="H670" i="17"/>
  <c r="F670" i="17"/>
  <c r="H669" i="17"/>
  <c r="F669" i="17"/>
  <c r="H668" i="17"/>
  <c r="F668" i="17"/>
  <c r="H667" i="17"/>
  <c r="F667" i="17"/>
  <c r="H666" i="17"/>
  <c r="F666" i="17"/>
  <c r="H665" i="17"/>
  <c r="F665" i="17"/>
  <c r="H664" i="17"/>
  <c r="F664" i="17"/>
  <c r="H663" i="17"/>
  <c r="F663" i="17"/>
  <c r="H662" i="17"/>
  <c r="F662" i="17"/>
  <c r="H661" i="17"/>
  <c r="F661" i="17"/>
  <c r="H660" i="17"/>
  <c r="F660" i="17"/>
  <c r="H659" i="17"/>
  <c r="F659" i="17"/>
  <c r="H658" i="17"/>
  <c r="F658" i="17"/>
  <c r="H657" i="17"/>
  <c r="F657" i="17"/>
  <c r="H656" i="17"/>
  <c r="F656" i="17"/>
  <c r="H655" i="17"/>
  <c r="F655" i="17"/>
  <c r="H654" i="17"/>
  <c r="F654" i="17"/>
  <c r="H653" i="17"/>
  <c r="F653" i="17"/>
  <c r="H652" i="17"/>
  <c r="F652" i="17"/>
  <c r="H651" i="17"/>
  <c r="F651" i="17"/>
  <c r="H650" i="17"/>
  <c r="F650" i="17"/>
  <c r="H649" i="17"/>
  <c r="F649" i="17"/>
  <c r="H648" i="17"/>
  <c r="F648" i="17"/>
  <c r="H647" i="17"/>
  <c r="F647" i="17"/>
  <c r="H646" i="17"/>
  <c r="F646" i="17"/>
  <c r="H645" i="17"/>
  <c r="F645" i="17"/>
  <c r="H644" i="17"/>
  <c r="F644" i="17"/>
  <c r="H643" i="17"/>
  <c r="F643" i="17"/>
  <c r="H642" i="17"/>
  <c r="F642" i="17"/>
  <c r="H641" i="17"/>
  <c r="F641" i="17"/>
  <c r="H640" i="17"/>
  <c r="F640" i="17"/>
  <c r="H639" i="17"/>
  <c r="F639" i="17"/>
  <c r="H638" i="17"/>
  <c r="F638" i="17"/>
  <c r="H637" i="17"/>
  <c r="F637" i="17"/>
  <c r="H636" i="17"/>
  <c r="F636" i="17"/>
  <c r="H635" i="17"/>
  <c r="F635" i="17"/>
  <c r="H634" i="17"/>
  <c r="F634" i="17"/>
  <c r="H633" i="17"/>
  <c r="F633" i="17"/>
  <c r="H632" i="17"/>
  <c r="F632" i="17"/>
  <c r="H631" i="17"/>
  <c r="F631" i="17"/>
  <c r="H630" i="17"/>
  <c r="F630" i="17"/>
  <c r="H629" i="17"/>
  <c r="F629" i="17"/>
  <c r="H628" i="17"/>
  <c r="F628" i="17"/>
  <c r="H627" i="17"/>
  <c r="F627" i="17"/>
  <c r="H626" i="17"/>
  <c r="F626" i="17"/>
  <c r="H625" i="17"/>
  <c r="F625" i="17"/>
  <c r="H624" i="17"/>
  <c r="F624" i="17"/>
  <c r="H623" i="17"/>
  <c r="F623" i="17"/>
  <c r="H622" i="17"/>
  <c r="F622" i="17"/>
  <c r="H621" i="17"/>
  <c r="F621" i="17"/>
  <c r="H620" i="17"/>
  <c r="F620" i="17"/>
  <c r="H619" i="17"/>
  <c r="F619" i="17"/>
  <c r="H618" i="17"/>
  <c r="F618" i="17"/>
  <c r="H617" i="17"/>
  <c r="F617" i="17"/>
  <c r="H616" i="17"/>
  <c r="F616" i="17"/>
  <c r="H615" i="17"/>
  <c r="F615" i="17"/>
  <c r="H614" i="17"/>
  <c r="F614" i="17"/>
  <c r="H613" i="17"/>
  <c r="F613" i="17"/>
  <c r="H612" i="17"/>
  <c r="F612" i="17"/>
  <c r="H611" i="17"/>
  <c r="F611" i="17"/>
  <c r="H610" i="17"/>
  <c r="F610" i="17"/>
  <c r="H609" i="17"/>
  <c r="F609" i="17"/>
  <c r="H608" i="17"/>
  <c r="F608" i="17"/>
  <c r="H607" i="17"/>
  <c r="F607" i="17"/>
  <c r="H606" i="17"/>
  <c r="F606" i="17"/>
  <c r="H605" i="17"/>
  <c r="F605" i="17"/>
  <c r="H604" i="17"/>
  <c r="F604" i="17"/>
  <c r="H603" i="17"/>
  <c r="F603" i="17"/>
  <c r="H602" i="17"/>
  <c r="F602" i="17"/>
  <c r="H601" i="17"/>
  <c r="F601" i="17"/>
  <c r="H600" i="17"/>
  <c r="F600" i="17"/>
  <c r="H599" i="17"/>
  <c r="F599" i="17"/>
  <c r="H598" i="17"/>
  <c r="F598" i="17"/>
  <c r="H597" i="17"/>
  <c r="F597" i="17"/>
  <c r="H596" i="17"/>
  <c r="F596" i="17"/>
  <c r="H595" i="17"/>
  <c r="F595" i="17"/>
  <c r="H594" i="17"/>
  <c r="F594" i="17"/>
  <c r="H593" i="17"/>
  <c r="F593" i="17"/>
  <c r="H592" i="17"/>
  <c r="F592" i="17"/>
  <c r="H591" i="17"/>
  <c r="F591" i="17"/>
  <c r="H590" i="17"/>
  <c r="F590" i="17"/>
  <c r="H589" i="17"/>
  <c r="F589" i="17"/>
  <c r="H588" i="17"/>
  <c r="F588" i="17"/>
  <c r="H587" i="17"/>
  <c r="F587" i="17"/>
  <c r="H586" i="17"/>
  <c r="F586" i="17"/>
  <c r="H585" i="17"/>
  <c r="F585" i="17"/>
  <c r="H584" i="17"/>
  <c r="F584" i="17"/>
  <c r="H583" i="17"/>
  <c r="F583" i="17"/>
  <c r="H582" i="17"/>
  <c r="F582" i="17"/>
  <c r="H581" i="17"/>
  <c r="F581" i="17"/>
  <c r="H580" i="17"/>
  <c r="F580" i="17"/>
  <c r="H579" i="17"/>
  <c r="F579" i="17"/>
  <c r="H578" i="17"/>
  <c r="F578" i="17"/>
  <c r="H577" i="17"/>
  <c r="F577" i="17"/>
  <c r="H576" i="17"/>
  <c r="F576" i="17"/>
  <c r="H575" i="17"/>
  <c r="F575" i="17"/>
  <c r="H574" i="17"/>
  <c r="F574" i="17"/>
  <c r="H573" i="17"/>
  <c r="F573" i="17"/>
  <c r="H572" i="17"/>
  <c r="F572" i="17"/>
  <c r="H571" i="17"/>
  <c r="F571" i="17"/>
  <c r="H570" i="17"/>
  <c r="F570" i="17"/>
  <c r="H569" i="17"/>
  <c r="F569" i="17"/>
  <c r="H568" i="17"/>
  <c r="F568" i="17"/>
  <c r="H567" i="17"/>
  <c r="F567" i="17"/>
  <c r="H566" i="17"/>
  <c r="F566" i="17"/>
  <c r="H565" i="17"/>
  <c r="F565" i="17"/>
  <c r="H564" i="17"/>
  <c r="F564" i="17"/>
  <c r="H563" i="17"/>
  <c r="F563" i="17"/>
  <c r="H562" i="17"/>
  <c r="F562" i="17"/>
  <c r="H561" i="17"/>
  <c r="F561" i="17"/>
  <c r="H560" i="17"/>
  <c r="F560" i="17"/>
  <c r="H559" i="17"/>
  <c r="F559" i="17"/>
  <c r="H558" i="17"/>
  <c r="F558" i="17"/>
  <c r="H557" i="17"/>
  <c r="F557" i="17"/>
  <c r="H556" i="17"/>
  <c r="F556" i="17"/>
  <c r="H555" i="17"/>
  <c r="F555" i="17"/>
  <c r="H554" i="17"/>
  <c r="F554" i="17"/>
  <c r="H553" i="17"/>
  <c r="F553" i="17"/>
  <c r="H552" i="17"/>
  <c r="F552" i="17"/>
  <c r="H551" i="17"/>
  <c r="F551" i="17"/>
  <c r="H550" i="17"/>
  <c r="F550" i="17"/>
  <c r="H549" i="17"/>
  <c r="F549" i="17"/>
  <c r="H548" i="17"/>
  <c r="F548" i="17"/>
  <c r="H547" i="17"/>
  <c r="F547" i="17"/>
  <c r="H546" i="17"/>
  <c r="F546" i="17"/>
  <c r="H545" i="17"/>
  <c r="F545" i="17"/>
  <c r="H544" i="17"/>
  <c r="F544" i="17"/>
  <c r="H543" i="17"/>
  <c r="F543" i="17"/>
  <c r="H542" i="17"/>
  <c r="F542" i="17"/>
  <c r="H541" i="17"/>
  <c r="F541" i="17"/>
  <c r="H540" i="17"/>
  <c r="F540" i="17"/>
  <c r="H539" i="17"/>
  <c r="F539" i="17"/>
  <c r="H538" i="17"/>
  <c r="F538" i="17"/>
  <c r="H537" i="17"/>
  <c r="F537" i="17"/>
  <c r="H536" i="17"/>
  <c r="F536" i="17"/>
  <c r="H535" i="17"/>
  <c r="F535" i="17"/>
  <c r="H534" i="17"/>
  <c r="F534" i="17"/>
  <c r="H533" i="17"/>
  <c r="F533" i="17"/>
  <c r="H532" i="17"/>
  <c r="F532" i="17"/>
  <c r="H531" i="17"/>
  <c r="F531" i="17"/>
  <c r="H530" i="17"/>
  <c r="F530" i="17"/>
  <c r="H529" i="17"/>
  <c r="F529" i="17"/>
  <c r="H528" i="17"/>
  <c r="F528" i="17"/>
  <c r="H527" i="17"/>
  <c r="F527" i="17"/>
  <c r="H526" i="17"/>
  <c r="F526" i="17"/>
  <c r="H525" i="17"/>
  <c r="F525" i="17"/>
  <c r="H524" i="17"/>
  <c r="F524" i="17"/>
  <c r="H523" i="17"/>
  <c r="F523" i="17"/>
  <c r="H522" i="17"/>
  <c r="F522" i="17"/>
  <c r="H521" i="17"/>
  <c r="F521" i="17"/>
  <c r="H520" i="17"/>
  <c r="F520" i="17"/>
  <c r="H519" i="17"/>
  <c r="F519" i="17"/>
  <c r="H518" i="17"/>
  <c r="F518" i="17"/>
  <c r="H517" i="17"/>
  <c r="F517" i="17"/>
  <c r="H516" i="17"/>
  <c r="F516" i="17"/>
  <c r="H515" i="17"/>
  <c r="F515" i="17"/>
  <c r="H514" i="17"/>
  <c r="F514" i="17"/>
  <c r="H513" i="17"/>
  <c r="F513" i="17"/>
  <c r="H512" i="17"/>
  <c r="F512" i="17"/>
  <c r="H511" i="17"/>
  <c r="F511" i="17"/>
  <c r="H510" i="17"/>
  <c r="F510" i="17"/>
  <c r="H509" i="17"/>
  <c r="F509" i="17"/>
  <c r="H508" i="17"/>
  <c r="F508" i="17"/>
  <c r="H507" i="17"/>
  <c r="F507" i="17"/>
  <c r="H506" i="17"/>
  <c r="F506" i="17"/>
  <c r="H505" i="17"/>
  <c r="F505" i="17"/>
  <c r="H504" i="17"/>
  <c r="F504" i="17"/>
  <c r="H503" i="17"/>
  <c r="F503" i="17"/>
  <c r="H502" i="17"/>
  <c r="F502" i="17"/>
  <c r="H501" i="17"/>
  <c r="F501" i="17"/>
  <c r="H500" i="17"/>
  <c r="F500" i="17"/>
  <c r="H499" i="17"/>
  <c r="F499" i="17"/>
  <c r="H498" i="17"/>
  <c r="F498" i="17"/>
  <c r="H497" i="17"/>
  <c r="F497" i="17"/>
  <c r="H496" i="17"/>
  <c r="F496" i="17"/>
  <c r="H495" i="17"/>
  <c r="F495" i="17"/>
  <c r="H494" i="17"/>
  <c r="F494" i="17"/>
  <c r="H493" i="17"/>
  <c r="F493" i="17"/>
  <c r="H492" i="17"/>
  <c r="F492" i="17"/>
  <c r="H491" i="17"/>
  <c r="F491" i="17"/>
  <c r="H490" i="17"/>
  <c r="F490" i="17"/>
  <c r="H489" i="17"/>
  <c r="F489" i="17"/>
  <c r="H488" i="17"/>
  <c r="F488" i="17"/>
  <c r="H487" i="17"/>
  <c r="F487" i="17"/>
  <c r="H486" i="17"/>
  <c r="F486" i="17"/>
  <c r="H485" i="17"/>
  <c r="F485" i="17"/>
  <c r="H484" i="17"/>
  <c r="F484" i="17"/>
  <c r="H483" i="17"/>
  <c r="F483" i="17"/>
  <c r="H482" i="17"/>
  <c r="F482" i="17"/>
  <c r="H481" i="17"/>
  <c r="F481" i="17"/>
  <c r="H480" i="17"/>
  <c r="F480" i="17"/>
  <c r="H479" i="17"/>
  <c r="F479" i="17"/>
  <c r="H478" i="17"/>
  <c r="F478" i="17"/>
  <c r="H477" i="17"/>
  <c r="F477" i="17"/>
  <c r="H476" i="17"/>
  <c r="F476" i="17"/>
  <c r="H475" i="17"/>
  <c r="F475" i="17"/>
  <c r="H474" i="17"/>
  <c r="F474" i="17"/>
  <c r="H473" i="17"/>
  <c r="F473" i="17"/>
  <c r="H472" i="17"/>
  <c r="F472" i="17"/>
  <c r="H471" i="17"/>
  <c r="F471" i="17"/>
  <c r="H470" i="17"/>
  <c r="F470" i="17"/>
  <c r="H469" i="17"/>
  <c r="F469" i="17"/>
  <c r="H468" i="17"/>
  <c r="F468" i="17"/>
  <c r="H467" i="17"/>
  <c r="F467" i="17"/>
  <c r="H466" i="17"/>
  <c r="F466" i="17"/>
  <c r="H465" i="17"/>
  <c r="F465" i="17"/>
  <c r="H464" i="17"/>
  <c r="F464" i="17"/>
  <c r="H463" i="17"/>
  <c r="F463" i="17"/>
  <c r="H462" i="17"/>
  <c r="F462" i="17"/>
  <c r="H461" i="17"/>
  <c r="F461" i="17"/>
  <c r="H460" i="17"/>
  <c r="F460" i="17"/>
  <c r="H459" i="17"/>
  <c r="F459" i="17"/>
  <c r="H458" i="17"/>
  <c r="F458" i="17"/>
  <c r="H457" i="17"/>
  <c r="F457" i="17"/>
  <c r="H456" i="17"/>
  <c r="F456" i="17"/>
  <c r="H455" i="17"/>
  <c r="F455" i="17"/>
  <c r="H454" i="17"/>
  <c r="F454" i="17"/>
  <c r="H453" i="17"/>
  <c r="F453" i="17"/>
  <c r="H452" i="17"/>
  <c r="F452" i="17"/>
  <c r="H451" i="17"/>
  <c r="F451" i="17"/>
  <c r="H450" i="17"/>
  <c r="F450" i="17"/>
  <c r="H449" i="17"/>
  <c r="F449" i="17"/>
  <c r="H448" i="17"/>
  <c r="F448" i="17"/>
  <c r="H447" i="17"/>
  <c r="F447" i="17"/>
  <c r="H446" i="17"/>
  <c r="F446" i="17"/>
  <c r="H445" i="17"/>
  <c r="F445" i="17"/>
  <c r="H444" i="17"/>
  <c r="F444" i="17"/>
  <c r="H443" i="17"/>
  <c r="F443" i="17"/>
  <c r="H442" i="17"/>
  <c r="F442" i="17"/>
  <c r="H441" i="17"/>
  <c r="F441" i="17"/>
  <c r="H440" i="17"/>
  <c r="F440" i="17"/>
  <c r="H439" i="17"/>
  <c r="F439" i="17"/>
  <c r="H438" i="17"/>
  <c r="F438" i="17"/>
  <c r="H437" i="17"/>
  <c r="F437" i="17"/>
  <c r="H436" i="17"/>
  <c r="F436" i="17"/>
  <c r="H435" i="17"/>
  <c r="F435" i="17"/>
  <c r="H434" i="17"/>
  <c r="F434" i="17"/>
  <c r="H433" i="17"/>
  <c r="F433" i="17"/>
  <c r="H432" i="17"/>
  <c r="F432" i="17"/>
  <c r="H431" i="17"/>
  <c r="F431" i="17"/>
  <c r="H430" i="17"/>
  <c r="F430" i="17"/>
  <c r="H429" i="17"/>
  <c r="F429" i="17"/>
  <c r="H428" i="17"/>
  <c r="F428" i="17"/>
  <c r="H427" i="17"/>
  <c r="F427" i="17"/>
  <c r="H426" i="17"/>
  <c r="F426" i="17"/>
  <c r="H425" i="17"/>
  <c r="F425" i="17"/>
  <c r="H424" i="17"/>
  <c r="F424" i="17"/>
  <c r="H423" i="17"/>
  <c r="F423" i="17"/>
  <c r="H422" i="17"/>
  <c r="F422" i="17"/>
  <c r="H421" i="17"/>
  <c r="F421" i="17"/>
  <c r="H420" i="17"/>
  <c r="F420" i="17"/>
  <c r="H419" i="17"/>
  <c r="F419" i="17"/>
  <c r="H418" i="17"/>
  <c r="F418" i="17"/>
  <c r="H417" i="17"/>
  <c r="F417" i="17"/>
  <c r="H416" i="17"/>
  <c r="F416" i="17"/>
  <c r="H415" i="17"/>
  <c r="F415" i="17"/>
  <c r="H414" i="17"/>
  <c r="F414" i="17"/>
  <c r="H413" i="17"/>
  <c r="F413" i="17"/>
  <c r="H412" i="17"/>
  <c r="F412" i="17"/>
  <c r="H411" i="17"/>
  <c r="F411" i="17"/>
  <c r="H410" i="17"/>
  <c r="F410" i="17"/>
  <c r="H409" i="17"/>
  <c r="F409" i="17"/>
  <c r="H408" i="17"/>
  <c r="F408" i="17"/>
  <c r="H407" i="17"/>
  <c r="F407" i="17"/>
  <c r="H406" i="17"/>
  <c r="F406" i="17"/>
  <c r="H405" i="17"/>
  <c r="F405" i="17"/>
  <c r="H404" i="17"/>
  <c r="F404" i="17"/>
  <c r="H403" i="17"/>
  <c r="F403" i="17"/>
  <c r="H402" i="17"/>
  <c r="F402" i="17"/>
  <c r="H401" i="17"/>
  <c r="F401" i="17"/>
  <c r="H400" i="17"/>
  <c r="F400" i="17"/>
  <c r="H399" i="17"/>
  <c r="F399" i="17"/>
  <c r="H398" i="17"/>
  <c r="F398" i="17"/>
  <c r="H397" i="17"/>
  <c r="F397" i="17"/>
  <c r="H396" i="17"/>
  <c r="F396" i="17"/>
  <c r="H395" i="17"/>
  <c r="F395" i="17"/>
  <c r="H394" i="17"/>
  <c r="F394" i="17"/>
  <c r="H393" i="17"/>
  <c r="F393" i="17"/>
  <c r="H392" i="17"/>
  <c r="F392" i="17"/>
  <c r="H391" i="17"/>
  <c r="F391" i="17"/>
  <c r="H390" i="17"/>
  <c r="F390" i="17"/>
  <c r="H389" i="17"/>
  <c r="F389" i="17"/>
  <c r="H388" i="17"/>
  <c r="F388" i="17"/>
  <c r="H387" i="17"/>
  <c r="F387" i="17"/>
  <c r="H386" i="17"/>
  <c r="F386" i="17"/>
  <c r="H385" i="17"/>
  <c r="F385" i="17"/>
  <c r="H384" i="17"/>
  <c r="F384" i="17"/>
  <c r="H383" i="17"/>
  <c r="F383" i="17"/>
  <c r="H382" i="17"/>
  <c r="F382" i="17"/>
  <c r="H381" i="17"/>
  <c r="F381" i="17"/>
  <c r="H380" i="17"/>
  <c r="F380" i="17"/>
  <c r="H379" i="17"/>
  <c r="F379" i="17"/>
  <c r="H378" i="17"/>
  <c r="F378" i="17"/>
  <c r="H377" i="17"/>
  <c r="F377" i="17"/>
  <c r="H376" i="17"/>
  <c r="F376" i="17"/>
  <c r="H375" i="17"/>
  <c r="F375" i="17"/>
  <c r="H374" i="17"/>
  <c r="F374" i="17"/>
  <c r="H373" i="17"/>
  <c r="F373" i="17"/>
  <c r="H372" i="17"/>
  <c r="F372" i="17"/>
  <c r="H371" i="17"/>
  <c r="F371" i="17"/>
  <c r="H370" i="17"/>
  <c r="F370" i="17"/>
  <c r="H369" i="17"/>
  <c r="F369" i="17"/>
  <c r="H368" i="17"/>
  <c r="F368" i="17"/>
  <c r="H367" i="17"/>
  <c r="F367" i="17"/>
  <c r="H366" i="17"/>
  <c r="F366" i="17"/>
  <c r="H365" i="17"/>
  <c r="F365" i="17"/>
  <c r="H364" i="17"/>
  <c r="F364" i="17"/>
  <c r="H363" i="17"/>
  <c r="F363" i="17"/>
  <c r="H362" i="17"/>
  <c r="F362" i="17"/>
  <c r="H361" i="17"/>
  <c r="F361" i="17"/>
  <c r="H360" i="17"/>
  <c r="F360" i="17"/>
  <c r="H359" i="17"/>
  <c r="F359" i="17"/>
  <c r="H358" i="17"/>
  <c r="F358" i="17"/>
  <c r="H357" i="17"/>
  <c r="F357" i="17"/>
  <c r="H356" i="17"/>
  <c r="F356" i="17"/>
  <c r="H355" i="17"/>
  <c r="F355" i="17"/>
  <c r="H354" i="17"/>
  <c r="F354" i="17"/>
  <c r="H353" i="17"/>
  <c r="F353" i="17"/>
  <c r="H352" i="17"/>
  <c r="F352" i="17"/>
  <c r="H351" i="17"/>
  <c r="F351" i="17"/>
  <c r="H350" i="17"/>
  <c r="F350" i="17"/>
  <c r="H349" i="17"/>
  <c r="F349" i="17"/>
  <c r="H348" i="17"/>
  <c r="F348" i="17"/>
  <c r="H347" i="17"/>
  <c r="F347" i="17"/>
  <c r="H346" i="17"/>
  <c r="F346" i="17"/>
  <c r="H345" i="17"/>
  <c r="F345" i="17"/>
  <c r="H344" i="17"/>
  <c r="F344" i="17"/>
  <c r="H343" i="17"/>
  <c r="F343" i="17"/>
  <c r="H342" i="17"/>
  <c r="F342" i="17"/>
  <c r="H341" i="17"/>
  <c r="F341" i="17"/>
  <c r="H340" i="17"/>
  <c r="F340" i="17"/>
  <c r="H339" i="17"/>
  <c r="F339" i="17"/>
  <c r="H338" i="17"/>
  <c r="F338" i="17"/>
  <c r="H337" i="17"/>
  <c r="F337" i="17"/>
  <c r="H336" i="17"/>
  <c r="F336" i="17"/>
  <c r="H335" i="17"/>
  <c r="F335" i="17"/>
  <c r="H334" i="17"/>
  <c r="F334" i="17"/>
  <c r="H333" i="17"/>
  <c r="F333" i="17"/>
  <c r="H332" i="17"/>
  <c r="F332" i="17"/>
  <c r="H331" i="17"/>
  <c r="F331" i="17"/>
  <c r="H330" i="17"/>
  <c r="F330" i="17"/>
  <c r="H329" i="17"/>
  <c r="F329" i="17"/>
  <c r="H328" i="17"/>
  <c r="F328" i="17"/>
  <c r="H327" i="17"/>
  <c r="F327" i="17"/>
  <c r="H326" i="17"/>
  <c r="F326" i="17"/>
  <c r="H325" i="17"/>
  <c r="F325" i="17"/>
  <c r="H324" i="17"/>
  <c r="F324" i="17"/>
  <c r="H323" i="17"/>
  <c r="F323" i="17"/>
  <c r="H322" i="17"/>
  <c r="F322" i="17"/>
  <c r="H321" i="17"/>
  <c r="F321" i="17"/>
  <c r="H320" i="17"/>
  <c r="F320" i="17"/>
  <c r="H319" i="17"/>
  <c r="F319" i="17"/>
  <c r="H318" i="17"/>
  <c r="F318" i="17"/>
  <c r="H317" i="17"/>
  <c r="F317" i="17"/>
  <c r="H316" i="17"/>
  <c r="F316" i="17"/>
  <c r="H315" i="17"/>
  <c r="F315" i="17"/>
  <c r="H314" i="17"/>
  <c r="F314" i="17"/>
  <c r="H313" i="17"/>
  <c r="F313" i="17"/>
  <c r="H312" i="17"/>
  <c r="F312" i="17"/>
  <c r="H311" i="17"/>
  <c r="F311" i="17"/>
  <c r="H310" i="17"/>
  <c r="F310" i="17"/>
  <c r="H309" i="17"/>
  <c r="F309" i="17"/>
  <c r="H308" i="17"/>
  <c r="F308" i="17"/>
  <c r="H307" i="17"/>
  <c r="F307" i="17"/>
  <c r="H306" i="17"/>
  <c r="F306" i="17"/>
  <c r="H305" i="17"/>
  <c r="F305" i="17"/>
  <c r="H304" i="17"/>
  <c r="F304" i="17"/>
  <c r="H303" i="17"/>
  <c r="F303" i="17"/>
  <c r="H302" i="17"/>
  <c r="F302" i="17"/>
  <c r="H301" i="17"/>
  <c r="F301" i="17"/>
  <c r="H300" i="17"/>
  <c r="F300" i="17"/>
  <c r="H299" i="17"/>
  <c r="F299" i="17"/>
  <c r="H298" i="17"/>
  <c r="F298" i="17"/>
  <c r="H297" i="17"/>
  <c r="F297" i="17"/>
  <c r="H296" i="17"/>
  <c r="F296" i="17"/>
  <c r="H295" i="17"/>
  <c r="F295" i="17"/>
  <c r="H294" i="17"/>
  <c r="F294" i="17"/>
  <c r="H293" i="17"/>
  <c r="F293" i="17"/>
  <c r="H292" i="17"/>
  <c r="F292" i="17"/>
  <c r="H291" i="17"/>
  <c r="F291" i="17"/>
  <c r="H290" i="17"/>
  <c r="F290" i="17"/>
  <c r="H289" i="17"/>
  <c r="F289" i="17"/>
  <c r="H288" i="17"/>
  <c r="F288" i="17"/>
  <c r="H287" i="17"/>
  <c r="F287" i="17"/>
  <c r="H286" i="17"/>
  <c r="F286" i="17"/>
  <c r="H285" i="17"/>
  <c r="F285" i="17"/>
  <c r="H284" i="17"/>
  <c r="F284" i="17"/>
  <c r="H283" i="17"/>
  <c r="F283" i="17"/>
  <c r="H282" i="17"/>
  <c r="F282" i="17"/>
  <c r="H281" i="17"/>
  <c r="F281" i="17"/>
  <c r="H280" i="17"/>
  <c r="F280" i="17"/>
  <c r="H279" i="17"/>
  <c r="F279" i="17"/>
  <c r="H278" i="17"/>
  <c r="F278" i="17"/>
  <c r="H277" i="17"/>
  <c r="F277" i="17"/>
  <c r="H276" i="17"/>
  <c r="F276" i="17"/>
  <c r="H275" i="17"/>
  <c r="F275" i="17"/>
  <c r="H274" i="17"/>
  <c r="F274" i="17"/>
  <c r="H273" i="17"/>
  <c r="F273" i="17"/>
  <c r="H272" i="17"/>
  <c r="F272" i="17"/>
  <c r="H271" i="17"/>
  <c r="F271" i="17"/>
  <c r="H270" i="17"/>
  <c r="F270" i="17"/>
  <c r="H269" i="17"/>
  <c r="F269" i="17"/>
  <c r="H268" i="17"/>
  <c r="F268" i="17"/>
  <c r="H267" i="17"/>
  <c r="F267" i="17"/>
  <c r="H266" i="17"/>
  <c r="F266" i="17"/>
  <c r="H265" i="17"/>
  <c r="F265" i="17"/>
  <c r="H264" i="17"/>
  <c r="F264" i="17"/>
  <c r="H263" i="17"/>
  <c r="F263" i="17"/>
  <c r="H262" i="17"/>
  <c r="F262" i="17"/>
  <c r="H261" i="17"/>
  <c r="F261" i="17"/>
  <c r="H260" i="17"/>
  <c r="F260" i="17"/>
  <c r="H259" i="17"/>
  <c r="F259" i="17"/>
  <c r="H258" i="17"/>
  <c r="F258" i="17"/>
  <c r="H257" i="17"/>
  <c r="F257" i="17"/>
  <c r="H256" i="17"/>
  <c r="F256" i="17"/>
  <c r="H255" i="17"/>
  <c r="F255" i="17"/>
  <c r="H254" i="17"/>
  <c r="F254" i="17"/>
  <c r="H253" i="17"/>
  <c r="F253" i="17"/>
  <c r="H252" i="17"/>
  <c r="F252" i="17"/>
  <c r="H251" i="17"/>
  <c r="F251" i="17"/>
  <c r="H250" i="17"/>
  <c r="F250" i="17"/>
  <c r="H249" i="17"/>
  <c r="F249" i="17"/>
  <c r="H248" i="17"/>
  <c r="F248" i="17"/>
  <c r="H247" i="17"/>
  <c r="F247" i="17"/>
  <c r="H246" i="17"/>
  <c r="F246" i="17"/>
  <c r="H245" i="17"/>
  <c r="F245" i="17"/>
  <c r="H244" i="17"/>
  <c r="F244" i="17"/>
  <c r="H243" i="17"/>
  <c r="F243" i="17"/>
  <c r="H242" i="17"/>
  <c r="F242" i="17"/>
  <c r="H241" i="17"/>
  <c r="F241" i="17"/>
  <c r="H240" i="17"/>
  <c r="F240" i="17"/>
  <c r="H239" i="17"/>
  <c r="F239" i="17"/>
  <c r="H238" i="17"/>
  <c r="F238" i="17"/>
  <c r="H237" i="17"/>
  <c r="F237" i="17"/>
  <c r="H236" i="17"/>
  <c r="F236" i="17"/>
  <c r="H235" i="17"/>
  <c r="F235" i="17"/>
  <c r="H234" i="17"/>
  <c r="F234" i="17"/>
  <c r="H233" i="17"/>
  <c r="F233" i="17"/>
  <c r="H232" i="17"/>
  <c r="F232" i="17"/>
  <c r="H231" i="17"/>
  <c r="F231" i="17"/>
  <c r="H230" i="17"/>
  <c r="F230" i="17"/>
  <c r="H229" i="17"/>
  <c r="F229" i="17"/>
  <c r="H228" i="17"/>
  <c r="F228" i="17"/>
  <c r="H227" i="17"/>
  <c r="F227" i="17"/>
  <c r="H226" i="17"/>
  <c r="F226" i="17"/>
  <c r="H225" i="17"/>
  <c r="F225" i="17"/>
  <c r="H224" i="17"/>
  <c r="F224" i="17"/>
  <c r="H223" i="17"/>
  <c r="F223" i="17"/>
  <c r="H222" i="17"/>
  <c r="F222" i="17"/>
  <c r="H221" i="17"/>
  <c r="F221" i="17"/>
  <c r="H220" i="17"/>
  <c r="F220" i="17"/>
  <c r="H219" i="17"/>
  <c r="F219" i="17"/>
  <c r="H218" i="17"/>
  <c r="F218" i="17"/>
  <c r="H217" i="17"/>
  <c r="F217" i="17"/>
  <c r="H216" i="17"/>
  <c r="F216" i="17"/>
  <c r="H215" i="17"/>
  <c r="F215" i="17"/>
  <c r="H214" i="17"/>
  <c r="F214" i="17"/>
  <c r="H213" i="17"/>
  <c r="F213" i="17"/>
  <c r="H212" i="17"/>
  <c r="F212" i="17"/>
  <c r="H211" i="17"/>
  <c r="F211" i="17"/>
  <c r="H210" i="17"/>
  <c r="F210" i="17"/>
  <c r="H209" i="17"/>
  <c r="F209" i="17"/>
  <c r="H208" i="17"/>
  <c r="F208" i="17"/>
  <c r="H207" i="17"/>
  <c r="F207" i="17"/>
  <c r="H206" i="17"/>
  <c r="F206" i="17"/>
  <c r="H205" i="17"/>
  <c r="F205" i="17"/>
  <c r="H204" i="17"/>
  <c r="F204" i="17"/>
  <c r="H203" i="17"/>
  <c r="F203" i="17"/>
  <c r="H202" i="17"/>
  <c r="F202" i="17"/>
  <c r="H201" i="17"/>
  <c r="F201" i="17"/>
  <c r="H200" i="17"/>
  <c r="F200" i="17"/>
  <c r="H199" i="17"/>
  <c r="F199" i="17"/>
  <c r="H198" i="17"/>
  <c r="F198" i="17"/>
  <c r="H197" i="17"/>
  <c r="F197" i="17"/>
  <c r="H196" i="17"/>
  <c r="F196" i="17"/>
  <c r="H195" i="17"/>
  <c r="F195" i="17"/>
  <c r="H194" i="17"/>
  <c r="F194" i="17"/>
  <c r="H193" i="17"/>
  <c r="F193" i="17"/>
  <c r="H192" i="17"/>
  <c r="F192" i="17"/>
  <c r="H191" i="17"/>
  <c r="F191" i="17"/>
  <c r="H190" i="17"/>
  <c r="F190" i="17"/>
  <c r="H189" i="17"/>
  <c r="F189" i="17"/>
  <c r="H188" i="17"/>
  <c r="F188" i="17"/>
  <c r="H187" i="17"/>
  <c r="F187" i="17"/>
  <c r="H186" i="17"/>
  <c r="F186" i="17"/>
  <c r="H185" i="17"/>
  <c r="F185" i="17"/>
  <c r="H184" i="17"/>
  <c r="F184" i="17"/>
  <c r="H183" i="17"/>
  <c r="F183" i="17"/>
  <c r="H182" i="17"/>
  <c r="F182" i="17"/>
  <c r="H181" i="17"/>
  <c r="F181" i="17"/>
  <c r="H180" i="17"/>
  <c r="F180" i="17"/>
  <c r="H179" i="17"/>
  <c r="F179" i="17"/>
  <c r="H178" i="17"/>
  <c r="F178" i="17"/>
  <c r="H177" i="17"/>
  <c r="F177" i="17"/>
  <c r="H176" i="17"/>
  <c r="F176" i="17"/>
  <c r="H175" i="17"/>
  <c r="F175" i="17"/>
  <c r="H174" i="17"/>
  <c r="F174" i="17"/>
  <c r="H173" i="17"/>
  <c r="F173" i="17"/>
  <c r="H172" i="17"/>
  <c r="F172" i="17"/>
  <c r="H171" i="17"/>
  <c r="F171" i="17"/>
  <c r="H170" i="17"/>
  <c r="F170" i="17"/>
  <c r="H169" i="17"/>
  <c r="F169" i="17"/>
  <c r="H168" i="17"/>
  <c r="F168" i="17"/>
  <c r="H167" i="17"/>
  <c r="F167" i="17"/>
  <c r="H166" i="17"/>
  <c r="F166" i="17"/>
  <c r="H165" i="17"/>
  <c r="F165" i="17"/>
  <c r="H164" i="17"/>
  <c r="F164" i="17"/>
  <c r="H163" i="17"/>
  <c r="F163" i="17"/>
  <c r="H162" i="17"/>
  <c r="F162" i="17"/>
  <c r="H161" i="17"/>
  <c r="F161" i="17"/>
  <c r="H160" i="17"/>
  <c r="F160" i="17"/>
  <c r="H159" i="17"/>
  <c r="F159" i="17"/>
  <c r="H158" i="17"/>
  <c r="F158" i="17"/>
  <c r="H157" i="17"/>
  <c r="F157" i="17"/>
  <c r="H156" i="17"/>
  <c r="F156" i="17"/>
  <c r="H155" i="17"/>
  <c r="F155" i="17"/>
  <c r="H154" i="17"/>
  <c r="F154" i="17"/>
  <c r="H153" i="17"/>
  <c r="F153" i="17"/>
  <c r="H152" i="17"/>
  <c r="F152" i="17"/>
  <c r="H151" i="17"/>
  <c r="F151" i="17"/>
  <c r="H150" i="17"/>
  <c r="F150" i="17"/>
  <c r="H149" i="17"/>
  <c r="F149" i="17"/>
  <c r="H148" i="17"/>
  <c r="F148" i="17"/>
  <c r="H147" i="17"/>
  <c r="F147" i="17"/>
  <c r="H146" i="17"/>
  <c r="F146" i="17"/>
  <c r="H145" i="17"/>
  <c r="F145" i="17"/>
  <c r="H144" i="17"/>
  <c r="F144" i="17"/>
  <c r="H143" i="17"/>
  <c r="F143" i="17"/>
  <c r="H142" i="17"/>
  <c r="F142" i="17"/>
  <c r="H141" i="17"/>
  <c r="F141" i="17"/>
  <c r="H140" i="17"/>
  <c r="F140" i="17"/>
  <c r="H139" i="17"/>
  <c r="F139" i="17"/>
  <c r="H138" i="17"/>
  <c r="F138" i="17"/>
  <c r="H137" i="17"/>
  <c r="F137" i="17"/>
  <c r="H136" i="17"/>
  <c r="F136" i="17"/>
  <c r="H135" i="17"/>
  <c r="F135" i="17"/>
  <c r="H134" i="17"/>
  <c r="F134" i="17"/>
  <c r="H133" i="17"/>
  <c r="F133" i="17"/>
  <c r="H132" i="17"/>
  <c r="F132" i="17"/>
  <c r="H131" i="17"/>
  <c r="F131" i="17"/>
  <c r="H130" i="17"/>
  <c r="F130" i="17"/>
  <c r="H129" i="17"/>
  <c r="F129" i="17"/>
  <c r="H128" i="17"/>
  <c r="F128" i="17"/>
  <c r="H127" i="17"/>
  <c r="F127" i="17"/>
  <c r="H126" i="17"/>
  <c r="F126" i="17"/>
  <c r="H125" i="17"/>
  <c r="F125" i="17"/>
  <c r="H124" i="17"/>
  <c r="F124" i="17"/>
  <c r="H123" i="17"/>
  <c r="F123" i="17"/>
  <c r="H122" i="17"/>
  <c r="F122" i="17"/>
  <c r="H121" i="17"/>
  <c r="F121" i="17"/>
  <c r="H120" i="17"/>
  <c r="F120" i="17"/>
  <c r="H119" i="17"/>
  <c r="F119" i="17"/>
  <c r="H118" i="17"/>
  <c r="F118" i="17"/>
  <c r="H117" i="17"/>
  <c r="F117" i="17"/>
  <c r="H116" i="17"/>
  <c r="F116" i="17"/>
  <c r="H115" i="17"/>
  <c r="F115" i="17"/>
  <c r="H114" i="17"/>
  <c r="F114" i="17"/>
  <c r="H113" i="17"/>
  <c r="F113" i="17"/>
  <c r="H112" i="17"/>
  <c r="F112" i="17"/>
  <c r="H111" i="17"/>
  <c r="F111" i="17"/>
  <c r="H110" i="17"/>
  <c r="F110" i="17"/>
  <c r="H109" i="17"/>
  <c r="F109" i="17"/>
  <c r="H108" i="17"/>
  <c r="F108" i="17"/>
  <c r="H107" i="17"/>
  <c r="F107" i="17"/>
  <c r="H106" i="17"/>
  <c r="F106" i="17"/>
  <c r="H105" i="17"/>
  <c r="F105" i="17"/>
  <c r="H104" i="17"/>
  <c r="F104" i="17"/>
  <c r="H103" i="17"/>
  <c r="F103" i="17"/>
  <c r="H102" i="17"/>
  <c r="F102" i="17"/>
  <c r="H101" i="17"/>
  <c r="F101" i="17"/>
  <c r="H100" i="17"/>
  <c r="F100" i="17"/>
  <c r="H99" i="17"/>
  <c r="F99" i="17"/>
  <c r="H98" i="17"/>
  <c r="F98" i="17"/>
  <c r="H97" i="17"/>
  <c r="F97" i="17"/>
  <c r="H96" i="17"/>
  <c r="F96" i="17"/>
  <c r="H95" i="17"/>
  <c r="F95" i="17"/>
  <c r="H94" i="17"/>
  <c r="F94" i="17"/>
  <c r="H93" i="17"/>
  <c r="F93" i="17"/>
  <c r="H92" i="17"/>
  <c r="F92" i="17"/>
  <c r="H91" i="17"/>
  <c r="F91" i="17"/>
  <c r="H90" i="17"/>
  <c r="F90" i="17"/>
  <c r="H89" i="17"/>
  <c r="F89" i="17"/>
  <c r="H88" i="17"/>
  <c r="F88" i="17"/>
  <c r="H87" i="17"/>
  <c r="F87" i="17"/>
  <c r="H86" i="17"/>
  <c r="F86" i="17"/>
  <c r="H85" i="17"/>
  <c r="F85" i="17"/>
  <c r="H84" i="17"/>
  <c r="F84" i="17"/>
  <c r="H83" i="17"/>
  <c r="F83" i="17"/>
  <c r="H82" i="17"/>
  <c r="F82" i="17"/>
  <c r="H81" i="17"/>
  <c r="F81" i="17"/>
  <c r="H80" i="17"/>
  <c r="F80" i="17"/>
  <c r="H79" i="17"/>
  <c r="F79" i="17"/>
  <c r="H78" i="17"/>
  <c r="F78" i="17"/>
  <c r="H77" i="17"/>
  <c r="F77" i="17"/>
  <c r="H76" i="17"/>
  <c r="F76" i="17"/>
  <c r="H75" i="17"/>
  <c r="F75" i="17"/>
  <c r="H74" i="17"/>
  <c r="F74" i="17"/>
  <c r="H73" i="17"/>
  <c r="F73" i="17"/>
  <c r="H72" i="17"/>
  <c r="F72" i="17"/>
  <c r="H71" i="17"/>
  <c r="F71" i="17"/>
  <c r="H70" i="17"/>
  <c r="F70" i="17"/>
  <c r="H69" i="17"/>
  <c r="F69" i="17"/>
  <c r="H68" i="17"/>
  <c r="F68" i="17"/>
  <c r="H67" i="17"/>
  <c r="F67" i="17"/>
  <c r="H66" i="17"/>
  <c r="F66" i="17"/>
  <c r="H65" i="17"/>
  <c r="F65" i="17"/>
  <c r="H64" i="17"/>
  <c r="F64" i="17"/>
  <c r="H63" i="17"/>
  <c r="F63" i="17"/>
  <c r="H62" i="17"/>
  <c r="F62" i="17"/>
  <c r="H61" i="17"/>
  <c r="F61" i="17"/>
  <c r="H60" i="17"/>
  <c r="F60" i="17"/>
  <c r="H59" i="17"/>
  <c r="F59" i="17"/>
  <c r="H58" i="17"/>
  <c r="F58" i="17"/>
  <c r="H57" i="17"/>
  <c r="F57" i="17"/>
  <c r="H56" i="17"/>
  <c r="F56" i="17"/>
  <c r="H55" i="17"/>
  <c r="F55" i="17"/>
  <c r="H54" i="17"/>
  <c r="F54" i="17"/>
  <c r="H53" i="17"/>
  <c r="F53" i="17"/>
  <c r="H52" i="17"/>
  <c r="F52" i="17"/>
  <c r="H51" i="17"/>
  <c r="F51" i="17"/>
  <c r="H50" i="17"/>
  <c r="F50" i="17"/>
  <c r="H49" i="17"/>
  <c r="F49" i="17"/>
  <c r="H48" i="17"/>
  <c r="F48" i="17"/>
  <c r="H47" i="17"/>
  <c r="F47" i="17"/>
  <c r="H46" i="17"/>
  <c r="F46" i="17"/>
  <c r="H45" i="17"/>
  <c r="F45" i="17"/>
  <c r="H44" i="17"/>
  <c r="F44" i="17"/>
  <c r="H43" i="17"/>
  <c r="F43" i="17"/>
  <c r="H42" i="17"/>
  <c r="F42" i="17"/>
  <c r="H41" i="17"/>
  <c r="F41" i="17"/>
  <c r="H40" i="17"/>
  <c r="F40" i="17"/>
  <c r="H39" i="17"/>
  <c r="F39" i="17"/>
  <c r="H38" i="17"/>
  <c r="F38" i="17"/>
  <c r="H37" i="17"/>
  <c r="F37" i="17"/>
  <c r="H36" i="17"/>
  <c r="F36" i="17"/>
  <c r="H35" i="17"/>
  <c r="F35" i="17"/>
  <c r="H34" i="17"/>
  <c r="F34" i="17"/>
  <c r="H33" i="17"/>
  <c r="F33" i="17"/>
  <c r="H32" i="17"/>
  <c r="F32" i="17"/>
  <c r="H31" i="17"/>
  <c r="F31" i="17"/>
  <c r="H30" i="17"/>
  <c r="F30" i="17"/>
  <c r="H29" i="17"/>
  <c r="F29" i="17"/>
  <c r="H28" i="17"/>
  <c r="F28" i="17"/>
  <c r="H27" i="17"/>
  <c r="F27" i="17"/>
  <c r="H26" i="17"/>
  <c r="F26" i="17"/>
  <c r="H25" i="17"/>
  <c r="F25" i="17"/>
  <c r="H24" i="17"/>
  <c r="F24" i="17"/>
  <c r="H23" i="17"/>
  <c r="F23" i="17"/>
  <c r="H22" i="17"/>
  <c r="F22" i="17"/>
  <c r="H21" i="17"/>
  <c r="F21" i="17"/>
  <c r="H20" i="17"/>
  <c r="F20" i="17"/>
  <c r="H19" i="17"/>
  <c r="F19" i="17"/>
  <c r="H18" i="17"/>
  <c r="F18" i="17"/>
  <c r="H17" i="17"/>
  <c r="F17" i="17"/>
  <c r="H16" i="17"/>
  <c r="F16" i="17"/>
  <c r="H15" i="17"/>
  <c r="F15" i="17"/>
  <c r="H14" i="17"/>
  <c r="F14" i="17"/>
  <c r="H13" i="17"/>
  <c r="F13" i="17"/>
  <c r="H12" i="17"/>
  <c r="F12" i="17"/>
  <c r="H11" i="17"/>
  <c r="F11" i="17"/>
  <c r="H10" i="17"/>
  <c r="F10" i="17"/>
  <c r="H9" i="17"/>
  <c r="F9" i="17"/>
  <c r="H8" i="17"/>
  <c r="F8" i="17"/>
  <c r="H7" i="17"/>
  <c r="F7" i="17"/>
  <c r="H6" i="17"/>
  <c r="F6" i="17"/>
  <c r="H5" i="17"/>
  <c r="F5" i="17"/>
  <c r="H4" i="17"/>
  <c r="F4" i="17"/>
  <c r="H3" i="17"/>
  <c r="F3" i="17"/>
  <c r="H2" i="17"/>
  <c r="F2" i="17"/>
</calcChain>
</file>

<file path=xl/sharedStrings.xml><?xml version="1.0" encoding="utf-8"?>
<sst xmlns="http://schemas.openxmlformats.org/spreadsheetml/2006/main" count="11115" uniqueCount="6221">
  <si>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</si>
  <si>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</si>
  <si>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</si>
  <si>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</si>
  <si>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</si>
  <si>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</si>
  <si>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</si>
  <si>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</si>
  <si>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</si>
  <si>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</si>
  <si>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</si>
  <si>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</si>
  <si>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</si>
  <si>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</si>
  <si>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</si>
  <si>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</si>
  <si>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</si>
  <si>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</si>
  <si>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</si>
  <si>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</si>
  <si>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</si>
  <si>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</si>
  <si>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</si>
  <si>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</si>
  <si>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</si>
  <si>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</si>
  <si>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</si>
  <si>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</si>
  <si>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</si>
  <si>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</si>
  <si>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</si>
  <si>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</si>
  <si>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</si>
  <si>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</si>
  <si>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</si>
  <si>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</si>
  <si>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</si>
  <si>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</si>
  <si>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</si>
  <si>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</si>
  <si>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</si>
  <si>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</si>
  <si>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</si>
  <si>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</si>
  <si>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</si>
  <si>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</si>
  <si>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</si>
  <si>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</si>
  <si>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</si>
  <si>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</si>
  <si>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</si>
  <si>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</si>
  <si>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</si>
  <si>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</si>
  <si>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</si>
  <si>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</si>
  <si>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</si>
  <si>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</si>
  <si>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</si>
  <si>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</si>
  <si>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</si>
  <si>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</si>
  <si>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</si>
  <si>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</si>
  <si>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</si>
  <si>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</si>
  <si>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</si>
  <si>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</si>
  <si>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</si>
  <si>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</si>
  <si>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</si>
  <si>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</si>
  <si>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</si>
  <si>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</si>
  <si>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</si>
  <si>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</si>
  <si>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</si>
  <si>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</si>
  <si>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</si>
  <si>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</si>
  <si>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</si>
  <si>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</si>
  <si>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</si>
  <si>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</si>
  <si>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</si>
  <si>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</si>
  <si>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</si>
  <si>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</si>
  <si>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</si>
  <si>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</si>
  <si>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</si>
  <si>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</si>
  <si>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</si>
  <si>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</si>
  <si>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</si>
  <si>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</si>
  <si>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</si>
  <si>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</si>
  <si>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</si>
  <si>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</si>
  <si>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</si>
  <si>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</si>
  <si>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</si>
  <si>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</si>
  <si>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</si>
  <si>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</si>
  <si>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</si>
  <si>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</si>
  <si>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</si>
  <si>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</si>
  <si>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</si>
  <si>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</si>
  <si>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</si>
  <si>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</si>
  <si>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</si>
  <si>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</si>
  <si>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</si>
  <si>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</si>
  <si>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</si>
  <si>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</si>
  <si>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</si>
  <si>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</si>
  <si>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</si>
  <si>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</si>
  <si>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</si>
  <si>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</si>
  <si>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</si>
  <si>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</si>
  <si>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</si>
  <si>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</si>
  <si>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</si>
  <si>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</si>
  <si>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</si>
  <si>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</si>
  <si>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</si>
  <si>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</si>
  <si>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</si>
  <si>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</si>
  <si>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</si>
  <si>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</si>
  <si>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</si>
  <si>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</si>
  <si>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</si>
  <si>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</si>
  <si>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</si>
  <si>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</si>
  <si>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</si>
  <si>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</si>
  <si>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</si>
  <si>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</si>
  <si>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</si>
  <si>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</si>
  <si>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</si>
  <si>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</si>
  <si>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</si>
  <si>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</si>
  <si>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</si>
  <si>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</si>
  <si>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</si>
  <si>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</si>
  <si>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</si>
  <si>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</si>
  <si>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</si>
  <si>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</si>
  <si>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</si>
  <si>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</si>
  <si>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</si>
  <si>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</si>
  <si>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</si>
  <si>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</si>
  <si>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</si>
  <si>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</si>
  <si>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</si>
  <si>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</si>
  <si>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</si>
  <si>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</si>
  <si>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</si>
  <si>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</si>
  <si>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</si>
  <si>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</si>
  <si>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</si>
  <si>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</si>
  <si>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</si>
  <si>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</si>
  <si>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</si>
  <si>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</si>
  <si>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</si>
  <si>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</si>
  <si>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</si>
  <si>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</si>
  <si>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</si>
  <si>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</si>
  <si>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</si>
  <si>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</si>
  <si>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</si>
  <si>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</si>
  <si>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</si>
  <si>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</si>
  <si>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</si>
  <si>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</si>
  <si>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</si>
  <si>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</si>
  <si>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</si>
  <si>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</si>
  <si>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</si>
  <si>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</si>
  <si>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</si>
  <si>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</si>
  <si>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</si>
  <si>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</si>
  <si>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</si>
  <si>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</si>
  <si>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</si>
  <si>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</si>
  <si>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</si>
  <si>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</si>
  <si>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</si>
  <si>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</si>
  <si>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</si>
  <si>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</si>
  <si>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</si>
  <si>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</si>
  <si>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</si>
  <si>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</si>
  <si>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</si>
  <si>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</si>
  <si>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</si>
  <si>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</si>
  <si>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</si>
  <si>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</si>
  <si>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</si>
  <si>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</si>
  <si>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</si>
  <si>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</si>
  <si>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</si>
  <si>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</si>
  <si>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</si>
  <si>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</si>
  <si>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</si>
  <si>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</si>
  <si>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</si>
  <si>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</si>
  <si>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</si>
  <si>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</si>
  <si>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</si>
  <si>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</si>
  <si>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</si>
  <si>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</si>
  <si>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</si>
  <si>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</si>
  <si>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</si>
  <si>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</si>
  <si>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</si>
  <si>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</si>
  <si>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</si>
  <si>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</si>
  <si>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</si>
  <si>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</si>
  <si>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</si>
  <si>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</si>
  <si>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</si>
  <si>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</si>
  <si>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</si>
  <si>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</si>
  <si>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</si>
  <si>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</si>
  <si>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</si>
  <si>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</si>
  <si>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</si>
  <si>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</si>
  <si>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</si>
  <si>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</si>
  <si>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</si>
  <si>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</si>
  <si>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</si>
  <si>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</si>
  <si>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</si>
  <si>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</si>
  <si>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</si>
  <si>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</si>
  <si>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</si>
  <si>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</si>
  <si>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</si>
  <si>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</si>
  <si>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</si>
  <si>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</si>
  <si>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</si>
  <si>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</si>
  <si>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</si>
  <si>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</si>
  <si>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</si>
  <si>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</si>
  <si>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</si>
  <si>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</si>
  <si>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</si>
  <si>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</si>
  <si>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</si>
  <si>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</si>
  <si>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</si>
  <si>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</si>
  <si>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</si>
  <si>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</si>
  <si>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</si>
  <si>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</si>
  <si>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</si>
  <si>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</si>
  <si>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</si>
  <si>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</si>
  <si>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</si>
  <si>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</si>
  <si>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</si>
  <si>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</si>
  <si>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</si>
  <si>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</si>
  <si>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</si>
  <si>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</si>
  <si>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</si>
  <si>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</si>
  <si>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</si>
  <si>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</si>
  <si>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</si>
  <si>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</si>
  <si>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</si>
  <si>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</si>
  <si>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</si>
  <si>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</si>
  <si>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</si>
  <si>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</si>
  <si>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</si>
  <si>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</si>
  <si>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</si>
  <si>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</si>
  <si>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</si>
  <si>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</si>
  <si>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</si>
  <si>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</si>
  <si>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</si>
  <si>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</si>
  <si>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</si>
  <si>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</si>
  <si>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</si>
  <si>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</si>
  <si>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</si>
  <si>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</si>
  <si>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</si>
  <si>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</si>
  <si>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</si>
  <si>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</si>
  <si>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</si>
  <si>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</si>
  <si>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</si>
  <si>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</si>
  <si>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</si>
  <si>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</si>
  <si>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</si>
  <si>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</si>
  <si>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</si>
  <si>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</si>
  <si>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</si>
  <si>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</si>
  <si>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</si>
  <si>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</si>
  <si>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</si>
  <si>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</si>
  <si>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</si>
  <si>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</si>
  <si>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</si>
  <si>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</si>
  <si>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</si>
  <si>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</si>
  <si>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</si>
  <si>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</si>
  <si>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</si>
  <si>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</si>
  <si>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</si>
  <si>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</si>
  <si>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</si>
  <si>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</si>
  <si>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</si>
  <si>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</si>
  <si>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</si>
  <si>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</si>
  <si>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</si>
  <si>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</si>
  <si>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</si>
  <si>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</si>
  <si>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</si>
  <si>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</si>
  <si>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</si>
  <si>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</si>
  <si>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</si>
  <si>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</si>
  <si>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</si>
  <si>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</si>
  <si>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</si>
  <si>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</si>
  <si>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</si>
  <si>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</si>
  <si>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</si>
  <si>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</si>
  <si>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</si>
  <si>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</si>
  <si>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</si>
  <si>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</si>
  <si>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</si>
  <si>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</si>
  <si>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</si>
  <si>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</si>
  <si>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</si>
  <si>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</si>
  <si>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</si>
  <si>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</si>
  <si>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</si>
  <si>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</si>
  <si>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</si>
  <si>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</si>
  <si>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</si>
  <si>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</si>
  <si>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</si>
  <si>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</si>
  <si>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</si>
  <si>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</si>
  <si>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</si>
  <si>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</si>
  <si>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</si>
  <si>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</si>
  <si>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</si>
  <si>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</si>
  <si>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</si>
  <si>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</si>
  <si>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</si>
  <si>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</si>
  <si>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</si>
  <si>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</si>
  <si>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</si>
  <si>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</si>
  <si>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</si>
  <si>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</si>
  <si>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</si>
  <si>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</si>
  <si>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</si>
  <si>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</si>
  <si>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</si>
  <si>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</si>
  <si>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</si>
  <si>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</si>
  <si>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</si>
  <si>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</si>
  <si>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</si>
  <si>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</si>
  <si>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</si>
  <si>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</si>
  <si>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</si>
  <si>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</si>
  <si>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</si>
  <si>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</si>
  <si>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</si>
  <si>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</si>
  <si>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</si>
  <si>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</si>
  <si>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</si>
  <si>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</si>
  <si>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</si>
  <si>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</si>
  <si>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</si>
  <si>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</si>
  <si>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</si>
  <si>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</si>
  <si>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</si>
  <si>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</si>
  <si>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</si>
  <si>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</si>
  <si>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</si>
  <si>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</si>
  <si>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</si>
  <si>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</si>
  <si>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</si>
  <si>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</si>
  <si>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</si>
  <si>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</si>
  <si>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</si>
  <si>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</si>
  <si>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</si>
  <si>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</si>
  <si>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</si>
  <si>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</si>
  <si>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</si>
  <si>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</si>
  <si>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</si>
  <si>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</si>
  <si>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</si>
  <si>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</si>
  <si>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</si>
  <si>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</si>
  <si>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</si>
  <si>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</si>
  <si>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</si>
  <si>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</si>
  <si>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</si>
  <si>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</si>
  <si>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</si>
  <si>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</si>
  <si>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</si>
  <si>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</si>
  <si>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</si>
  <si>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</si>
  <si>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</si>
  <si>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</si>
  <si>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</si>
  <si>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</si>
  <si>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</si>
  <si>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</si>
  <si>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</si>
  <si>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</si>
  <si>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</si>
  <si>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</si>
  <si>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</si>
  <si>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</si>
  <si>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</si>
  <si>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</si>
  <si>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</si>
  <si>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</si>
  <si>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</si>
  <si>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</si>
  <si>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</si>
  <si>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</si>
  <si>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</si>
  <si>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</si>
  <si>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</si>
  <si>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</si>
  <si>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</si>
  <si>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</si>
  <si>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</si>
  <si>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</si>
  <si>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</si>
  <si>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</si>
  <si>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</si>
  <si>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</si>
  <si>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</si>
  <si>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</si>
  <si>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</si>
  <si>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</si>
  <si>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</si>
  <si>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</si>
  <si>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</si>
  <si>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</si>
  <si>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</si>
  <si>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</si>
  <si>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</si>
  <si>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</si>
  <si>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</si>
  <si>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</si>
  <si>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</si>
  <si>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</si>
  <si>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</si>
  <si>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</si>
  <si>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</si>
  <si>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</si>
  <si>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</si>
  <si>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</si>
  <si>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</si>
  <si>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</si>
  <si>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</si>
  <si>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</si>
  <si>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</si>
  <si>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</si>
  <si>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</si>
  <si>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</si>
  <si>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</si>
  <si>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</si>
  <si>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</si>
  <si>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</si>
  <si>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</si>
  <si>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</si>
  <si>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</si>
  <si>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</si>
  <si>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</si>
  <si>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</si>
  <si>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</si>
  <si>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</si>
  <si>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</si>
  <si>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</si>
  <si>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</si>
  <si>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</si>
  <si>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</si>
  <si>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</si>
  <si>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</si>
  <si>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</si>
  <si>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</si>
  <si>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</si>
  <si>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</si>
  <si>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</si>
  <si>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</si>
  <si>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</si>
  <si>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</si>
  <si>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</si>
  <si>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</si>
  <si>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</si>
  <si>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</si>
  <si>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</si>
  <si>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</si>
  <si>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</si>
  <si>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</si>
  <si>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</si>
  <si>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</si>
  <si>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</si>
  <si>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</si>
  <si>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</si>
  <si>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</si>
  <si>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</si>
  <si>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</si>
  <si>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</si>
  <si>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</si>
  <si>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</si>
  <si>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</si>
  <si>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</si>
  <si>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</si>
  <si>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</si>
  <si>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</si>
  <si>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</si>
  <si>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</si>
  <si>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</si>
  <si>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</si>
  <si>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</si>
  <si>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</si>
  <si>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</si>
  <si>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</si>
  <si>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</si>
  <si>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</si>
  <si>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</si>
  <si>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</si>
  <si>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</si>
  <si>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</si>
  <si>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</si>
  <si>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</si>
  <si>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</si>
  <si>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</si>
  <si>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</si>
  <si>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</si>
  <si>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</si>
  <si>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</si>
  <si>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</si>
  <si>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</si>
  <si>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</si>
  <si>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</si>
  <si>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</si>
  <si>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</si>
  <si>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</si>
  <si>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</si>
  <si>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</si>
  <si>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</si>
  <si>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</si>
  <si>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</si>
  <si>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</si>
  <si>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</si>
  <si>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</si>
  <si>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</si>
  <si>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</si>
  <si>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</si>
  <si>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</si>
  <si>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</si>
  <si>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</si>
  <si>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</si>
  <si>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</si>
  <si>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</si>
  <si>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</si>
  <si>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</si>
  <si>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</si>
  <si>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</si>
  <si>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</si>
  <si>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</si>
  <si>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</si>
  <si>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</si>
  <si>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</si>
  <si>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</si>
  <si>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</si>
  <si>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</si>
  <si>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</si>
  <si>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</si>
  <si>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</si>
  <si>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</si>
  <si>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</si>
  <si>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</si>
  <si>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</si>
  <si>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</si>
  <si>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</si>
  <si>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</si>
  <si>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</si>
  <si>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</si>
  <si>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</si>
  <si>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</si>
  <si>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</si>
  <si>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</si>
  <si>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</si>
  <si>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</si>
  <si>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</si>
  <si>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</si>
  <si>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</si>
  <si>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</si>
  <si>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</si>
  <si>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</si>
  <si>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</si>
  <si>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</si>
  <si>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</si>
  <si>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</si>
  <si>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</si>
  <si>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</si>
  <si>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</si>
  <si>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</si>
  <si>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</si>
  <si>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</si>
  <si>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</si>
  <si>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</si>
  <si>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</si>
  <si>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</si>
  <si>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</si>
  <si>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</si>
  <si>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</si>
  <si>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</si>
  <si>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</si>
  <si>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</si>
  <si>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</si>
  <si>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</si>
  <si>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</si>
  <si>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</si>
  <si>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</si>
  <si>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</si>
  <si>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</si>
  <si>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</si>
  <si>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</si>
  <si>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</si>
  <si>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</si>
  <si>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</si>
  <si>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</si>
  <si>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</si>
  <si>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</si>
  <si>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</si>
  <si>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</si>
  <si>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</si>
  <si>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</si>
  <si>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</si>
  <si>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</si>
  <si>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</si>
  <si>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</si>
  <si>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</si>
  <si>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</si>
  <si>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</si>
  <si>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</si>
  <si>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</si>
  <si>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</si>
  <si>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</si>
  <si>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</si>
  <si>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</si>
  <si>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</si>
  <si>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</si>
  <si>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</si>
  <si>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</si>
  <si>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</si>
  <si>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</si>
  <si>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</si>
  <si>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</si>
  <si>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</si>
  <si>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</si>
  <si>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</si>
  <si>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</si>
  <si>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</si>
  <si>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</si>
  <si>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</si>
  <si>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</si>
  <si>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</si>
  <si>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</si>
  <si>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</si>
  <si>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</si>
  <si>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</si>
  <si>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</si>
  <si>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</si>
  <si>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</si>
  <si>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</si>
  <si>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</si>
  <si>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</si>
  <si>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</si>
  <si>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</si>
  <si>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</si>
  <si>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</si>
  <si>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</si>
  <si>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</si>
  <si>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</si>
  <si>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</si>
  <si>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</si>
  <si>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</si>
  <si>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</si>
  <si>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</si>
  <si>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</si>
  <si>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</si>
  <si>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</si>
  <si>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</si>
  <si>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</si>
  <si>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</si>
  <si>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</si>
  <si>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</si>
  <si>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</si>
  <si>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</si>
  <si>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</si>
  <si>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</si>
  <si>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</si>
  <si>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</si>
  <si>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</si>
  <si>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</si>
  <si>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</si>
  <si>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</si>
  <si>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</si>
  <si>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</si>
  <si>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</si>
  <si>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</si>
  <si>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</si>
  <si>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</si>
  <si>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</si>
  <si>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</si>
  <si>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</si>
  <si>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</si>
  <si>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</si>
  <si>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</si>
  <si>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</si>
  <si>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</si>
  <si>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</si>
  <si>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</si>
  <si>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</si>
  <si>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</si>
  <si>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</si>
  <si>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</si>
  <si>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</si>
  <si>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</si>
  <si>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</si>
  <si>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</si>
  <si>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</si>
  <si>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</si>
  <si>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</si>
  <si>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</si>
  <si>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</si>
  <si>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</si>
  <si>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</si>
  <si>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</si>
  <si>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</si>
  <si>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</si>
  <si>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</si>
  <si>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</si>
  <si>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</si>
  <si>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</si>
  <si>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</si>
  <si>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</si>
  <si>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</si>
  <si>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</si>
  <si>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</si>
  <si>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</si>
  <si>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</si>
  <si>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</si>
  <si>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</si>
  <si>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</si>
  <si>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</si>
  <si>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</si>
  <si>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</si>
  <si>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</si>
  <si>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</si>
  <si>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</si>
  <si>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</si>
  <si>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</si>
  <si>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</si>
  <si>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</si>
  <si>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</si>
  <si>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</si>
  <si>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</si>
  <si>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</si>
  <si>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</si>
  <si>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</si>
  <si>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</si>
  <si>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</si>
  <si>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</si>
  <si>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</si>
  <si>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</si>
  <si>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</si>
  <si>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</si>
  <si>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</si>
  <si>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</si>
  <si>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</si>
  <si>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</si>
  <si>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</si>
  <si>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</si>
  <si>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</si>
  <si>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</si>
  <si>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</si>
  <si>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</si>
  <si>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</si>
  <si>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</si>
  <si>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</si>
  <si>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</si>
  <si>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</si>
  <si>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</si>
  <si>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</si>
  <si>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</si>
  <si>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</si>
  <si>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</si>
  <si>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</si>
  <si>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</si>
  <si>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</si>
  <si>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</si>
  <si>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</si>
  <si>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</si>
  <si>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</si>
  <si>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</si>
  <si>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</si>
  <si>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</si>
  <si>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</si>
  <si>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</si>
  <si>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</si>
  <si>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</si>
  <si>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</si>
  <si>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</si>
  <si>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</si>
  <si>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</si>
  <si>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</si>
  <si>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</si>
  <si>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</si>
  <si>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</si>
  <si>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</si>
  <si>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</si>
  <si>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</si>
  <si>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</si>
  <si>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</si>
  <si>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</si>
  <si>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</si>
  <si>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</si>
  <si>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</si>
  <si>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</si>
  <si>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</si>
  <si>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</si>
  <si>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</si>
  <si>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</si>
  <si>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</si>
  <si>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</si>
  <si>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</si>
  <si>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</si>
  <si>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</si>
  <si>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</si>
  <si>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</si>
  <si>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</si>
  <si>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</si>
  <si>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</si>
  <si>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</si>
  <si>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</si>
  <si>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</si>
  <si>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</si>
  <si>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</si>
  <si>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</si>
  <si>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</si>
  <si>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</si>
  <si>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</si>
  <si>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</si>
  <si>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</si>
  <si>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</si>
  <si>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</si>
  <si>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</si>
  <si>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</si>
  <si>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</si>
  <si>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</si>
  <si>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</si>
  <si>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</si>
  <si>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</si>
  <si>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</si>
  <si>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</si>
  <si>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</si>
  <si>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</si>
  <si>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</si>
  <si>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</si>
  <si>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</si>
  <si>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</si>
  <si>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</si>
  <si>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</si>
  <si>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</si>
  <si>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</si>
  <si>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</si>
  <si>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</si>
  <si>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</si>
  <si>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</si>
  <si>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</si>
  <si>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</si>
  <si>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</si>
  <si>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</si>
  <si>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</si>
  <si>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</si>
  <si>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</si>
  <si>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</si>
  <si>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</si>
  <si>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</si>
  <si>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</si>
  <si>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</si>
  <si>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</si>
  <si>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</si>
  <si>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</si>
  <si>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</si>
  <si>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</si>
  <si>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</si>
  <si>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</si>
  <si>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</si>
  <si>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</si>
  <si>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</si>
  <si>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</si>
  <si>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</si>
  <si>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</si>
  <si>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</si>
  <si>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</si>
  <si>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</si>
  <si>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</si>
  <si>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</si>
  <si>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</si>
  <si>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</si>
  <si>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</si>
  <si>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</si>
  <si>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</si>
  <si>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</si>
  <si>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</si>
  <si>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</si>
  <si>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</si>
  <si>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</si>
  <si>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</si>
  <si>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</si>
  <si>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</si>
  <si>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</si>
  <si>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</si>
  <si>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</si>
  <si>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</si>
  <si>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</si>
  <si>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</si>
  <si>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</si>
  <si>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</si>
  <si>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</si>
  <si>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</si>
  <si>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</si>
  <si>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</si>
  <si>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</si>
  <si>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</si>
  <si>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</si>
  <si>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</si>
  <si>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</si>
  <si>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</si>
  <si>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</si>
  <si>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</si>
  <si>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</si>
  <si>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</si>
  <si>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</si>
  <si>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</si>
  <si>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</si>
  <si>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</si>
  <si>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</si>
  <si>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</si>
  <si>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</si>
  <si>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</si>
  <si>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</si>
  <si>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</si>
  <si>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</si>
  <si>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</si>
  <si>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</si>
  <si>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</si>
  <si>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</si>
  <si>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</si>
  <si>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</si>
  <si>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</si>
  <si>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</si>
  <si>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</si>
  <si>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</si>
  <si>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</si>
  <si>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</si>
  <si>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</si>
  <si>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</si>
  <si>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</si>
  <si>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</si>
  <si>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</si>
  <si>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</si>
  <si>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</si>
  <si>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</si>
  <si>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</si>
  <si>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</si>
  <si>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</si>
  <si>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</si>
  <si>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</si>
  <si>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</si>
  <si>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</si>
  <si>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</si>
  <si>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</si>
  <si>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</si>
  <si>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</si>
  <si>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</si>
  <si>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</si>
  <si>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</si>
  <si>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</si>
  <si>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</si>
  <si>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</si>
  <si>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</si>
  <si>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</si>
  <si>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</si>
  <si>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</si>
  <si>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</si>
  <si>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</si>
  <si>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</si>
  <si>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</si>
  <si>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</si>
  <si>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</si>
  <si>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</si>
  <si>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</si>
  <si>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</si>
  <si>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</si>
  <si>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</si>
  <si>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</si>
  <si>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</si>
  <si>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</si>
  <si>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</si>
  <si>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</si>
  <si>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</si>
  <si>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</si>
  <si>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</si>
  <si>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</si>
  <si>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</si>
  <si>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</si>
  <si>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</si>
  <si>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</si>
  <si>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</si>
  <si>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</si>
  <si>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</si>
  <si>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</si>
  <si>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</si>
  <si>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</si>
  <si>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</si>
  <si>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</si>
  <si>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</si>
  <si>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</si>
  <si>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</si>
  <si>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</si>
  <si>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</si>
  <si>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</si>
  <si>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</si>
  <si>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</si>
  <si>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</si>
  <si>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</si>
  <si>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</si>
  <si>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</si>
  <si>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</si>
  <si>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</si>
  <si>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</si>
  <si>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</si>
  <si>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</si>
  <si>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</si>
  <si>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</si>
  <si>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</si>
  <si>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</si>
  <si>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</si>
  <si>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</si>
  <si>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</si>
  <si>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</si>
  <si>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</si>
  <si>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</si>
  <si>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</si>
  <si>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</si>
  <si>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</si>
  <si>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</si>
  <si>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</si>
  <si>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</si>
  <si>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</si>
  <si>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</si>
  <si>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</si>
  <si>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</si>
  <si>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</si>
  <si>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</si>
  <si>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</si>
  <si>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</si>
  <si>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</si>
  <si>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</si>
  <si>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</si>
  <si>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</si>
  <si>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</si>
  <si>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</si>
  <si>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</si>
  <si>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</si>
  <si>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</si>
  <si>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</si>
  <si>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</si>
  <si>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</si>
  <si>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</si>
  <si>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</si>
  <si>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</si>
  <si>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</si>
  <si>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</si>
  <si>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</si>
  <si>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</si>
  <si>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</si>
  <si>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</si>
  <si>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</si>
  <si>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</si>
  <si>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</si>
  <si>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</si>
  <si>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</si>
  <si>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</si>
  <si>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</si>
  <si>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</si>
  <si>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</si>
  <si>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</si>
  <si>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</si>
  <si>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</si>
  <si>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</si>
  <si>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</si>
  <si>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</si>
  <si>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</si>
  <si>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</si>
  <si>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</si>
  <si>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</si>
  <si>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</si>
  <si>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</si>
  <si>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</si>
  <si>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</si>
  <si>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</si>
  <si>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</si>
  <si>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</si>
  <si>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</si>
  <si>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</si>
  <si>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</si>
  <si>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</si>
  <si>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</si>
  <si>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</si>
  <si>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</si>
  <si>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</si>
  <si>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</si>
  <si>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</si>
  <si>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</si>
  <si>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</si>
  <si>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</si>
  <si>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</si>
  <si>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</si>
  <si>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</si>
  <si>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</si>
  <si>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</si>
  <si>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</si>
  <si>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</si>
  <si>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</si>
  <si>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</si>
  <si>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</si>
  <si>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</si>
  <si>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</si>
  <si>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</si>
  <si>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</si>
  <si>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</si>
  <si>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</si>
  <si>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</si>
  <si>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</si>
  <si>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</si>
  <si>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</si>
  <si>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</si>
  <si>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</si>
  <si>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</si>
  <si>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</si>
  <si>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</si>
  <si>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</si>
  <si>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</si>
  <si>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</si>
  <si>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</si>
  <si>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</si>
  <si>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</si>
  <si>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</si>
  <si>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</si>
  <si>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</si>
  <si>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</si>
  <si>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</si>
  <si>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</si>
  <si>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</si>
  <si>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</si>
  <si>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</si>
  <si>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</si>
  <si>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</si>
  <si>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</si>
  <si>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</si>
  <si>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</si>
  <si>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</si>
  <si>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</si>
  <si>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</si>
  <si>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</si>
  <si>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</si>
  <si>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</si>
  <si>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</si>
  <si>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</si>
  <si>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</si>
  <si>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</si>
  <si>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</si>
  <si>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</si>
  <si>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</si>
  <si>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</si>
  <si>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</si>
  <si>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</si>
  <si>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</si>
  <si>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</si>
  <si>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</si>
  <si>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</si>
  <si>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</si>
  <si>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</si>
  <si>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</si>
  <si>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</si>
  <si>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</si>
  <si>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</si>
  <si>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</si>
  <si>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</si>
  <si>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</si>
  <si>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</si>
  <si>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</si>
  <si>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</si>
  <si>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</si>
  <si>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</si>
  <si>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</si>
  <si>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</si>
  <si>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</si>
  <si>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</si>
  <si>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</si>
  <si>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</si>
  <si>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</si>
  <si>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</si>
  <si>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</si>
  <si>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</si>
  <si>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</si>
  <si>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</si>
  <si>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</si>
  <si>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</si>
  <si>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</si>
  <si>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</si>
  <si>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</si>
  <si>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</si>
  <si>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</si>
  <si>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</si>
  <si>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</si>
  <si>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</si>
  <si>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</si>
  <si>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</si>
  <si>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</si>
  <si>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</si>
  <si>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</si>
  <si>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</si>
  <si>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</si>
  <si>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</si>
  <si>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</si>
  <si>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</si>
  <si>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</si>
  <si>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</si>
  <si>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</si>
  <si>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</si>
  <si>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</si>
  <si>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</si>
  <si>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</si>
  <si>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</si>
  <si>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</si>
  <si>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</si>
  <si>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</si>
  <si>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</si>
  <si>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</si>
  <si>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</si>
  <si>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</si>
  <si>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</si>
  <si>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</si>
  <si>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</si>
  <si>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</si>
  <si>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</si>
  <si>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</si>
  <si>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</si>
  <si>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</si>
  <si>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</si>
  <si>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</si>
  <si>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</si>
  <si>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</si>
  <si>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</si>
  <si>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</si>
  <si>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</si>
  <si>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</si>
  <si>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</si>
  <si>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</si>
  <si>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</si>
  <si>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</si>
  <si>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</si>
  <si>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</si>
  <si>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</si>
  <si>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</si>
  <si>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</si>
  <si>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</si>
  <si>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</si>
  <si>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</si>
  <si>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</si>
  <si>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</si>
  <si>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</si>
  <si>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</si>
  <si>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</si>
  <si>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</si>
  <si>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</si>
  <si>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</si>
  <si>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</si>
  <si>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</si>
  <si>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</si>
  <si>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</si>
  <si>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</si>
  <si>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</si>
  <si>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</si>
  <si>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</si>
  <si>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</si>
  <si>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</si>
  <si>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</si>
  <si>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</si>
  <si>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</si>
  <si>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</si>
  <si>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</si>
  <si>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</si>
  <si>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</si>
  <si>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</si>
  <si>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</si>
  <si>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</si>
  <si>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</si>
  <si>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</si>
  <si>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</si>
  <si>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</si>
  <si>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</si>
  <si>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</si>
  <si>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</si>
  <si>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</si>
  <si>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</si>
  <si>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</si>
  <si>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</si>
  <si>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</si>
  <si>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</si>
  <si>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</si>
  <si>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</si>
  <si>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</si>
  <si>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</si>
  <si>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</si>
  <si>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</si>
  <si>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</si>
  <si>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</si>
  <si>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</si>
  <si>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</si>
  <si>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</si>
  <si>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</si>
  <si>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</si>
  <si>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</si>
  <si>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</si>
  <si>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</si>
  <si>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</si>
  <si>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</si>
  <si>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</si>
  <si>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</si>
  <si>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</si>
  <si>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</si>
  <si>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</si>
  <si>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</si>
  <si>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</si>
  <si>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</si>
  <si>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</si>
  <si>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</si>
  <si>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</si>
  <si>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</si>
  <si>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</si>
  <si>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</si>
  <si>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</si>
  <si>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</si>
  <si>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</si>
  <si>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</si>
  <si>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</si>
  <si>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</si>
  <si>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</si>
  <si>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</si>
  <si>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</si>
  <si>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</si>
  <si>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</si>
  <si>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</si>
  <si>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</si>
  <si>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</si>
  <si>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</si>
  <si>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</si>
  <si>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</si>
  <si>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</si>
  <si>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</si>
  <si>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</si>
  <si>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</si>
  <si>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</si>
  <si>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</si>
  <si>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</si>
  <si>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</si>
  <si>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</si>
  <si>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</si>
  <si>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</si>
  <si>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</si>
  <si>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</si>
  <si>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</si>
  <si>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</si>
  <si>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</si>
  <si>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</si>
  <si>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</si>
  <si>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</si>
  <si>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</si>
  <si>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</si>
  <si>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</si>
  <si>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</si>
  <si>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</si>
  <si>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</si>
  <si>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</si>
  <si>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</si>
  <si>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</si>
  <si>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</si>
  <si>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</si>
  <si>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</si>
  <si>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</si>
  <si>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</si>
  <si>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</si>
  <si>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</si>
  <si>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</si>
  <si>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</si>
  <si>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</si>
  <si>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</si>
  <si>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</si>
  <si>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</si>
  <si>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</si>
  <si>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</si>
  <si>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</si>
  <si>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</si>
  <si>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</si>
  <si>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</si>
  <si>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</si>
  <si>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</si>
  <si>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</si>
  <si>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</si>
  <si>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</si>
  <si>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</si>
  <si>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</si>
  <si>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</si>
  <si>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</si>
  <si>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</si>
  <si>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</si>
  <si>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</si>
  <si>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</si>
  <si>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</si>
  <si>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</si>
  <si>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</si>
  <si>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</si>
  <si>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</si>
  <si>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</si>
  <si>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</si>
  <si>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</si>
  <si>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</si>
  <si>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</si>
  <si>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</si>
  <si>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</si>
  <si>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</si>
  <si>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</si>
  <si>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</si>
  <si>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</si>
  <si>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</si>
  <si>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</si>
  <si>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</si>
  <si>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</si>
  <si>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</si>
  <si>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</si>
  <si>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</si>
  <si>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</si>
  <si>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</si>
  <si>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</si>
  <si>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</si>
  <si>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</si>
  <si>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</si>
  <si>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</si>
  <si>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</si>
  <si>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</si>
  <si>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</si>
  <si>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</si>
  <si>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</si>
  <si>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</si>
  <si>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</si>
  <si>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</si>
  <si>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</si>
  <si>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</si>
  <si>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</si>
  <si>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</si>
  <si>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</si>
  <si>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</si>
  <si>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</si>
  <si>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</si>
  <si>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</si>
  <si>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</si>
  <si>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</si>
  <si>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</si>
  <si>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</si>
  <si>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</si>
  <si>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</si>
  <si>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</si>
  <si>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</si>
  <si>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</si>
  <si>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</si>
  <si>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</si>
  <si>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</si>
  <si>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</si>
  <si>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</si>
  <si>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</si>
  <si>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</si>
  <si>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</si>
  <si>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</si>
  <si>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</si>
  <si>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</si>
  <si>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</si>
  <si>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</si>
  <si>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</si>
  <si>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</si>
  <si>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</si>
  <si>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</si>
  <si>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</si>
  <si>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</si>
  <si>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</si>
  <si>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</si>
  <si>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</si>
  <si>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</si>
  <si>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</si>
  <si>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</si>
  <si>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</si>
  <si>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</si>
  <si>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</si>
  <si>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</si>
  <si>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</si>
  <si>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</si>
  <si>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</si>
  <si>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</si>
  <si>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</si>
  <si>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</si>
  <si>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</si>
  <si>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</si>
  <si>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</si>
  <si>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</si>
  <si>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</si>
  <si>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</si>
  <si>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</si>
  <si>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</si>
  <si>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</si>
  <si>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</si>
  <si>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</si>
  <si>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</si>
  <si>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</si>
  <si>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</si>
  <si>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</si>
  <si>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</si>
  <si>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</si>
  <si>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</si>
  <si>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</si>
  <si>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</si>
  <si>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</si>
  <si>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</si>
  <si>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</si>
  <si>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</si>
  <si>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</si>
  <si>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</si>
  <si>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</si>
  <si>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</si>
  <si>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</si>
  <si>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</si>
  <si>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</si>
  <si>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</si>
  <si>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</si>
  <si>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</si>
  <si>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</si>
  <si>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</si>
  <si>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</si>
  <si>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</si>
  <si>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</si>
  <si>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</si>
  <si>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</si>
  <si>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</si>
  <si>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</si>
  <si>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</si>
  <si>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</si>
  <si>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</si>
  <si>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</si>
  <si>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</si>
  <si>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</si>
  <si>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</si>
  <si>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</si>
  <si>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</si>
  <si>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</si>
  <si>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</si>
  <si>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</si>
  <si>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</si>
  <si>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</si>
  <si>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</si>
  <si>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</si>
  <si>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</si>
  <si>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</si>
  <si>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</si>
  <si>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</si>
  <si>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</si>
  <si>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</si>
  <si>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</si>
  <si>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</si>
  <si>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</si>
  <si>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</si>
  <si>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</si>
  <si>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</si>
  <si>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</si>
  <si>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</si>
  <si>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</si>
  <si>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</si>
  <si>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</si>
  <si>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</si>
  <si>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</si>
  <si>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</si>
  <si>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</si>
  <si>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</si>
  <si>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</si>
  <si>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</si>
  <si>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</si>
  <si>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</si>
  <si>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</si>
  <si>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</si>
  <si>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</si>
  <si>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</si>
  <si>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</si>
  <si>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</si>
  <si>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</si>
  <si>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</si>
  <si>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</si>
  <si>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</si>
  <si>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</si>
  <si>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</si>
  <si>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</si>
  <si>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</si>
  <si>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</si>
  <si>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</si>
  <si>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</si>
  <si>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</si>
  <si>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</si>
  <si>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</si>
  <si>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</si>
  <si>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</si>
  <si>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</si>
  <si>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</si>
  <si>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</si>
  <si>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</si>
  <si>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</si>
  <si>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</si>
  <si>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</si>
  <si>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</si>
  <si>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</si>
  <si>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</si>
  <si>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</si>
  <si>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</si>
  <si>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</si>
  <si>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</si>
  <si>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</si>
  <si>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</si>
  <si>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</si>
  <si>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</si>
  <si>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</si>
  <si>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</si>
  <si>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</si>
  <si>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</si>
  <si>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</si>
  <si>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</si>
  <si>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</si>
  <si>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</si>
  <si>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</si>
  <si>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</si>
  <si>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</si>
  <si>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</si>
  <si>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</si>
  <si>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</si>
  <si>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</si>
  <si>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</si>
  <si>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</si>
  <si>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</si>
  <si>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</si>
  <si>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</si>
  <si>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</si>
  <si>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</si>
  <si>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</si>
  <si>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</si>
  <si>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</si>
  <si>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</si>
  <si>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</si>
  <si>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</si>
  <si>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</si>
  <si>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</si>
  <si>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</si>
  <si>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</si>
  <si>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</si>
  <si>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</si>
  <si>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</si>
  <si>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</si>
  <si>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</si>
  <si>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</si>
  <si>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</si>
  <si>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</si>
  <si>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</si>
  <si>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</si>
  <si>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</si>
  <si>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</si>
  <si>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</si>
  <si>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</si>
  <si>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</si>
  <si>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</si>
  <si>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</si>
  <si>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</si>
  <si>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</si>
  <si>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</si>
  <si>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</si>
  <si>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</si>
  <si>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</si>
  <si>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</si>
  <si>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</si>
  <si>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</si>
  <si>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</si>
  <si>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</si>
  <si>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</si>
  <si>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</si>
  <si>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</si>
  <si>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</si>
  <si>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</si>
  <si>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</si>
  <si>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</si>
  <si>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</si>
  <si>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</si>
  <si>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</si>
  <si>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</si>
  <si>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</si>
  <si>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</si>
  <si>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</si>
  <si>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</si>
  <si>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</si>
  <si>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</si>
  <si>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</si>
  <si>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</si>
  <si>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</si>
  <si>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</si>
  <si>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</si>
  <si>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</si>
  <si>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</si>
  <si>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</si>
  <si>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</si>
  <si>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</si>
  <si>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</si>
  <si>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</si>
  <si>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</si>
  <si>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</si>
  <si>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</si>
  <si>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</si>
  <si>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</si>
  <si>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</si>
  <si>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</si>
  <si>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</si>
  <si>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</si>
  <si>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</si>
  <si>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</si>
  <si>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</si>
  <si>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</si>
  <si>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</si>
  <si>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</si>
  <si>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</si>
  <si>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</si>
  <si>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</si>
  <si>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</si>
  <si>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</si>
  <si>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</si>
  <si>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</si>
  <si>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</si>
  <si>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</si>
  <si>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</si>
  <si>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</si>
  <si>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</si>
  <si>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</si>
  <si>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</si>
  <si>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</si>
  <si>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</si>
  <si>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</si>
  <si>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</si>
  <si>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</si>
  <si>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</si>
  <si>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</si>
  <si>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</si>
  <si>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</si>
  <si>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</si>
  <si>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</si>
  <si>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</si>
  <si>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</si>
  <si>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</si>
  <si>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</si>
  <si>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</si>
  <si>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</si>
  <si>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</si>
  <si>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</si>
  <si>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</si>
  <si>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</si>
  <si>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</si>
  <si>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</si>
  <si>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</si>
  <si>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</si>
  <si>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</si>
  <si>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</si>
  <si>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</si>
  <si>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</si>
  <si>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</si>
  <si>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</si>
  <si>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</si>
  <si>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</si>
  <si>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</si>
  <si>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</si>
  <si>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</si>
  <si>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</si>
  <si>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</si>
  <si>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</si>
  <si>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</si>
  <si>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</si>
  <si>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</si>
  <si>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</si>
  <si>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</si>
  <si>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</si>
  <si>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</si>
  <si>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</si>
  <si>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</si>
  <si>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</si>
  <si>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</si>
  <si>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</si>
  <si>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</si>
  <si>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</si>
  <si>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</si>
  <si>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</si>
  <si>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</si>
  <si>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</si>
  <si>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</si>
  <si>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</si>
  <si>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</si>
  <si>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</si>
  <si>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</si>
  <si>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</si>
  <si>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</si>
  <si>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</si>
  <si>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</si>
  <si>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</si>
  <si>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</si>
  <si>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</si>
  <si>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</si>
  <si>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</si>
  <si>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</si>
  <si>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</si>
  <si>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</si>
  <si>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</si>
  <si>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</si>
  <si>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</si>
  <si>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</si>
  <si>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</si>
  <si>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</si>
  <si>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</si>
  <si>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</si>
  <si>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</si>
  <si>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</si>
  <si>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</si>
  <si>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</si>
  <si>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</si>
  <si>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</si>
  <si>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</si>
  <si>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</si>
  <si>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</si>
  <si>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</si>
  <si>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</si>
  <si>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</si>
  <si>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</si>
  <si>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</si>
  <si>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</si>
  <si>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</si>
  <si>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</si>
  <si>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</si>
  <si>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</si>
  <si>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</si>
  <si>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</si>
  <si>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</si>
  <si>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</si>
  <si>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</si>
  <si>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</si>
  <si>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</si>
  <si>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</si>
  <si>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</si>
  <si>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</si>
  <si>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</si>
  <si>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</si>
  <si>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</si>
  <si>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</si>
  <si>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</si>
  <si>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</si>
  <si>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</si>
  <si>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</si>
  <si>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</si>
  <si>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</si>
  <si>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</si>
  <si>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</si>
  <si>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</si>
  <si>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</si>
  <si>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</si>
  <si>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</si>
  <si>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</si>
  <si>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</si>
  <si>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</si>
  <si>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</si>
  <si>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</si>
  <si>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</si>
  <si>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</si>
  <si>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</si>
  <si>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</si>
  <si>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</si>
  <si>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</si>
  <si>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</si>
  <si>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</si>
  <si>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</si>
  <si>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</si>
  <si>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</si>
  <si>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</si>
  <si>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</si>
  <si>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</si>
  <si>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</si>
  <si>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</si>
  <si>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</si>
  <si>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</si>
  <si>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</si>
  <si>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</si>
  <si>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</si>
  <si>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</si>
  <si>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</si>
  <si>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</si>
  <si>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</si>
  <si>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</si>
  <si>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</si>
  <si>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</si>
  <si>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</si>
  <si>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</si>
  <si>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</si>
  <si>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</si>
  <si>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</si>
  <si>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</si>
  <si>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</si>
  <si>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</si>
  <si>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</si>
  <si>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</si>
  <si>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</si>
  <si>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</si>
  <si>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</si>
  <si>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</si>
  <si>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</si>
  <si>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</si>
  <si>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</si>
  <si>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</si>
  <si>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</si>
  <si>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</si>
  <si>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</si>
  <si>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</si>
  <si>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</si>
  <si>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</si>
  <si>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</si>
  <si>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</si>
  <si>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</si>
  <si>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</si>
  <si>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</si>
  <si>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</si>
  <si>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</si>
  <si>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</si>
  <si>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</si>
  <si>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</si>
  <si>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</si>
  <si>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</si>
  <si>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</si>
  <si>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</si>
  <si>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</si>
  <si>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</si>
  <si>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</si>
  <si>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</si>
  <si>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</si>
  <si>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</si>
  <si>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</si>
  <si>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</si>
  <si>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</si>
  <si>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</si>
  <si>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</si>
  <si>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</si>
  <si>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</si>
  <si>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</si>
  <si>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</si>
  <si>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</si>
  <si>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</si>
  <si>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</si>
  <si>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</si>
  <si>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</si>
  <si>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</si>
  <si>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</si>
  <si>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</si>
  <si>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</si>
  <si>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</si>
  <si>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</si>
  <si>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</si>
  <si>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</si>
  <si>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</si>
  <si>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</si>
  <si>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</si>
  <si>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</si>
  <si>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</si>
  <si>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</si>
  <si>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</si>
  <si>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</si>
  <si>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</si>
  <si>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</si>
  <si>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</si>
  <si>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</si>
  <si>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</si>
  <si>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</si>
  <si>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</si>
  <si>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</si>
  <si>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</si>
  <si>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</si>
  <si>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</si>
  <si>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</si>
  <si>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</si>
  <si>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</si>
  <si>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</si>
  <si>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</si>
  <si>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</si>
  <si>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</si>
  <si>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</si>
  <si>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</si>
  <si>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</si>
  <si>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</si>
  <si>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</si>
  <si>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</si>
  <si>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</si>
  <si>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</si>
  <si>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</si>
  <si>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</si>
  <si>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</si>
  <si>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</si>
  <si>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</si>
  <si>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</si>
  <si>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</si>
  <si>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</si>
  <si>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</si>
  <si>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</si>
  <si>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</si>
  <si>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</si>
  <si>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</si>
  <si>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</si>
  <si>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</si>
  <si>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</si>
  <si>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</si>
  <si>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</si>
  <si>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</si>
  <si>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</si>
  <si>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</si>
  <si>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</si>
  <si>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</si>
  <si>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</si>
  <si>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</si>
  <si>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</si>
  <si>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</si>
  <si>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</si>
  <si>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</si>
  <si>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</si>
  <si>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</si>
  <si>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</si>
  <si>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</si>
  <si>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</si>
  <si>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</si>
  <si>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</si>
  <si>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</si>
  <si>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</si>
  <si>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</si>
  <si>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</si>
  <si>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</si>
  <si>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</si>
  <si>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</si>
  <si>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</si>
  <si>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</si>
  <si>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</si>
  <si>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</si>
  <si>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</si>
  <si>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</si>
  <si>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</si>
  <si>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</si>
  <si>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</si>
  <si>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</si>
  <si>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</si>
  <si>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</si>
  <si>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</si>
  <si>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</si>
  <si>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</si>
  <si>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</si>
  <si>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</si>
  <si>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</si>
  <si>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</si>
  <si>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</si>
  <si>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</si>
  <si>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</si>
  <si>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</si>
  <si>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</si>
  <si>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</si>
  <si>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</si>
  <si>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</si>
  <si>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</si>
  <si>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</si>
  <si>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</si>
  <si>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</si>
  <si>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</si>
  <si>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</si>
  <si>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</si>
  <si>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</si>
  <si>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</si>
  <si>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</si>
  <si>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</si>
  <si>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</si>
  <si>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</si>
  <si>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</si>
  <si>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</si>
  <si>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</si>
  <si>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</si>
  <si>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</si>
  <si>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</si>
  <si>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</si>
  <si>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</si>
  <si>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</si>
  <si>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</si>
  <si>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</si>
  <si>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</si>
  <si>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</si>
  <si>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</si>
  <si>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</si>
  <si>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</si>
  <si>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</si>
  <si>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</si>
  <si>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</si>
  <si>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</si>
  <si>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</si>
  <si>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</si>
  <si>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</si>
  <si>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</si>
  <si>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</si>
  <si>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</si>
  <si>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</si>
  <si>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</si>
  <si>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</si>
  <si>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</si>
  <si>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</si>
  <si>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</si>
  <si>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</si>
  <si>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</si>
  <si>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</si>
  <si>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</si>
  <si>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</si>
  <si>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</si>
  <si>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</si>
  <si>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</si>
  <si>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</si>
  <si>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</si>
  <si>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</si>
  <si>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</si>
  <si>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</si>
  <si>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</si>
  <si>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</si>
  <si>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</si>
  <si>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</si>
  <si>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</si>
  <si>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</si>
  <si>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</si>
  <si>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</si>
  <si>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</si>
  <si>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</si>
  <si>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</si>
  <si>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</si>
  <si>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</si>
  <si>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</si>
  <si>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</si>
  <si>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</si>
  <si>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</si>
  <si>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</si>
  <si>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</si>
  <si>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</si>
  <si>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</si>
  <si>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</si>
  <si>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</si>
  <si>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</si>
  <si>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</si>
  <si>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</si>
  <si>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</si>
  <si>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</si>
  <si>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</si>
  <si>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</si>
  <si>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</si>
  <si>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</si>
  <si>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</si>
  <si>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</si>
  <si>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</si>
  <si>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</si>
  <si>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</si>
  <si>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</si>
  <si>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</si>
  <si>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</si>
  <si>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</si>
  <si>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</si>
  <si>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</si>
  <si>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</si>
  <si>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</si>
  <si>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</si>
  <si>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</si>
  <si>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</si>
  <si>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</si>
  <si>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</si>
  <si>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</si>
  <si>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</si>
  <si>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</si>
  <si>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</si>
  <si>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</si>
  <si>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</si>
  <si>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</si>
  <si>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</si>
  <si>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</si>
  <si>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</si>
  <si>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</si>
  <si>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</si>
  <si>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</si>
  <si>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</si>
  <si>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</si>
  <si>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</si>
  <si>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</si>
  <si>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</si>
  <si>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</si>
  <si>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</si>
  <si>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</si>
  <si>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</si>
  <si>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</si>
  <si>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</si>
  <si>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</si>
  <si>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</si>
  <si>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</si>
  <si>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</si>
  <si>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</si>
  <si>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</si>
  <si>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</si>
  <si>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</si>
  <si>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</si>
  <si>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</si>
  <si>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</si>
  <si>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</si>
  <si>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</si>
  <si>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</si>
  <si>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</si>
  <si>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</si>
  <si>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</si>
  <si>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</si>
  <si>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</si>
  <si>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</si>
  <si>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</si>
  <si>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</si>
  <si>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</si>
  <si>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</si>
  <si>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</si>
  <si>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</si>
  <si>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</si>
  <si>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</si>
  <si>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</si>
  <si>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</si>
  <si>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</si>
  <si>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</si>
  <si>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</si>
  <si>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</si>
  <si>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</si>
  <si>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</si>
  <si>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</si>
  <si>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</si>
  <si>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</si>
  <si>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</si>
  <si>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</si>
  <si>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</si>
  <si>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</si>
  <si>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</si>
  <si>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</si>
  <si>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</si>
  <si>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</si>
  <si>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</si>
  <si>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</si>
  <si>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</si>
  <si>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</si>
  <si>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</si>
  <si>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</si>
  <si>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</si>
  <si>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</si>
  <si>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</si>
  <si>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</si>
  <si>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</si>
  <si>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</si>
  <si>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</si>
  <si>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</si>
  <si>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</si>
  <si>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</si>
  <si>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</si>
  <si>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</si>
  <si>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</si>
  <si>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</si>
  <si>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</si>
  <si>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</si>
  <si>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</si>
  <si>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</si>
  <si>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</si>
  <si>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</si>
  <si>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</si>
  <si>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</si>
  <si>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</si>
  <si>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</si>
  <si>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</si>
  <si>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</si>
  <si>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</si>
  <si>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</si>
  <si>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</si>
  <si>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</si>
  <si>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</si>
  <si>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</si>
  <si>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</si>
  <si>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</si>
  <si>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</si>
  <si>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</si>
  <si>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</si>
  <si>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</si>
  <si>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</si>
  <si>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</si>
  <si>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</si>
  <si>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</si>
  <si>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</si>
  <si>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</si>
  <si>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</si>
  <si>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</si>
  <si>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</si>
  <si>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</si>
  <si>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</si>
  <si>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</si>
  <si>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</si>
  <si>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</si>
  <si>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</si>
  <si>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</si>
  <si>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</si>
  <si>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</si>
  <si>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</si>
  <si>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</si>
  <si>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</si>
  <si>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</si>
  <si>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</si>
  <si>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</si>
  <si>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</si>
  <si>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</si>
  <si>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</si>
  <si>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</si>
  <si>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</si>
  <si>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</si>
  <si>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</si>
  <si>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</si>
  <si>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</si>
  <si>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</si>
  <si>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</si>
  <si>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</si>
  <si>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</si>
  <si>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</si>
  <si>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</si>
  <si>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</si>
  <si>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</si>
  <si>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</si>
  <si>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</si>
  <si>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</si>
  <si>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</si>
  <si>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</si>
  <si>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</si>
  <si>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</si>
  <si>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</si>
  <si>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</si>
  <si>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</si>
  <si>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</si>
  <si>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</si>
  <si>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</si>
  <si>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</si>
  <si>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</si>
  <si>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</si>
  <si>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</si>
  <si>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</si>
  <si>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</si>
  <si>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</si>
  <si>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</si>
  <si>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</si>
  <si>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</si>
  <si>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</si>
  <si>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</si>
  <si>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</si>
  <si>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</si>
  <si>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</si>
  <si>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</si>
  <si>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</si>
  <si>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</si>
  <si>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</si>
  <si>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</si>
  <si>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</si>
  <si>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</si>
  <si>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</si>
  <si>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</si>
  <si>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</si>
  <si>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</si>
  <si>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</si>
  <si>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</si>
  <si>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</si>
  <si>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</si>
  <si>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</si>
  <si>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</si>
  <si>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</si>
  <si>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</si>
  <si>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</si>
  <si>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</si>
  <si>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</si>
  <si>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</si>
  <si>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</si>
  <si>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</si>
  <si>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</si>
  <si>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</si>
  <si>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</si>
  <si>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</si>
  <si>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</si>
  <si>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</si>
  <si>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</si>
  <si>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</si>
  <si>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</si>
  <si>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</si>
  <si>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</si>
  <si>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</si>
  <si>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</si>
  <si>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</si>
  <si>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</si>
  <si>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</si>
  <si>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</si>
  <si>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</si>
  <si>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</si>
  <si>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</si>
  <si>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</si>
  <si>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</si>
  <si>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</si>
  <si>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</si>
  <si>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</si>
  <si>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</si>
  <si>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</si>
  <si>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</si>
  <si>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</si>
  <si>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</si>
  <si>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</si>
  <si>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</si>
  <si>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</si>
  <si>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</si>
  <si>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</si>
  <si>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</si>
  <si>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</si>
  <si>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</si>
  <si>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</si>
  <si>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</si>
  <si>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</si>
  <si>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</si>
  <si>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</si>
  <si>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</si>
  <si>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</si>
  <si>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</si>
  <si>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</si>
  <si>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</si>
  <si>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</si>
  <si>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</si>
  <si>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</si>
  <si>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</si>
  <si>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</si>
  <si>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</si>
  <si>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</si>
  <si>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</si>
  <si>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</si>
  <si>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</si>
  <si>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</si>
  <si>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</si>
  <si>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</si>
  <si>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</si>
  <si>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</si>
  <si>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</si>
  <si>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</si>
  <si>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</si>
  <si>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</si>
  <si>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</si>
  <si>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</si>
  <si>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</si>
  <si>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</si>
  <si>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</si>
  <si>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</si>
  <si>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</si>
  <si>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</si>
  <si>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</si>
  <si>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</si>
  <si>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</si>
  <si>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</si>
  <si>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</si>
  <si>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</si>
  <si>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</si>
  <si>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</si>
  <si>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</si>
  <si>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</si>
  <si>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</si>
  <si>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</si>
  <si>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</si>
  <si>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</si>
  <si>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</si>
  <si>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</si>
  <si>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</si>
  <si>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</si>
  <si>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</si>
  <si>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</si>
  <si>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</si>
  <si>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</si>
  <si>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</si>
  <si>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</si>
  <si>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</si>
  <si>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</si>
  <si>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</si>
  <si>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</si>
  <si>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</si>
  <si>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</si>
  <si>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</si>
  <si>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</si>
  <si>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</si>
  <si>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</si>
  <si>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</si>
  <si>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</si>
  <si>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</si>
  <si>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</si>
  <si>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</si>
  <si>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</si>
  <si>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</si>
  <si>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</si>
  <si>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</si>
  <si>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</si>
  <si>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</si>
  <si>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</si>
  <si>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</si>
  <si>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</si>
  <si>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</si>
  <si>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</si>
  <si>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</si>
  <si>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</si>
  <si>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</si>
  <si>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</si>
  <si>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</si>
  <si>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</si>
  <si>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</si>
  <si>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</si>
  <si>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</si>
  <si>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</si>
  <si>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</si>
  <si>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</si>
  <si>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</si>
  <si>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</si>
  <si>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</si>
  <si>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</si>
  <si>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</si>
  <si>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</si>
  <si>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</si>
  <si>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</si>
  <si>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</si>
  <si>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</si>
  <si>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</si>
  <si>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</si>
  <si>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</si>
  <si>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</si>
  <si>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</si>
  <si>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</si>
  <si>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</si>
  <si>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</si>
  <si>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</si>
  <si>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</si>
  <si>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</si>
  <si>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</si>
  <si>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</si>
  <si>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</si>
  <si>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</si>
  <si>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</si>
  <si>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</si>
  <si>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</si>
  <si>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</si>
  <si>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</si>
  <si>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</si>
  <si>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</si>
  <si>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</si>
  <si>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</si>
  <si>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</si>
  <si>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</si>
  <si>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</si>
  <si>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</si>
  <si>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</si>
  <si>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</si>
  <si>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</si>
  <si>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</si>
  <si>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</si>
  <si>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</si>
  <si>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</si>
  <si>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</si>
  <si>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</si>
  <si>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</si>
  <si>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</si>
  <si>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</si>
  <si>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</si>
  <si>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</si>
  <si>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</si>
  <si>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</si>
  <si>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</si>
  <si>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</si>
  <si>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</si>
  <si>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</si>
  <si>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</si>
  <si>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</si>
  <si>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</si>
  <si>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</si>
  <si>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</si>
  <si>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</si>
  <si>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</si>
  <si>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</si>
  <si>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</si>
  <si>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</si>
  <si>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</si>
  <si>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</si>
  <si>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</si>
  <si>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</si>
  <si>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</si>
  <si>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</si>
  <si>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</si>
  <si>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</si>
  <si>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</si>
  <si>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</si>
  <si>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</si>
  <si>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</si>
  <si>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</si>
  <si>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</si>
  <si>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</si>
  <si>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</si>
  <si>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</si>
  <si>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</si>
  <si>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</si>
  <si>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</si>
  <si>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</si>
  <si>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</si>
  <si>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</si>
  <si>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</si>
  <si>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</si>
  <si>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</si>
  <si>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</si>
  <si>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</si>
  <si>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</si>
  <si>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</si>
  <si>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</si>
  <si>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</si>
  <si>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</si>
  <si>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</si>
  <si>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</si>
  <si>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</si>
  <si>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</si>
  <si>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</si>
  <si>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</si>
  <si>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</si>
  <si>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</si>
  <si>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</si>
  <si>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</si>
  <si>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</si>
  <si>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</si>
  <si>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</si>
  <si>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</si>
  <si>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</si>
  <si>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</si>
  <si>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</si>
  <si>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</si>
  <si>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</si>
  <si>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</si>
  <si>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</si>
  <si>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</si>
  <si>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</si>
  <si>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</si>
  <si>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</si>
  <si>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</si>
  <si>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</si>
  <si>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</si>
  <si>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</si>
  <si>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</si>
  <si>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</si>
  <si>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</si>
  <si>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</si>
  <si>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</si>
  <si>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</si>
  <si>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</si>
  <si>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</si>
  <si>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</si>
  <si>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</si>
  <si>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</si>
  <si>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</si>
  <si>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</si>
  <si>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</si>
  <si>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</si>
  <si>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</si>
  <si>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</si>
  <si>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</si>
  <si>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</si>
  <si>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</si>
  <si>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</si>
  <si>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</si>
  <si>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</si>
  <si>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</si>
  <si>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</si>
  <si>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</si>
  <si>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</si>
  <si>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</si>
  <si>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</si>
  <si>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</si>
  <si>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</si>
  <si>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</si>
  <si>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</si>
  <si>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</si>
  <si>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</si>
  <si>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</si>
  <si>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</si>
  <si>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</si>
  <si>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</si>
  <si>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</si>
  <si>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</si>
  <si>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</si>
  <si>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</si>
  <si>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</si>
  <si>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</si>
  <si>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</si>
  <si>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</si>
  <si>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</si>
  <si>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</si>
  <si>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</si>
  <si>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</si>
  <si>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</si>
  <si>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</si>
  <si>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</si>
  <si>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</si>
  <si>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</si>
  <si>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</si>
  <si>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</si>
  <si>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</si>
  <si>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</si>
  <si>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</si>
  <si>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</si>
  <si>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</si>
  <si>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</si>
  <si>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</si>
  <si>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</si>
  <si>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</si>
  <si>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</si>
  <si>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</si>
  <si>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</si>
  <si>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</si>
  <si>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</si>
  <si>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</si>
  <si>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</si>
  <si>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</si>
  <si>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</si>
  <si>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</si>
  <si>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</si>
  <si>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</si>
  <si>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</si>
  <si>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</si>
  <si>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</si>
  <si>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</si>
  <si>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</si>
  <si>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</si>
  <si>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</si>
  <si>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</si>
  <si>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</si>
  <si>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</si>
  <si>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</si>
  <si>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</si>
  <si>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</si>
  <si>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</si>
  <si>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</si>
  <si>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</si>
  <si>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</si>
  <si>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</si>
  <si>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</si>
  <si>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</si>
  <si>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</si>
  <si>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</si>
  <si>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</si>
  <si>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</si>
  <si>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</si>
  <si>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</si>
  <si>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</si>
  <si>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</si>
  <si>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</si>
  <si>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</si>
  <si>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</si>
  <si>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</si>
  <si>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</si>
  <si>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</si>
  <si>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</si>
  <si>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</si>
  <si>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</si>
  <si>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</si>
  <si>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</si>
  <si>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</si>
  <si>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</si>
  <si>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</si>
  <si>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</si>
  <si>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</si>
  <si>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</si>
  <si>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</si>
  <si>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</si>
  <si>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</si>
  <si>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</si>
  <si>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</si>
  <si>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</si>
  <si>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</si>
  <si>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</si>
  <si>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</si>
  <si>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</si>
  <si>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</si>
  <si>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</si>
  <si>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</si>
  <si>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</si>
  <si>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</si>
  <si>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</si>
  <si>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</si>
  <si>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</si>
  <si>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</si>
  <si>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</si>
  <si>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</si>
  <si>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</si>
  <si>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</si>
  <si>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</si>
  <si>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</si>
  <si>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</si>
  <si>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</si>
  <si>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</si>
  <si>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</si>
  <si>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</si>
  <si>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</si>
  <si>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</si>
  <si>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</si>
  <si>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</si>
  <si>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</si>
  <si>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</si>
  <si>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</si>
  <si>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</si>
  <si>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</si>
  <si>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</si>
  <si>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</si>
  <si>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</si>
  <si>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</si>
  <si>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</si>
  <si>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</si>
  <si>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</si>
  <si>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</si>
  <si>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</si>
  <si>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</si>
  <si>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</si>
  <si>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</si>
  <si>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</si>
  <si>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</si>
  <si>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</si>
  <si>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</si>
  <si>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</si>
  <si>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</si>
  <si>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</si>
  <si>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</si>
  <si>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</si>
  <si>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</si>
  <si>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</si>
  <si>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</si>
  <si>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</si>
  <si>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</si>
  <si>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</si>
  <si>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</si>
  <si>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</si>
  <si>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</si>
  <si>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</si>
  <si>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</si>
  <si>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</si>
  <si>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</si>
  <si>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</si>
  <si>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</si>
  <si>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</si>
  <si>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</si>
  <si>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</si>
  <si>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</si>
  <si>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</si>
  <si>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</si>
  <si>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</si>
  <si>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</si>
  <si>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</si>
  <si>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</si>
  <si>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</si>
  <si>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</si>
  <si>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</si>
  <si>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</si>
  <si>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</si>
  <si>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</si>
  <si>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</si>
  <si>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</si>
  <si>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</si>
  <si>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</si>
  <si>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</si>
  <si>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</si>
  <si>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</si>
  <si>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</si>
  <si>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</si>
  <si>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</si>
  <si>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</si>
  <si>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</si>
  <si>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</si>
  <si>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</si>
  <si>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</si>
  <si>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</si>
  <si>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</si>
  <si>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</si>
  <si>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</si>
  <si>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</si>
  <si>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</si>
  <si>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</si>
  <si>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</si>
  <si>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</si>
  <si>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</si>
  <si>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</si>
  <si>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</si>
  <si>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</si>
  <si>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</si>
  <si>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</si>
  <si>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</si>
  <si>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</si>
  <si>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</si>
  <si>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</si>
  <si>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</si>
  <si>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</si>
  <si>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</si>
  <si>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</si>
  <si>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</si>
  <si>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</si>
  <si>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</si>
  <si>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</si>
  <si>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</si>
  <si>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</si>
  <si>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</si>
  <si>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</si>
  <si>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</si>
  <si>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</si>
  <si>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</si>
  <si>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</si>
  <si>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</si>
  <si>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</si>
  <si>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</si>
  <si>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</si>
  <si>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</si>
  <si>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</si>
  <si>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</si>
  <si>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</si>
  <si>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</si>
  <si>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</si>
  <si>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</si>
  <si>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</si>
  <si>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</si>
  <si>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</si>
  <si>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</si>
  <si>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</si>
  <si>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</si>
  <si>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</si>
  <si>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</si>
  <si>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</si>
  <si>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</si>
  <si>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</si>
  <si>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</si>
  <si>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</si>
  <si>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</si>
  <si>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</si>
  <si>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</si>
  <si>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</si>
  <si>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</si>
  <si>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</si>
  <si>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</si>
  <si>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</si>
  <si>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</si>
  <si>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</si>
  <si>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</si>
  <si>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</si>
  <si>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</si>
  <si>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</si>
  <si>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</si>
  <si>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</si>
  <si>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</si>
  <si>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</si>
  <si>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</si>
  <si>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</si>
  <si>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</si>
  <si>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</si>
  <si>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</si>
  <si>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</si>
  <si>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</si>
  <si>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</si>
  <si>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</si>
  <si>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</si>
  <si>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</si>
  <si>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</si>
  <si>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</si>
  <si>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</si>
  <si>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</si>
  <si>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</si>
  <si>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</si>
  <si>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</si>
  <si>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</si>
  <si>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</si>
  <si>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</si>
  <si>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</si>
  <si>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</si>
  <si>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</si>
  <si>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</si>
  <si>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</si>
  <si>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</si>
  <si>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</si>
  <si>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</si>
  <si>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</si>
  <si>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</si>
  <si>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</si>
  <si>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</si>
  <si>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</si>
  <si>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</si>
  <si>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</si>
  <si>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</si>
  <si>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</si>
  <si>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</si>
  <si>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</si>
  <si>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</si>
  <si>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</si>
  <si>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</si>
  <si>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</si>
  <si>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</si>
  <si>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</si>
  <si>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</si>
  <si>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</si>
  <si>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</si>
  <si>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</si>
  <si>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</si>
  <si>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</si>
  <si>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</si>
  <si>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</si>
  <si>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</si>
  <si>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</si>
  <si>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</si>
  <si>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</si>
  <si>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</si>
  <si>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</si>
  <si>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</si>
  <si>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</si>
  <si>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</si>
  <si>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</si>
  <si>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</si>
  <si>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</si>
  <si>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</si>
  <si>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</si>
  <si>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</si>
  <si>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</si>
  <si>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</si>
  <si>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</si>
  <si>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</si>
  <si>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</si>
  <si>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</si>
  <si>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</si>
  <si>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</si>
  <si>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</si>
  <si>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</si>
  <si>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</si>
  <si>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</si>
  <si>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</si>
  <si>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</si>
  <si>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</si>
  <si>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</si>
  <si>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</si>
  <si>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</si>
  <si>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</si>
  <si>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</si>
  <si>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</si>
  <si>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</si>
  <si>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</si>
  <si>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</si>
  <si>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</si>
  <si>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</si>
  <si>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</si>
  <si>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</si>
  <si>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</si>
  <si>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</si>
  <si>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</si>
  <si>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</si>
  <si>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</si>
  <si>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</si>
  <si>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</si>
  <si>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</si>
  <si>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</si>
  <si>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</si>
  <si>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</si>
  <si>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</si>
  <si>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</si>
  <si>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</si>
  <si>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</si>
  <si>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</si>
  <si>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</si>
  <si>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</si>
  <si>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</si>
  <si>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</si>
  <si>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</si>
  <si>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</si>
  <si>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</si>
  <si>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</si>
  <si>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</si>
  <si>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</si>
  <si>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</si>
  <si>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</si>
  <si>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</si>
  <si>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</si>
  <si>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</si>
  <si>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</si>
  <si>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</si>
  <si>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</si>
  <si>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</si>
  <si>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</si>
  <si>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</si>
  <si>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</si>
  <si>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</si>
  <si>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</si>
  <si>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</si>
  <si>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</si>
  <si>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</si>
  <si>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</si>
  <si>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</si>
  <si>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</si>
  <si>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</si>
  <si>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</si>
  <si>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</si>
  <si>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</si>
  <si>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</si>
  <si>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</si>
  <si>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</si>
  <si>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</si>
  <si>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</si>
  <si>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</si>
  <si>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</si>
  <si>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</si>
  <si>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</si>
  <si>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</si>
  <si>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</si>
  <si>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</si>
  <si>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</si>
  <si>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</si>
  <si>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</si>
  <si>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</si>
  <si>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</si>
  <si>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</si>
  <si>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</si>
  <si>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</si>
  <si>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</si>
  <si>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</si>
  <si>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</si>
  <si>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</si>
  <si>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</si>
  <si>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</si>
  <si>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</si>
  <si>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</si>
  <si>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</si>
  <si>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</si>
  <si>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</si>
  <si>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</si>
  <si>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</si>
  <si>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</si>
  <si>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</si>
  <si>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</si>
  <si>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</si>
  <si>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</si>
  <si>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</si>
  <si>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</si>
  <si>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</si>
  <si>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</si>
  <si>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</si>
  <si>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</si>
  <si>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</si>
  <si>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</si>
  <si>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</si>
  <si>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</si>
  <si>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</si>
  <si>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</si>
  <si>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</si>
  <si>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</si>
  <si>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</si>
  <si>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</si>
  <si>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</si>
  <si>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</si>
  <si>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</si>
  <si>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</si>
  <si>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</si>
  <si>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</si>
  <si>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</si>
  <si>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</si>
  <si>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</si>
  <si>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</si>
  <si>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</si>
  <si>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</si>
  <si>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</si>
  <si>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</si>
  <si>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</si>
  <si>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</si>
  <si>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</si>
  <si>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</si>
  <si>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</si>
  <si>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</si>
  <si>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</si>
  <si>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</si>
  <si>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</si>
  <si>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</si>
  <si>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</si>
  <si>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</si>
  <si>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</si>
  <si>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</si>
  <si>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</si>
  <si>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</si>
  <si>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</si>
  <si>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</si>
  <si>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</si>
  <si>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</si>
  <si>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</si>
  <si>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</si>
  <si>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</si>
  <si>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</si>
  <si>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</si>
  <si>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</si>
  <si>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</si>
  <si>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</si>
  <si>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</si>
  <si>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</si>
  <si>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</si>
  <si>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</si>
  <si>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</si>
  <si>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</si>
  <si>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</si>
  <si>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</si>
  <si>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</si>
  <si>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</si>
  <si>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</si>
  <si>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</si>
  <si>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</si>
  <si>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</si>
  <si>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</si>
  <si>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</si>
  <si>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</si>
  <si>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</si>
  <si>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</si>
  <si>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</si>
  <si>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</si>
  <si>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</si>
  <si>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</si>
  <si>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</si>
  <si>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</si>
  <si>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</si>
  <si>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</si>
  <si>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</si>
  <si>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</si>
  <si>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</si>
  <si>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</si>
  <si>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</si>
  <si>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</si>
  <si>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</si>
  <si>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</si>
  <si>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</si>
  <si>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</si>
  <si>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</si>
  <si>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</si>
  <si>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</si>
  <si>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</si>
  <si>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</si>
  <si>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</si>
  <si>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</si>
  <si>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</si>
  <si>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</si>
  <si>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</si>
  <si>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</si>
  <si>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</si>
  <si>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</si>
  <si>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</si>
  <si>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</si>
  <si>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</si>
  <si>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</si>
  <si>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</si>
  <si>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</si>
  <si>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</si>
  <si>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</si>
  <si>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</si>
  <si>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</si>
  <si>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</si>
  <si>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</si>
  <si>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</si>
  <si>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</si>
  <si>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</si>
  <si>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</si>
  <si>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</si>
  <si>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</si>
  <si>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</si>
  <si>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</si>
  <si>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</si>
  <si>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</si>
  <si>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</si>
  <si>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</si>
  <si>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</si>
  <si>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</si>
  <si>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</si>
  <si>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</si>
  <si>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</si>
  <si>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</si>
  <si>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</si>
  <si>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</si>
  <si>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</si>
  <si>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</si>
  <si>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</si>
  <si>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</si>
  <si>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</si>
  <si>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</si>
  <si>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</si>
  <si>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</si>
  <si>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</si>
  <si>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</si>
  <si>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</si>
  <si>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</si>
  <si>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</si>
  <si>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</si>
  <si>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</si>
  <si>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</si>
  <si>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</si>
  <si>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</si>
  <si>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</si>
  <si>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</si>
  <si>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</si>
  <si>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</si>
  <si>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</si>
  <si>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</si>
  <si>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</si>
  <si>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</si>
  <si>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</si>
  <si>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</si>
  <si>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</si>
  <si>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</si>
  <si>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</si>
  <si>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</si>
  <si>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</si>
  <si>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</si>
  <si>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</si>
  <si>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</si>
  <si>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</si>
  <si>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</si>
  <si>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</si>
  <si>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</si>
  <si>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</si>
  <si>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</si>
  <si>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</si>
  <si>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</si>
  <si>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</si>
  <si>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</si>
  <si>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</si>
  <si>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</si>
  <si>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</si>
  <si>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</si>
  <si>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</si>
  <si>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</si>
  <si>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</si>
  <si>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</si>
  <si>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</si>
  <si>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</si>
  <si>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</si>
  <si>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</si>
  <si>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</si>
  <si>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</si>
  <si>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</si>
  <si>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</si>
  <si>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</si>
  <si>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</si>
  <si>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</si>
  <si>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</si>
  <si>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</si>
  <si>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</si>
  <si>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</si>
  <si>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</si>
  <si>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</si>
  <si>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</si>
  <si>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</si>
  <si>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</si>
  <si>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</si>
  <si>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</si>
  <si>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</si>
  <si>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</si>
  <si>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</si>
  <si>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</si>
  <si>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</si>
  <si>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</si>
  <si>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</si>
  <si>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</si>
  <si>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</si>
  <si>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</si>
  <si>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</si>
  <si>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</si>
  <si>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</si>
  <si>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</si>
  <si>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</si>
  <si>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</si>
  <si>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</si>
  <si>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</si>
  <si>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</si>
  <si>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</si>
  <si>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</si>
  <si>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</si>
  <si>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</si>
  <si>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</si>
  <si>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</si>
  <si>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</si>
  <si>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</si>
  <si>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</si>
  <si>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</si>
  <si>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</si>
  <si>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</si>
  <si>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</si>
  <si>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</si>
  <si>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</si>
  <si>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</si>
  <si>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</si>
  <si>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</si>
  <si>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</si>
  <si>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</si>
  <si>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</si>
  <si>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</si>
  <si>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</si>
  <si>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</si>
  <si>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</si>
  <si>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</si>
  <si>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</si>
  <si>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</si>
  <si>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</si>
  <si>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</si>
  <si>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</si>
  <si>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</si>
  <si>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</si>
  <si>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</si>
  <si>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</si>
  <si>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</si>
  <si>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</si>
  <si>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</si>
  <si>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</si>
  <si>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</si>
  <si>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</si>
  <si>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</si>
  <si>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</si>
  <si>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</si>
  <si>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</si>
  <si>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</si>
  <si>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</si>
  <si>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</si>
  <si>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</si>
  <si>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</si>
  <si>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</si>
  <si>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</si>
  <si>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</si>
  <si>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</si>
  <si>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</si>
  <si>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</si>
  <si>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</si>
  <si>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</si>
  <si>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</si>
  <si>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</si>
  <si>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</si>
  <si>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</si>
  <si>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</si>
  <si>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</si>
  <si>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</si>
  <si>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</si>
  <si>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</si>
  <si>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</si>
  <si>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</si>
  <si>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</si>
  <si>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</si>
  <si>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</si>
  <si>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</si>
  <si>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</si>
  <si>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</si>
  <si>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</si>
  <si>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</si>
  <si>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</si>
  <si>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</si>
  <si>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</si>
  <si>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</si>
  <si>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</si>
  <si>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</si>
  <si>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</si>
  <si>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</si>
  <si>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</si>
  <si>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</si>
  <si>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</si>
  <si>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</si>
  <si>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</si>
  <si>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</si>
  <si>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</si>
  <si>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</si>
  <si>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</si>
  <si>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</si>
  <si>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</si>
  <si>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</si>
  <si>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</si>
  <si>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</si>
  <si>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</si>
  <si>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</si>
  <si>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</si>
  <si>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</si>
  <si>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</si>
  <si>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</si>
  <si>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</si>
  <si>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</si>
  <si>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</si>
  <si>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</si>
  <si>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</si>
  <si>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</si>
  <si>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</si>
  <si>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</si>
  <si>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</si>
  <si>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</si>
  <si>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</si>
  <si>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</si>
  <si>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</si>
  <si>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</si>
  <si>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</si>
  <si>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</si>
  <si>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</si>
  <si>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</si>
  <si>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</si>
  <si>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</si>
  <si>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</si>
  <si>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</si>
  <si>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</si>
  <si>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</si>
  <si>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</si>
  <si>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</si>
  <si>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</si>
  <si>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</si>
  <si>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</si>
  <si>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</si>
  <si>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</si>
  <si>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</si>
  <si>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</si>
  <si>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</si>
  <si>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</si>
  <si>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</si>
  <si>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</si>
  <si>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</si>
  <si>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</si>
  <si>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</si>
  <si>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</si>
  <si>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</si>
  <si>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</si>
  <si>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</si>
  <si>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</si>
  <si>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</si>
  <si>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</si>
  <si>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</si>
  <si>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</si>
  <si>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</si>
  <si>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</si>
  <si>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</si>
  <si>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</si>
  <si>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</si>
  <si>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</si>
  <si>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</si>
  <si>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</si>
  <si>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</si>
  <si>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</si>
  <si>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</si>
  <si>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</si>
  <si>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</si>
  <si>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</si>
  <si>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</si>
  <si>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</si>
  <si>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</si>
  <si>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</si>
  <si>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</si>
  <si>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</si>
  <si>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</si>
  <si>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</si>
  <si>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</si>
  <si>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</si>
  <si>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</si>
  <si>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</si>
  <si>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</si>
  <si>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</si>
  <si>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</si>
  <si>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</si>
  <si>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</si>
  <si>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</si>
  <si>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</si>
  <si>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</si>
  <si>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</si>
  <si>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</si>
  <si>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</si>
  <si>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</si>
  <si>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</si>
  <si>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</si>
  <si>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</si>
  <si>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</si>
  <si>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</si>
  <si>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</si>
  <si>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</si>
  <si>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</si>
  <si>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</si>
  <si>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</si>
  <si>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</si>
  <si>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</si>
  <si>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</si>
  <si>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</si>
  <si>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</si>
  <si>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</si>
  <si>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</si>
  <si>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</si>
  <si>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</si>
  <si>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</si>
  <si>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</si>
  <si>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</si>
  <si>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</si>
  <si>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</si>
  <si>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</si>
  <si>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</si>
  <si>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</si>
  <si>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</si>
  <si>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</si>
  <si>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</si>
  <si>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</si>
  <si>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</si>
  <si>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</si>
  <si>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</si>
  <si>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</si>
  <si>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</si>
  <si>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</si>
  <si>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</si>
  <si>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</si>
  <si>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</si>
  <si>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</si>
  <si>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</si>
  <si>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</si>
  <si>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</si>
  <si>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</si>
  <si>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</si>
  <si>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</si>
  <si>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</si>
  <si>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</si>
  <si>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</si>
  <si>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</si>
  <si>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</si>
  <si>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</si>
  <si>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</si>
  <si>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</si>
  <si>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</si>
  <si>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</si>
  <si>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</si>
  <si>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</si>
  <si>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</si>
  <si>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</si>
  <si>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</si>
  <si>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</si>
  <si>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</si>
  <si>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</si>
  <si>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</si>
  <si>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</si>
  <si>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</si>
  <si>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</si>
  <si>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</si>
  <si>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</si>
  <si>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</si>
  <si>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</si>
  <si>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</si>
  <si>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</si>
  <si>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</si>
  <si>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</si>
  <si>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</si>
  <si>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</si>
  <si>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</si>
  <si>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</si>
  <si>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</si>
  <si>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</si>
  <si>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</si>
  <si>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</si>
  <si>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</si>
  <si>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</si>
  <si>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</si>
  <si>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</si>
  <si>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</si>
  <si>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</si>
  <si>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</si>
  <si>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</si>
  <si>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</si>
  <si>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</si>
  <si>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</si>
  <si>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</si>
  <si>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</si>
  <si>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</si>
  <si>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</si>
  <si>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</si>
  <si>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</si>
  <si>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</si>
  <si>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</si>
  <si>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</si>
  <si>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</si>
  <si>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</si>
  <si>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</si>
  <si>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</si>
  <si>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</si>
  <si>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</si>
  <si>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</si>
  <si>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</si>
  <si>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</si>
  <si>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</si>
  <si>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</si>
  <si>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</si>
  <si>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</si>
  <si>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</si>
  <si>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</si>
  <si>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</si>
  <si>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</si>
  <si>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</si>
  <si>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</si>
  <si>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</si>
  <si>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</si>
  <si>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</si>
  <si>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</si>
  <si>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</si>
  <si>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</si>
  <si>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</si>
  <si>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</si>
  <si>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</si>
  <si>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</si>
  <si>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</si>
  <si>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</si>
  <si>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</si>
  <si>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</si>
  <si>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</si>
  <si>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</si>
  <si>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</si>
  <si>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</si>
  <si>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</si>
  <si>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</si>
  <si>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</si>
  <si>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</si>
  <si>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</si>
  <si>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</si>
  <si>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</si>
  <si>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</si>
  <si>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</si>
  <si>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</si>
  <si>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</si>
  <si>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</si>
  <si>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</si>
  <si>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</si>
  <si>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</si>
  <si>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</si>
  <si>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</si>
  <si>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</si>
  <si>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</si>
  <si>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</si>
  <si>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</si>
  <si>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</si>
  <si>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</si>
  <si>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</si>
  <si>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</si>
  <si>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</si>
  <si>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</si>
  <si>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</si>
  <si>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</si>
  <si>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</si>
  <si>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</si>
  <si>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</si>
  <si>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</si>
  <si>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</si>
  <si>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</si>
  <si>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</si>
  <si>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</si>
  <si>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</si>
  <si>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</si>
  <si>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</si>
  <si>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</si>
  <si>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</si>
  <si>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</si>
  <si>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</si>
  <si>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</si>
  <si>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</si>
  <si>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</si>
  <si>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</si>
  <si>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</si>
  <si>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</si>
  <si>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</si>
  <si>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</si>
  <si>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</si>
  <si>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</si>
  <si>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</si>
  <si>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</si>
  <si>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</si>
  <si>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</si>
  <si>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</si>
  <si>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</si>
  <si>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</si>
  <si>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</si>
  <si>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</si>
  <si>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</si>
  <si>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</si>
  <si>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</si>
  <si>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</si>
  <si>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</si>
  <si>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</si>
  <si>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</si>
  <si>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</si>
  <si>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</si>
  <si>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</si>
  <si>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</si>
  <si>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</si>
  <si>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</si>
  <si>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</si>
  <si>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</si>
  <si>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</si>
  <si>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</si>
  <si>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</si>
  <si>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</si>
  <si>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</si>
  <si>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</si>
  <si>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</si>
  <si>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</si>
  <si>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</si>
  <si>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</si>
  <si>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</si>
  <si>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</si>
  <si>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</si>
  <si>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</si>
  <si>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</si>
  <si>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</si>
  <si>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</si>
  <si>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</si>
  <si>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</si>
  <si>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</si>
  <si>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</si>
  <si>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</si>
  <si>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</si>
  <si>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</si>
  <si>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</si>
  <si>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</si>
  <si>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</si>
  <si>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</si>
  <si>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</si>
  <si>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</si>
  <si>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</si>
  <si>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</si>
  <si>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</si>
  <si>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</si>
  <si>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</si>
  <si>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</si>
  <si>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</si>
  <si>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</si>
  <si>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</si>
  <si>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</si>
  <si>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</si>
  <si>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</si>
  <si>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</si>
  <si>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</si>
  <si>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</si>
  <si>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</si>
  <si>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</si>
  <si>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</si>
  <si>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</si>
  <si>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</si>
  <si>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</si>
  <si>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</si>
  <si>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</si>
  <si>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</si>
  <si>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</si>
  <si>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</si>
  <si>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</si>
  <si>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</si>
  <si>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</si>
  <si>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</si>
  <si>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</si>
  <si>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</si>
  <si>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</si>
  <si>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</si>
  <si>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</si>
  <si>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</si>
  <si>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</si>
  <si>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</si>
  <si>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</si>
  <si>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</si>
  <si>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</si>
  <si>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</si>
  <si>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</si>
  <si>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</si>
  <si>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</si>
  <si>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</si>
  <si>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</si>
  <si>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</si>
  <si>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</si>
  <si>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</si>
  <si>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</si>
  <si>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</si>
  <si>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</si>
  <si>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</si>
  <si>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</si>
  <si>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</si>
  <si>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</si>
  <si>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</si>
  <si>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</si>
  <si>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</si>
  <si>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</si>
  <si>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</si>
  <si>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</si>
  <si>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</si>
  <si>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</si>
  <si>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</si>
  <si>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</si>
  <si>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</si>
  <si>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</si>
  <si>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</si>
  <si>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</si>
  <si>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</si>
  <si>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</si>
  <si>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</si>
  <si>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</si>
  <si>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</si>
  <si>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</si>
  <si>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</si>
  <si>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</si>
  <si>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</si>
  <si>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</si>
  <si>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</si>
  <si>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</si>
  <si>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</si>
  <si>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</si>
  <si>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</si>
  <si>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</si>
  <si>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</si>
  <si>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</si>
  <si>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</si>
  <si>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</si>
  <si>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</si>
  <si>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</si>
  <si>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</si>
  <si>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</si>
  <si>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</si>
  <si>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</si>
  <si>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</si>
  <si>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</si>
  <si>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</si>
  <si>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</si>
  <si>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</si>
  <si>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</si>
  <si>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</si>
  <si>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</si>
  <si>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</si>
  <si>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</si>
  <si>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</si>
  <si>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</si>
  <si>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</si>
  <si>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</si>
  <si>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</si>
  <si>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</si>
  <si>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</si>
  <si>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</si>
  <si>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</si>
  <si>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</si>
  <si>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</si>
  <si>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</si>
  <si>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</si>
  <si>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</si>
  <si>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</si>
  <si>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</si>
  <si>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</si>
  <si>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</si>
  <si>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</si>
  <si>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</si>
  <si>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</si>
  <si>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</si>
  <si>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</si>
  <si>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</si>
  <si>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</si>
  <si>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</si>
  <si>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</si>
  <si>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</si>
  <si>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</si>
  <si>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</si>
  <si>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</si>
  <si>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</si>
  <si>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</si>
  <si>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</si>
  <si>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</si>
  <si>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</si>
  <si>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</si>
  <si>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</si>
  <si>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</si>
  <si>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</si>
  <si>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</si>
  <si>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</si>
  <si>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</si>
  <si>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</si>
  <si>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</si>
  <si>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</si>
  <si>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</si>
  <si>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</si>
  <si>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</si>
  <si>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</si>
  <si>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</si>
  <si>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</si>
  <si>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</si>
  <si>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</si>
  <si>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</si>
  <si>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</si>
  <si>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</si>
  <si>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</si>
  <si>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</si>
  <si>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</si>
  <si>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</si>
  <si>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</si>
  <si>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</si>
  <si>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</si>
  <si>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</si>
  <si>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</si>
  <si>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</si>
  <si>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</si>
  <si>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</si>
  <si>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</si>
  <si>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</si>
  <si>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</si>
  <si>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</si>
  <si>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</si>
  <si>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</si>
  <si>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</si>
  <si>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</si>
  <si>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</si>
  <si>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</si>
  <si>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</si>
  <si>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</si>
  <si>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</si>
  <si>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</si>
  <si>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</si>
  <si>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</si>
  <si>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</si>
  <si>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</si>
  <si>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</si>
  <si>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</si>
  <si>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</si>
  <si>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</si>
  <si>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</si>
  <si>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</si>
  <si>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</si>
  <si>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</si>
  <si>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</si>
  <si>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</si>
  <si>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</si>
  <si>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</si>
  <si>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</si>
  <si>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</si>
  <si>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</si>
  <si>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</si>
  <si>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</si>
  <si>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</si>
  <si>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</si>
  <si>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</si>
  <si>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</si>
  <si>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</si>
  <si>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</si>
  <si>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</si>
  <si>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</si>
  <si>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</si>
  <si>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</si>
  <si>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</si>
  <si>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</si>
  <si>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</si>
  <si>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</si>
  <si>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</si>
  <si>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</si>
  <si>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</si>
  <si>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</si>
  <si>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</si>
  <si>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</si>
  <si>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</si>
  <si>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</si>
  <si>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</si>
  <si>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</si>
  <si>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</si>
  <si>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</si>
  <si>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</si>
  <si>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</si>
  <si>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</si>
  <si>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</si>
  <si>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</si>
  <si>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</si>
  <si>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</si>
  <si>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</si>
  <si>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</si>
  <si>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</si>
  <si>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</si>
  <si>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</si>
  <si>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</si>
  <si>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</si>
  <si>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</si>
  <si>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</si>
  <si>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</si>
  <si>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</si>
  <si>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</si>
  <si>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</si>
  <si>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</si>
  <si>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</si>
  <si>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</si>
  <si>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</si>
  <si>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</si>
  <si>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</si>
  <si>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</si>
  <si>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</si>
  <si>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</si>
  <si>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</si>
  <si>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</si>
  <si>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</si>
  <si>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</si>
  <si>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</si>
  <si>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</si>
  <si>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</si>
  <si>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</si>
  <si>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</si>
  <si>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</si>
  <si>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</si>
  <si>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</si>
  <si>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</si>
  <si>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</si>
  <si>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</si>
  <si>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</si>
  <si>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</si>
  <si>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</si>
  <si>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</si>
  <si>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</si>
  <si>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</si>
  <si>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</si>
  <si>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</si>
  <si>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</si>
  <si>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</si>
  <si>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</si>
  <si>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</si>
  <si>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</si>
  <si>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</si>
  <si>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</si>
  <si>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</si>
  <si>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</si>
  <si>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</si>
  <si>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</si>
  <si>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</si>
  <si>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</si>
  <si>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</si>
  <si>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</si>
  <si>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</si>
  <si>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</si>
  <si>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</si>
  <si>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</si>
  <si>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</si>
  <si>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</si>
  <si>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</si>
  <si>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</si>
  <si>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</si>
  <si>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</si>
  <si>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</si>
  <si>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</si>
  <si>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</si>
  <si>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</si>
  <si>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</si>
  <si>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</si>
  <si>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</si>
  <si>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</si>
  <si>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</si>
  <si>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</si>
  <si>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</si>
  <si>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</si>
  <si>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</si>
  <si>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</si>
  <si>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</si>
  <si>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</si>
  <si>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</si>
  <si>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</si>
  <si>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</si>
  <si>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</si>
  <si>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</si>
  <si>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</si>
  <si>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</si>
  <si>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</si>
  <si>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</si>
  <si>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</si>
  <si>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</si>
  <si>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</si>
  <si>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</si>
  <si>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</si>
  <si>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</si>
  <si>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</si>
  <si>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</si>
  <si>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</si>
  <si>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</si>
  <si>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</si>
  <si>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</si>
  <si>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</si>
  <si>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</si>
  <si>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</si>
  <si>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</si>
  <si>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</si>
  <si>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</si>
  <si>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</si>
  <si>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</si>
  <si>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</si>
  <si>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</si>
  <si>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</si>
  <si>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</si>
  <si>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</si>
  <si>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</si>
  <si>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</si>
  <si>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</si>
  <si>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</si>
  <si>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</si>
  <si>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</si>
  <si>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</si>
  <si>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</si>
  <si>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</si>
  <si>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</si>
  <si>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</si>
  <si>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</si>
  <si>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</si>
  <si>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</si>
  <si>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</si>
  <si>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</si>
  <si>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</si>
  <si>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</si>
  <si>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</si>
  <si>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</si>
  <si>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</si>
  <si>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</si>
  <si>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</si>
  <si>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</si>
  <si>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</si>
  <si>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</si>
  <si>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</si>
  <si>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</si>
  <si>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</si>
  <si>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</si>
  <si>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</si>
  <si>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</si>
  <si>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</si>
  <si>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</si>
  <si>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</si>
  <si>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</si>
  <si>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</si>
  <si>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</si>
  <si>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</si>
  <si>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</si>
  <si>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</si>
  <si>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</si>
  <si>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</si>
  <si>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</si>
  <si>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</si>
  <si>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</si>
  <si>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</si>
  <si>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</si>
  <si>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</si>
  <si>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</si>
  <si>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</si>
  <si>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</si>
  <si>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</si>
  <si>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</si>
  <si>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</si>
  <si>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</si>
  <si>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</si>
  <si>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</si>
  <si>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</si>
  <si>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</si>
  <si>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</si>
  <si>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</si>
  <si>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</si>
  <si>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</si>
  <si>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</si>
  <si>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</si>
  <si>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</si>
  <si>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</si>
  <si>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</si>
  <si>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</si>
  <si>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</si>
  <si>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</si>
  <si>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</si>
  <si>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</si>
  <si>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</si>
  <si>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</si>
  <si>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</si>
  <si>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</si>
  <si>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</si>
  <si>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</si>
  <si>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</si>
  <si>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</si>
  <si>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</si>
  <si>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</si>
  <si>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</si>
  <si>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</si>
  <si>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</si>
  <si>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</si>
  <si>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</si>
  <si>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</si>
  <si>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</si>
  <si>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</si>
  <si>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</si>
  <si>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</si>
  <si>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</si>
  <si>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</si>
  <si>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</si>
  <si>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</si>
  <si>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</si>
  <si>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</si>
  <si>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</si>
  <si>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</si>
  <si>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</si>
  <si>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</si>
  <si>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</si>
  <si>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</si>
  <si>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</si>
  <si>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</si>
  <si>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</si>
  <si>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</si>
  <si>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</si>
  <si>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</si>
  <si>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</si>
  <si>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</si>
  <si>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</si>
  <si>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</si>
  <si>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</si>
  <si>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</si>
  <si>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</si>
  <si>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</si>
  <si>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</si>
  <si>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</si>
  <si>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</si>
  <si>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</si>
  <si>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</si>
  <si>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</si>
  <si>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</si>
  <si>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</si>
  <si>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</si>
  <si>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</si>
  <si>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</si>
  <si>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</si>
  <si>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</si>
  <si>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</si>
  <si>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</si>
  <si>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</si>
  <si>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</si>
  <si>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</si>
  <si>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</si>
  <si>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</si>
  <si>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</si>
  <si>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</si>
  <si>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</si>
  <si>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</si>
  <si>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</si>
  <si>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</si>
  <si>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</si>
  <si>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</si>
  <si>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</si>
  <si>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</si>
  <si>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</si>
  <si>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</si>
  <si>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</si>
  <si>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</si>
  <si>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</si>
  <si>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</si>
  <si>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</si>
  <si>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</si>
  <si>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</si>
  <si>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</si>
  <si>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</si>
  <si>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</si>
  <si>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</si>
  <si>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</si>
  <si>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</si>
  <si>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</si>
  <si>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</si>
  <si>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</si>
  <si>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</si>
  <si>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</si>
  <si>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</si>
  <si>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</si>
  <si>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</si>
  <si>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</si>
  <si>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</si>
  <si>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</si>
  <si>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</si>
  <si>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</si>
  <si>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</si>
  <si>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</si>
  <si>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</si>
  <si>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</si>
  <si>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</si>
  <si>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</si>
  <si>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</si>
  <si>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</si>
  <si>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</si>
  <si>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</si>
  <si>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</si>
  <si>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</si>
  <si>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</si>
  <si>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</si>
  <si>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</si>
  <si>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</si>
  <si>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</si>
  <si>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</si>
  <si>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</si>
  <si>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</si>
  <si>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</si>
  <si>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</si>
  <si>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</si>
  <si>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</si>
  <si>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</si>
  <si>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</si>
  <si>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</si>
  <si>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</si>
  <si>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</si>
  <si>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</si>
  <si>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</si>
  <si>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</si>
  <si>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</si>
  <si>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</si>
  <si>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</si>
  <si>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</si>
  <si>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</si>
  <si>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</si>
  <si>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</si>
  <si>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</si>
  <si>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</si>
  <si>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</si>
  <si>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</si>
  <si>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</si>
  <si>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</si>
  <si>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</si>
  <si>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</si>
  <si>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</si>
  <si>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</si>
  <si>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</si>
  <si>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</si>
  <si>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</si>
  <si>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</si>
  <si>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</si>
  <si>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</si>
  <si>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</si>
  <si>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</si>
  <si>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</si>
  <si>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</si>
  <si>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</si>
  <si>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</si>
  <si>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</si>
  <si>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</si>
  <si>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</si>
  <si>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</si>
  <si>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</si>
  <si>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</si>
  <si>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</si>
  <si>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</si>
  <si>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</si>
  <si>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</si>
  <si>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</si>
  <si>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</si>
  <si>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</si>
  <si>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</si>
  <si>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</si>
  <si>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</si>
  <si>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</si>
  <si>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</si>
  <si>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</si>
  <si>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</si>
  <si>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</si>
  <si>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</si>
  <si>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</si>
  <si>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</si>
  <si>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</si>
  <si>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</si>
  <si>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</si>
  <si>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</si>
  <si>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</si>
  <si>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</si>
  <si>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</si>
  <si>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</si>
  <si>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</si>
  <si>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</si>
  <si>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</si>
  <si>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</si>
  <si>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</si>
  <si>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</si>
  <si>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</si>
  <si>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</si>
  <si>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</si>
  <si>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</si>
  <si>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</si>
  <si>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</si>
  <si>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</si>
  <si>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</si>
  <si>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</si>
  <si>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</si>
  <si>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</si>
  <si>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</si>
  <si>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</si>
  <si>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</si>
  <si>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</si>
  <si>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</si>
  <si>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</si>
  <si>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</si>
  <si>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</si>
  <si>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</si>
  <si>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</si>
  <si>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</si>
  <si>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</si>
  <si>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</si>
  <si>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</si>
  <si>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</si>
  <si>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</si>
  <si>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</si>
  <si>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</si>
  <si>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</si>
  <si>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</si>
  <si>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</si>
  <si>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</si>
  <si>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</si>
  <si>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</si>
  <si>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</si>
  <si>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</si>
  <si>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</si>
  <si>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</si>
  <si>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</si>
  <si>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</si>
  <si>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</si>
  <si>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</si>
  <si>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</si>
  <si>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</si>
  <si>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</si>
  <si>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</si>
  <si>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</si>
  <si>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</si>
  <si>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</si>
  <si>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</si>
  <si>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</si>
  <si>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</si>
  <si>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</si>
  <si>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</si>
  <si>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</si>
  <si>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</si>
  <si>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</si>
  <si>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</si>
  <si>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</si>
  <si>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</si>
  <si>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</si>
  <si>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</si>
  <si>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</si>
  <si>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</si>
  <si>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</si>
  <si>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</si>
  <si>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</si>
  <si>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</si>
  <si>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</si>
  <si>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</si>
  <si>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</si>
  <si>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</si>
  <si>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</si>
  <si>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</si>
  <si>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</si>
  <si>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</si>
  <si>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</si>
  <si>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</si>
  <si>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</si>
  <si>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</si>
  <si>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</si>
  <si>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</si>
  <si>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</si>
  <si>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</si>
  <si>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</si>
  <si>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</si>
  <si>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</si>
  <si>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</si>
  <si>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</si>
  <si>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</si>
  <si>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</si>
  <si>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</si>
  <si>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</si>
  <si>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</si>
  <si>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</si>
  <si>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</si>
  <si>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</si>
  <si>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</si>
  <si>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</si>
  <si>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</si>
  <si>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</si>
  <si>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</si>
  <si>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</si>
  <si>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</si>
  <si>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</si>
  <si>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</si>
  <si>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</si>
  <si>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</si>
  <si>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</si>
  <si>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</si>
  <si>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</si>
  <si>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</si>
  <si>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</si>
  <si>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</si>
  <si>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</si>
  <si>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</si>
  <si>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</si>
  <si>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</si>
  <si>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</si>
  <si>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</si>
  <si>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</si>
  <si>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</si>
  <si>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</si>
  <si>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</si>
  <si>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</si>
  <si>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</si>
  <si>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</si>
  <si>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</si>
  <si>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</si>
  <si>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</si>
  <si>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</si>
  <si>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</si>
  <si>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</si>
  <si>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</si>
  <si>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</si>
  <si>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</si>
  <si>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</si>
  <si>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</si>
  <si>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</si>
  <si>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</si>
  <si>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</si>
  <si>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</si>
  <si>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</si>
  <si>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</si>
  <si>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</si>
  <si>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</si>
  <si>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</si>
  <si>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</si>
  <si>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</si>
  <si>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</si>
  <si>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</si>
  <si>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</si>
  <si>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</si>
  <si>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</si>
  <si>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</si>
  <si>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</si>
  <si>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</si>
  <si>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</si>
  <si>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</si>
  <si>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</si>
  <si>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</si>
  <si>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</si>
  <si>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</si>
  <si>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</si>
  <si>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</si>
  <si>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</si>
  <si>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</si>
  <si>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</si>
  <si>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</si>
  <si>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</si>
  <si>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</si>
  <si>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</si>
  <si>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</si>
  <si>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</si>
  <si>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</si>
  <si>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</si>
  <si>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</si>
  <si>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</si>
  <si>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</si>
  <si>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</si>
  <si>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</si>
  <si>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</si>
  <si>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</si>
  <si>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</si>
  <si>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</si>
  <si>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</si>
  <si>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</si>
  <si>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</si>
  <si>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</si>
  <si>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</si>
  <si>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</si>
  <si>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</si>
  <si>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</si>
  <si>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</si>
  <si>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</si>
  <si>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</si>
  <si>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</si>
  <si>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</si>
  <si>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</si>
  <si>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</si>
  <si>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</si>
  <si>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</si>
  <si>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</si>
  <si>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</si>
  <si>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</si>
  <si>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</si>
  <si>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</si>
  <si>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</si>
  <si>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</si>
  <si>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</si>
  <si>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</si>
  <si>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</si>
  <si>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</si>
  <si>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</si>
  <si>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</si>
  <si>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</si>
  <si>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</si>
  <si>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</si>
  <si>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</si>
  <si>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</si>
  <si>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</si>
  <si>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</si>
  <si>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</si>
  <si>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</si>
  <si>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</si>
  <si>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</si>
  <si>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</si>
  <si>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</si>
  <si>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</si>
  <si>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</si>
  <si>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</si>
  <si>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</si>
  <si>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</si>
  <si>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</si>
  <si>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</si>
  <si>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</si>
  <si>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</si>
  <si>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</si>
  <si>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</si>
  <si>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</si>
  <si>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</si>
  <si>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</si>
  <si>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</si>
  <si>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</si>
  <si>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</si>
  <si>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</si>
  <si>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</si>
  <si>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</si>
  <si>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</si>
  <si>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</si>
  <si>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</si>
  <si>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</si>
  <si>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</si>
  <si>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</si>
  <si>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</si>
  <si>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</si>
  <si>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</si>
  <si>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</si>
  <si>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</si>
  <si>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</si>
  <si>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</si>
  <si>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</si>
  <si>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</si>
  <si>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</si>
  <si>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</si>
  <si>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</si>
  <si>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</si>
  <si>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</si>
  <si>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</si>
  <si>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</si>
  <si>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</si>
  <si>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</si>
  <si>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</si>
  <si>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</si>
  <si>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</si>
  <si>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</si>
  <si>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</si>
  <si>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</si>
  <si>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</si>
  <si>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</si>
  <si>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</si>
  <si>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</si>
  <si>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</si>
  <si>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</si>
  <si>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</si>
  <si>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</si>
  <si>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</si>
  <si>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</si>
  <si>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</si>
  <si>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</si>
  <si>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</si>
  <si>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</si>
  <si>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</si>
  <si>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</si>
  <si>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</si>
  <si>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</si>
  <si>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</si>
  <si>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</si>
  <si>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</si>
  <si>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</si>
  <si>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</si>
  <si>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</si>
  <si>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</si>
  <si>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</si>
  <si>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</si>
  <si>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</si>
  <si>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</si>
  <si>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</si>
  <si>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</si>
  <si>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</si>
  <si>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</si>
  <si>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</si>
  <si>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</si>
  <si>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</si>
  <si>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</si>
  <si>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</si>
  <si>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</si>
  <si>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</si>
  <si>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</si>
  <si>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</si>
  <si>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</si>
  <si>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</si>
  <si>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</si>
  <si>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</si>
  <si>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</si>
  <si>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</si>
  <si>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</si>
  <si>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</si>
  <si>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</si>
  <si>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</si>
  <si>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</si>
  <si>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</si>
  <si>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</si>
  <si>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</si>
  <si>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</si>
  <si>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</si>
  <si>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</si>
  <si>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</si>
  <si>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</si>
  <si>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</si>
  <si>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</si>
  <si>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</si>
  <si>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</si>
  <si>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</si>
  <si>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</si>
  <si>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</si>
  <si>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</si>
  <si>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</si>
  <si>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</si>
  <si>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</si>
  <si>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</si>
  <si>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</si>
  <si>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</si>
  <si>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</si>
  <si>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</si>
  <si>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</si>
  <si>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</si>
  <si>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</si>
  <si>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</si>
  <si>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</si>
  <si>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</si>
  <si>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</si>
  <si>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</si>
  <si>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</si>
  <si>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</si>
  <si>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</si>
  <si>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</si>
  <si>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</si>
  <si>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</si>
  <si>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</si>
  <si>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</si>
  <si>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</si>
  <si>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</si>
  <si>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</si>
  <si>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</si>
  <si>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</si>
  <si>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</si>
  <si>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</si>
  <si>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</si>
  <si>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</si>
  <si>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</si>
  <si>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</si>
  <si>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</si>
  <si>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</si>
  <si>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</si>
  <si>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</si>
  <si>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</si>
  <si>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</si>
  <si>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</si>
  <si>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</si>
  <si>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</si>
  <si>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</si>
  <si>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</si>
  <si>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</si>
  <si>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</si>
  <si>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</si>
  <si>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</si>
  <si>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</si>
  <si>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</si>
  <si>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</si>
  <si>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</si>
  <si>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</si>
  <si>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</si>
  <si>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</si>
  <si>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</si>
  <si>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</si>
  <si>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</si>
  <si>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</si>
  <si>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</si>
  <si>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</si>
  <si>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</si>
  <si>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</si>
  <si>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</si>
  <si>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</si>
  <si>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</si>
  <si>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</si>
  <si>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</si>
  <si>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</si>
  <si>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</si>
  <si>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</si>
  <si>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</si>
  <si>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</si>
  <si>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</si>
  <si>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</si>
  <si>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</si>
  <si>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</si>
  <si>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</si>
  <si>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</si>
  <si>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</si>
  <si>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</si>
  <si>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</si>
  <si>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</si>
  <si>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</si>
  <si>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</si>
  <si>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</si>
  <si>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</si>
  <si>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</si>
  <si>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</si>
  <si>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</si>
  <si>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</si>
  <si>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</si>
  <si>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</si>
  <si>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</si>
  <si>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</si>
  <si>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</si>
  <si>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</si>
  <si>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</si>
  <si>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</si>
  <si>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</si>
  <si>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</si>
  <si>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</si>
  <si>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</si>
  <si>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</si>
  <si>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</si>
  <si>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</si>
  <si>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</si>
  <si>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</si>
  <si>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</si>
  <si>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</si>
  <si>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</si>
  <si>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</si>
  <si>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</si>
  <si>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</si>
  <si>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</si>
  <si>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</si>
  <si>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</si>
  <si>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</si>
  <si>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</si>
  <si>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</si>
  <si>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</si>
  <si>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</si>
  <si>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</si>
  <si>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</si>
  <si>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</si>
  <si>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</si>
  <si>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</si>
  <si>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</si>
  <si>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</si>
  <si>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</si>
  <si>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</si>
  <si>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</si>
  <si>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</si>
  <si>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</si>
  <si>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</si>
  <si>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</si>
  <si>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</si>
  <si>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</si>
  <si>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</si>
  <si>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</si>
  <si>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</si>
  <si>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</si>
  <si>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</si>
  <si>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</si>
  <si>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</si>
  <si>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</si>
  <si>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</si>
  <si>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</si>
  <si>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</si>
  <si>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</si>
  <si>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</si>
  <si>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</si>
  <si>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</si>
  <si>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</si>
  <si>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</si>
  <si>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</si>
  <si>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</si>
  <si>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</si>
  <si>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</si>
  <si>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</si>
  <si>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</si>
  <si>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</si>
  <si>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</si>
  <si>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</si>
  <si>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</si>
  <si>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</si>
  <si>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</si>
  <si>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</si>
  <si>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</si>
  <si>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</si>
  <si>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</si>
  <si>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</si>
  <si>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</si>
  <si>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</si>
  <si>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</si>
  <si>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</si>
  <si>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</si>
  <si>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</si>
  <si>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</si>
  <si>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</si>
  <si>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</si>
  <si>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</si>
  <si>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</si>
  <si>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</si>
  <si>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</si>
  <si>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</si>
  <si>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</si>
  <si>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</si>
  <si>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</si>
  <si>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</si>
  <si>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</si>
  <si>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</si>
  <si>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</si>
  <si>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</si>
  <si>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</si>
  <si>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</si>
  <si>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</si>
  <si>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</si>
  <si>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</si>
  <si>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</si>
  <si>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</si>
  <si>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</si>
  <si>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</si>
  <si>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</si>
  <si>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</si>
  <si>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</si>
  <si>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</si>
  <si>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</si>
  <si>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</si>
  <si>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</si>
  <si>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</si>
  <si>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</si>
  <si>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</si>
  <si>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</si>
  <si>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</si>
  <si>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</si>
  <si>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</si>
  <si>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</si>
  <si>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</si>
  <si>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</si>
  <si>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</si>
  <si>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</si>
  <si>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</si>
  <si>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</si>
  <si>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</si>
  <si>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</si>
  <si>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</si>
  <si>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</si>
  <si>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</si>
  <si>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</si>
  <si>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</si>
  <si>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</si>
  <si>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</si>
  <si>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</si>
  <si>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</si>
  <si>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</si>
  <si>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</si>
  <si>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</si>
  <si>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</si>
  <si>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</si>
  <si>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</si>
  <si>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</si>
  <si>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</si>
  <si>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</si>
  <si>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</si>
  <si>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</si>
  <si>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</si>
  <si>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</si>
  <si>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</si>
  <si>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</si>
  <si>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</si>
  <si>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</si>
  <si>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</si>
  <si>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</si>
  <si>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</si>
  <si>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</si>
  <si>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</si>
  <si>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</si>
  <si>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</si>
  <si>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</si>
  <si>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</si>
  <si>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</si>
  <si>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</si>
  <si>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</si>
  <si>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</si>
  <si>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</si>
  <si>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</si>
  <si>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</si>
  <si>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</si>
  <si>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</si>
  <si>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</si>
  <si>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</si>
  <si>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</si>
  <si>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</si>
  <si>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</si>
  <si>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</si>
  <si>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</si>
  <si>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</si>
  <si>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</si>
  <si>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</si>
  <si>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</si>
  <si>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</si>
  <si>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</si>
  <si>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</si>
  <si>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</si>
  <si>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</si>
  <si>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</si>
  <si>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</si>
  <si>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</si>
  <si>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</si>
  <si>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</si>
  <si>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</si>
  <si>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</si>
  <si>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</si>
  <si>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</si>
  <si>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</si>
  <si>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</si>
  <si>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</si>
  <si>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</si>
  <si>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</si>
  <si>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</si>
  <si>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</si>
  <si>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</si>
  <si>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</si>
  <si>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</si>
  <si>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</si>
  <si>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</si>
  <si>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</si>
  <si>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</si>
  <si>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</si>
  <si>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</si>
  <si>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</si>
  <si>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</si>
  <si>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</si>
  <si>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</si>
  <si>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</si>
  <si>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</si>
  <si>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</si>
  <si>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</si>
  <si>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</si>
  <si>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</si>
  <si>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</si>
  <si>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</si>
  <si>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</si>
  <si>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</si>
  <si>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</si>
  <si>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</si>
  <si>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</si>
  <si>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</si>
  <si>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</si>
  <si>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</si>
  <si>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</si>
  <si>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</si>
  <si>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</si>
  <si>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</si>
  <si>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</si>
  <si>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</si>
  <si>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</si>
  <si>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</si>
  <si>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</si>
  <si>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</si>
  <si>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</si>
  <si>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</si>
  <si>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</si>
  <si>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</si>
  <si>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</si>
  <si>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</si>
  <si>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</si>
  <si>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</si>
  <si>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</si>
  <si>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</si>
  <si>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</si>
  <si>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</si>
  <si>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</si>
  <si>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</si>
  <si>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</si>
  <si>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</si>
  <si>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</si>
  <si>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</si>
  <si>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</si>
  <si>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</si>
  <si>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</si>
  <si>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</si>
  <si>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</si>
  <si>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</si>
  <si>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</si>
  <si>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</si>
  <si>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</si>
  <si>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</si>
  <si>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</si>
  <si>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</si>
  <si>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</si>
  <si>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</si>
  <si>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</si>
  <si>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</si>
  <si>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</si>
  <si>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</si>
  <si>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</si>
  <si>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</si>
  <si>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</si>
  <si>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</si>
  <si>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</si>
  <si>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</si>
  <si>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</si>
  <si>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</si>
  <si>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</si>
  <si>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</si>
  <si>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</si>
  <si>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</si>
  <si>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</si>
  <si>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</si>
  <si>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</si>
  <si>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</si>
  <si>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</si>
  <si>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</si>
  <si>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</si>
  <si>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</si>
  <si>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</si>
  <si>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</si>
  <si>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</si>
  <si>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</si>
  <si>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</si>
  <si>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</si>
  <si>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</si>
  <si>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</si>
  <si>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</si>
  <si>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</si>
  <si>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</si>
  <si>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</si>
  <si>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</si>
  <si>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</si>
  <si>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</si>
  <si>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</si>
  <si>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</si>
  <si>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</si>
  <si>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</si>
  <si>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</si>
  <si>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</si>
  <si>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</si>
  <si>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</si>
  <si>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</si>
  <si>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</si>
  <si>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</si>
  <si>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</si>
  <si>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</si>
  <si>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</si>
  <si>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</si>
  <si>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</si>
  <si>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</si>
  <si>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</si>
  <si>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</si>
  <si>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</si>
  <si>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</si>
  <si>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</si>
  <si>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</si>
  <si>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</si>
  <si>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</si>
  <si>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</si>
  <si>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</si>
  <si>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</si>
  <si>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</si>
  <si>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</si>
  <si>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</si>
  <si>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</si>
  <si>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</si>
  <si>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</si>
  <si>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</si>
  <si>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</si>
  <si>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</si>
  <si>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</si>
  <si>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</si>
  <si>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</si>
  <si>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</si>
  <si>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</si>
  <si>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</si>
  <si>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</si>
  <si>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</si>
  <si>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</si>
  <si>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</si>
  <si>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</si>
  <si>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</si>
  <si>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</si>
  <si>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</si>
  <si>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</si>
  <si>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</si>
  <si>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</si>
  <si>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</si>
  <si>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</si>
  <si>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</si>
  <si>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</si>
  <si>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</si>
  <si>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</si>
  <si>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</si>
  <si>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</si>
  <si>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</si>
  <si>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</si>
  <si>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</si>
  <si>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</si>
  <si>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</si>
  <si>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</si>
  <si>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</si>
  <si>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</si>
  <si>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</si>
  <si>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</si>
  <si>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</si>
  <si>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</si>
  <si>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</si>
  <si>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</si>
  <si>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</si>
  <si>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</si>
  <si>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</si>
  <si>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</si>
  <si>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</si>
  <si>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</si>
  <si>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</si>
  <si>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</si>
  <si>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</si>
  <si>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</si>
  <si>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</si>
  <si>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</si>
  <si>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</si>
  <si>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</si>
  <si>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</si>
  <si>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</si>
  <si>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</si>
  <si>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</si>
  <si>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</si>
  <si>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</si>
  <si>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</si>
  <si>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</si>
  <si>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</si>
  <si>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</si>
  <si>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</si>
  <si>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</si>
  <si>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</si>
  <si>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</si>
  <si>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</si>
  <si>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</si>
  <si>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</si>
  <si>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</si>
  <si>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</si>
  <si>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</si>
  <si>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</si>
  <si>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</si>
  <si>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</si>
  <si>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</si>
  <si>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</si>
  <si>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</si>
  <si>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</si>
  <si>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</si>
  <si>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</si>
  <si>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</si>
  <si>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</si>
  <si>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</si>
  <si>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</si>
  <si>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</si>
  <si>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</si>
  <si>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</si>
  <si>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</si>
  <si>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</si>
  <si>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</si>
  <si>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</si>
  <si>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</si>
  <si>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</si>
  <si>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</si>
  <si>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</si>
  <si>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</si>
  <si>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</si>
  <si>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</si>
  <si>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</si>
  <si>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</si>
  <si>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</si>
  <si>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</si>
  <si>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</si>
  <si>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</si>
  <si>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</si>
  <si>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</si>
  <si>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</si>
  <si>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</si>
  <si>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</si>
  <si>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</si>
  <si>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</si>
  <si>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</si>
  <si>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</si>
  <si>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</si>
  <si>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</si>
  <si>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</si>
  <si>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</si>
  <si>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</si>
  <si>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</si>
  <si>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</si>
  <si>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</si>
  <si>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</si>
  <si>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</si>
  <si>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</si>
  <si>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</si>
  <si>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</si>
  <si>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</si>
  <si>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</si>
  <si>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</si>
  <si>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</si>
  <si>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</si>
  <si>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</si>
  <si>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</si>
  <si>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</si>
  <si>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</si>
  <si>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</si>
  <si>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</si>
  <si>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</si>
  <si>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</si>
  <si>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</si>
  <si>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</si>
  <si>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</si>
  <si>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</si>
  <si>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</si>
  <si>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</si>
  <si>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</si>
  <si>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</si>
  <si>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</si>
  <si>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</si>
  <si>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</si>
  <si>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</si>
  <si>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</si>
  <si>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</si>
  <si>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</si>
  <si>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</si>
  <si>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</si>
  <si>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</si>
  <si>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</si>
  <si>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</si>
  <si>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</si>
  <si>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</si>
  <si>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</si>
  <si>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</si>
  <si>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</si>
  <si>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</si>
  <si>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</si>
  <si>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</si>
  <si>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</si>
  <si>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</si>
  <si>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</si>
  <si>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</si>
  <si>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</si>
  <si>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</si>
  <si>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</si>
  <si>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</si>
  <si>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</si>
  <si>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</si>
  <si>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</si>
  <si>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</si>
  <si>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</si>
  <si>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</si>
  <si>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</si>
  <si>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</si>
  <si>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</si>
  <si>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</si>
  <si>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</si>
  <si>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</si>
  <si>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</si>
  <si>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</si>
  <si>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</si>
  <si>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</si>
  <si>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</si>
  <si>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</si>
  <si>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</si>
  <si>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</si>
  <si>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</si>
  <si>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</si>
  <si>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</si>
  <si>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</si>
  <si>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</si>
  <si>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</si>
  <si>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</si>
  <si>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</si>
  <si>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</si>
  <si>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</si>
  <si>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</si>
  <si>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</si>
  <si>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</si>
  <si>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</si>
  <si>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</si>
  <si>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</si>
  <si>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</si>
  <si>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</si>
  <si>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</si>
  <si>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</si>
  <si>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</si>
  <si>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</si>
  <si>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</si>
  <si>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</si>
  <si>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</si>
  <si>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</si>
  <si>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</si>
  <si>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</si>
  <si>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</si>
  <si>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</si>
  <si>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</si>
  <si>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</si>
  <si>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</si>
  <si>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</si>
  <si>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</si>
  <si>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</si>
  <si>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</si>
  <si>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</si>
  <si>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</si>
  <si>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</si>
  <si>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</si>
  <si>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</si>
  <si>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</si>
  <si>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</si>
  <si>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</si>
  <si>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</si>
  <si>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</si>
  <si>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</si>
  <si>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</si>
  <si>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</si>
  <si>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</si>
  <si>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</si>
  <si>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</si>
  <si>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</si>
  <si>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</si>
  <si>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</si>
  <si>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</si>
  <si>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</si>
  <si>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</si>
  <si>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</si>
  <si>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</si>
  <si>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</si>
  <si>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</si>
  <si>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</si>
  <si>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</si>
  <si>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</si>
  <si>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</si>
  <si>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</si>
  <si>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</si>
  <si>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</si>
  <si>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</si>
  <si>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</si>
  <si>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</si>
  <si>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</si>
  <si>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</si>
  <si>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</si>
  <si>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</si>
  <si>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</si>
  <si>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</si>
  <si>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</si>
  <si>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</si>
  <si>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</si>
  <si>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</si>
  <si>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</si>
  <si>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</si>
  <si>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</si>
  <si>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</si>
  <si>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</si>
  <si>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</si>
  <si>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</si>
  <si>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</si>
  <si>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</si>
  <si>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</si>
  <si>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</si>
  <si>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</si>
  <si>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</si>
  <si>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</si>
  <si>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</si>
  <si>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</si>
  <si>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</si>
  <si>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</si>
  <si>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</si>
  <si>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</si>
  <si>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</si>
  <si>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</si>
  <si>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</si>
  <si>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</si>
  <si>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</si>
  <si>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</si>
  <si>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</si>
  <si>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</si>
  <si>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</si>
  <si>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</si>
  <si>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</si>
  <si>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</si>
  <si>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</si>
  <si>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</si>
  <si>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</si>
  <si>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</si>
  <si>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</si>
  <si>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</si>
  <si>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</si>
  <si>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</si>
  <si>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</si>
  <si>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</si>
  <si>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</si>
  <si>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</si>
  <si>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</si>
  <si>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</si>
  <si>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</si>
  <si>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</si>
  <si>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</si>
  <si>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</si>
  <si>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</si>
  <si>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</si>
  <si>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</si>
  <si>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</si>
  <si>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</si>
  <si>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</si>
  <si>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</si>
  <si>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</si>
  <si>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</si>
  <si>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</si>
  <si>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</si>
  <si>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</si>
  <si>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</si>
  <si>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</si>
  <si>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</si>
  <si>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</si>
  <si>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</si>
  <si>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</si>
  <si>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</si>
  <si>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</si>
  <si>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</si>
  <si>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</si>
  <si>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</si>
  <si>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</si>
  <si>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</si>
  <si>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</si>
  <si>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</si>
  <si>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</si>
  <si>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</si>
  <si>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</si>
  <si>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</si>
  <si>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</si>
  <si>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</si>
  <si>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</si>
  <si>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</si>
  <si>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</si>
  <si>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</si>
  <si>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</si>
  <si>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</si>
  <si>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</si>
  <si>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</si>
  <si>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</si>
  <si>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</si>
  <si>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</si>
  <si>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</si>
  <si>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</si>
  <si>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</si>
  <si>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</si>
  <si>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</si>
  <si>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</si>
  <si>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</si>
  <si>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</si>
  <si>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</si>
  <si>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</si>
  <si>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</si>
  <si>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</si>
  <si>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</si>
  <si>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</si>
  <si>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</si>
  <si>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</si>
  <si>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</si>
  <si>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</si>
  <si>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</si>
  <si>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</si>
  <si>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</si>
  <si>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</si>
  <si>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</si>
  <si>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</si>
  <si>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</si>
  <si>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</si>
  <si>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</si>
  <si>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</si>
  <si>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</si>
  <si>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</si>
  <si>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</si>
  <si>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</si>
  <si>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</si>
  <si>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</si>
  <si>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</si>
  <si>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</si>
  <si>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</si>
  <si>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</si>
  <si>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</si>
  <si>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</si>
  <si>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</si>
  <si>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</si>
  <si>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</si>
  <si>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</si>
  <si>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</si>
  <si>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</si>
  <si>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</si>
  <si>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</si>
  <si>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</si>
  <si>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</si>
  <si>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</si>
  <si>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</si>
  <si>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</si>
  <si>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</si>
  <si>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</si>
  <si>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</si>
  <si>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</si>
  <si>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</si>
  <si>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</si>
  <si>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</si>
  <si>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</si>
  <si>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</si>
  <si>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</si>
  <si>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</si>
  <si>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</si>
  <si>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</si>
  <si>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</si>
  <si>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</si>
  <si>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</si>
  <si>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</si>
  <si>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</si>
  <si>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</si>
  <si>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</si>
  <si>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</si>
  <si>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</si>
  <si>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</si>
  <si>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</si>
  <si>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</si>
  <si>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</si>
  <si>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</si>
  <si>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</si>
  <si>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</si>
  <si>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</si>
  <si>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</si>
  <si>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</si>
  <si>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</si>
  <si>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</si>
  <si>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</si>
  <si>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</si>
  <si>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</si>
  <si>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</si>
  <si>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</si>
  <si>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</si>
  <si>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</si>
  <si>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</si>
  <si>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</si>
  <si>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</si>
  <si>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</si>
  <si>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</si>
  <si>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</si>
  <si>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</si>
  <si>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</si>
  <si>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</si>
  <si>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</si>
  <si>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</si>
  <si>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</si>
  <si>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</si>
  <si>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</si>
  <si>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</si>
  <si>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</si>
  <si>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</si>
  <si>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</si>
  <si>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</si>
  <si>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</si>
  <si>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</si>
  <si>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</si>
  <si>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</si>
  <si>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</si>
  <si>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</si>
  <si>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</si>
  <si>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</si>
  <si>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</si>
  <si>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</si>
  <si>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</si>
  <si>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</si>
  <si>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</si>
  <si>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</si>
  <si>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</si>
  <si>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</si>
  <si>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</si>
  <si>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</si>
  <si>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</si>
  <si>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</si>
  <si>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</si>
  <si>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</si>
  <si>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</si>
  <si>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</si>
  <si>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</si>
  <si>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</si>
  <si>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</si>
  <si>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</si>
  <si>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</si>
  <si>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</si>
  <si>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</si>
  <si>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</si>
  <si>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</si>
  <si>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</si>
  <si>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</si>
  <si>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</si>
  <si>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</si>
  <si>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</si>
  <si>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</si>
  <si>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</si>
  <si>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</si>
  <si>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</si>
  <si>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</si>
  <si>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</si>
  <si>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</si>
  <si>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</si>
  <si>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</si>
  <si>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</si>
  <si>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</si>
  <si>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</si>
  <si>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</si>
  <si>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</si>
  <si>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</si>
  <si>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</si>
  <si>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</si>
  <si>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</si>
  <si>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</si>
  <si>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</si>
  <si>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</si>
  <si>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</si>
  <si>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</si>
  <si>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</si>
  <si>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</si>
  <si>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</si>
  <si>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</si>
  <si>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</si>
  <si>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</si>
  <si>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</si>
  <si>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</si>
  <si>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</si>
  <si>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</si>
  <si>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</si>
  <si>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</si>
  <si>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</si>
  <si>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</si>
  <si>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</si>
  <si>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</si>
  <si>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</si>
  <si>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</si>
  <si>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</si>
  <si>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</si>
  <si>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</si>
  <si>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</si>
  <si>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</si>
  <si>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</si>
  <si>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</si>
  <si>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</si>
  <si>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</si>
  <si>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</si>
  <si>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</si>
  <si>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</si>
  <si>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</si>
  <si>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</si>
  <si>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</si>
  <si>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</si>
  <si>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</si>
  <si>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</si>
  <si>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</si>
  <si>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</si>
  <si>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</si>
  <si>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</si>
  <si>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</si>
  <si>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</si>
  <si>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</si>
  <si>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</si>
  <si>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</si>
  <si>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</si>
  <si>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</si>
  <si>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</si>
  <si>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</si>
  <si>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</si>
  <si>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</si>
  <si>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</si>
  <si>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</si>
  <si>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</si>
  <si>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</si>
  <si>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</si>
  <si>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</si>
  <si>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</si>
  <si>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</si>
  <si>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</si>
  <si>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</si>
  <si>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</si>
  <si>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</si>
  <si>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</si>
  <si>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</si>
  <si>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</si>
  <si>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</si>
  <si>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</si>
  <si>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</si>
  <si>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</si>
  <si>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</si>
  <si>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</si>
  <si>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</si>
  <si>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</si>
  <si>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</si>
  <si>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</si>
  <si>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</si>
  <si>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</si>
  <si>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</si>
  <si>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</si>
  <si>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</si>
  <si>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</si>
  <si>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</si>
  <si>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</si>
  <si>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</si>
  <si>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</si>
  <si>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</si>
  <si>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</si>
  <si>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</si>
  <si>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</si>
  <si>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</si>
  <si>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</si>
  <si>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</si>
  <si>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</si>
  <si>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</si>
  <si>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</si>
  <si>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</si>
  <si>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</si>
  <si>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</si>
  <si>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</si>
  <si>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</si>
  <si>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</si>
  <si>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</si>
  <si>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</si>
  <si>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</si>
  <si>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</si>
  <si>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</si>
  <si>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</si>
  <si>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</si>
  <si>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</si>
  <si>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</si>
  <si>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</si>
  <si>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</si>
  <si>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</si>
  <si>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</si>
  <si>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</si>
  <si>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</si>
  <si>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</si>
  <si>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</si>
  <si>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</si>
  <si>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</si>
  <si>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</si>
  <si>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</si>
  <si>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</si>
  <si>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</si>
  <si>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</si>
  <si>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</si>
  <si>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</si>
  <si>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</si>
  <si>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</si>
  <si>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</si>
  <si>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</si>
  <si>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</si>
  <si>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</si>
  <si>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</si>
  <si>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</si>
  <si>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</si>
  <si>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</si>
  <si>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</si>
  <si>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</si>
  <si>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</si>
  <si>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</si>
  <si>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</si>
  <si>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</si>
  <si>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</si>
  <si>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</si>
  <si>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</si>
  <si>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</si>
  <si>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</si>
  <si>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</si>
  <si>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</si>
  <si>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</si>
  <si>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</si>
  <si>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</si>
  <si>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</si>
  <si>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</si>
  <si>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</si>
  <si>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</si>
  <si>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</si>
  <si>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</si>
  <si>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</si>
  <si>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</si>
  <si>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</si>
  <si>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</si>
  <si>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</si>
  <si>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</si>
  <si>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</si>
  <si>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</si>
  <si>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</si>
  <si>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</si>
  <si>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</si>
  <si>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</si>
  <si>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</si>
  <si>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</si>
  <si>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</si>
  <si>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</si>
  <si>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</si>
  <si>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</si>
  <si>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</si>
  <si>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</si>
  <si>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</si>
  <si>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</si>
  <si>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</si>
  <si>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</si>
  <si>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</si>
  <si>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</si>
  <si>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</si>
  <si>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</si>
  <si>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</si>
  <si>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</si>
  <si>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</si>
  <si>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</si>
  <si>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</si>
  <si>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</si>
  <si>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</si>
  <si>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</si>
  <si>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</si>
  <si>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</si>
  <si>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</si>
  <si>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</si>
  <si>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</si>
  <si>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</si>
  <si>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</si>
  <si>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</si>
  <si>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</si>
  <si>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</si>
  <si>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</si>
  <si>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</si>
  <si>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</si>
  <si>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</si>
  <si>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</si>
  <si>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</si>
  <si>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</si>
  <si>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</si>
  <si>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</si>
  <si>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</si>
  <si>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</si>
  <si>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</si>
  <si>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</si>
  <si>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</si>
  <si>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</si>
  <si>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</si>
  <si>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</si>
  <si>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</si>
  <si>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</si>
  <si>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</si>
  <si>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</si>
  <si>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</si>
  <si>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</si>
  <si>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</si>
  <si>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</si>
  <si>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</si>
  <si>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</si>
  <si>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</si>
  <si>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</si>
  <si>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</si>
  <si>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</si>
  <si>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</si>
  <si>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</si>
  <si>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</si>
  <si>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</si>
  <si>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</si>
  <si>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</si>
  <si>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</si>
  <si>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</si>
  <si>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</si>
  <si>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</si>
  <si>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</si>
  <si>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</si>
  <si>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</si>
  <si>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</si>
  <si>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</si>
  <si>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</si>
  <si>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</si>
  <si>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</si>
  <si>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Rost Type Name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</si>
  <si>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</si>
  <si>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</si>
  <si>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</si>
  <si>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</si>
  <si>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</si>
  <si>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</si>
  <si>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</si>
  <si>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</si>
  <si>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</si>
  <si>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</si>
  <si>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</si>
  <si>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</si>
  <si>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</si>
  <si>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</si>
  <si>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</si>
  <si>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</si>
  <si>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(Order Date)</t>
  </si>
  <si>
    <t>Months (Order Date)</t>
  </si>
  <si>
    <t>Sum of Sales</t>
  </si>
  <si>
    <t>Arabica</t>
  </si>
  <si>
    <t>Excelsa</t>
  </si>
  <si>
    <t>Liberica</t>
  </si>
  <si>
    <t>Robusta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</si>
</sst>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/mmm/yyyy"/>
    <numFmt numFmtId="166" formatCode="0.0\ &quot;kg&quot;"/>
    <numFmt numFmtId="167" formatCode="_-[$$-409]* #,##0.00_ ;_-[$$-409]* \-#,##0.00\ ;_-[$$-409]* &quot;-&quot;??_ ;_-@_ "/>
    <numFmt numFmtId="168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167" fontId="1" fillId="0" borderId="0" xfId="0" applyNumberFormat="1" applyFont="1" applyAlignment="1">
      <alignment vertical="center"/>
    </xf>
    <xf numFmtId="167" fontId="0" fillId="0" borderId="0" xfId="0" applyNumberFormat="1"/>
    <xf numFmtId="0" fontId="0" fillId="0" borderId="0" xfId="0" pivotButton="1"/>
    <xf numFmtId="168" fontId="0" fillId="0" borderId="0" xfId="0" applyNumberFormat="1"/>
  </cellXfs>
  <cellStyles count="1">
    <cellStyle name="Normal" xfId="0" builtinId="0"/>
  </cellStyles>
  <dxfs count="26"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z val="11"/>
        <color theme="0" tint="-4.9989318521683403E-2"/>
        <name val="Calibri"/>
        <family val="2"/>
        <scheme val="minor"/>
      </font>
    </dxf>
    <dxf>
      <font>
        <b/>
        <i val="0"/>
        <sz val="11"/>
        <color theme="0" tint="-4.9989318521683403E-2"/>
        <name val="Calibri"/>
        <family val="2"/>
        <scheme val="minor"/>
      </font>
      <fill>
        <patternFill patternType="solid">
          <fgColor theme="0"/>
          <bgColor rgb="FF7030A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11"/>
        <color theme="0" tint="-4.9989318521683403E-2"/>
        <name val="Calibri"/>
        <family val="2"/>
        <scheme val="minor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11"/>
        <color theme="0"/>
        <name val="Calibri"/>
        <family val="2"/>
        <scheme val="minor"/>
      </font>
      <fill>
        <patternFill>
          <bgColor rgb="FF7030A0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11"/>
        <color theme="0"/>
        <name val="Calibri"/>
        <family val="2"/>
        <scheme val="minor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ont>
        <b/>
        <i val="0"/>
        <sz val="11"/>
        <color rgb="FF7030A0"/>
        <name val="Calibri"/>
        <family val="2"/>
        <scheme val="minor"/>
      </font>
      <fill>
        <patternFill patternType="solid">
          <fgColor theme="0"/>
          <bgColor rgb="FF7030A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 val="0"/>
        <i val="0"/>
        <sz val="11"/>
        <color rgb="FF3C1464"/>
        <name val="Calibri"/>
        <family val="2"/>
        <scheme val="minor"/>
      </font>
      <fill>
        <patternFill>
          <bgColor rgb="FF7030A0"/>
        </patternFill>
      </fill>
    </dxf>
    <dxf>
      <font>
        <b/>
        <i val="0"/>
        <sz val="11"/>
        <name val="Calibri"/>
        <family val="2"/>
        <scheme val="minor"/>
      </font>
      <fill>
        <patternFill patternType="solid">
          <fgColor theme="0"/>
          <bgColor rgb="FF7030A0"/>
        </patternFill>
      </fill>
      <border diagonalUp="0" diagonalDown="0">
        <left/>
        <right/>
        <top/>
        <bottom/>
        <vertical/>
        <horizontal/>
      </border>
    </dxf>
  </dxfs>
  <tableStyles count="8" defaultTableStyle="TableStyleMedium2" defaultPivotStyle="PivotStyleMedium9">
    <tableStyle name="Timeline Purple Style" pivot="0" table="0" count="8" xr9:uid="{A887AA1A-F798-4EEF-BAC2-CF23B85CF0BD}">
      <tableStyleElement type="wholeTable" dxfId="25"/>
      <tableStyleElement type="headerRow" dxfId="24"/>
    </tableStyle>
    <tableStyle name="Timeline Style 1" pivot="0" table="0" count="8" xr9:uid="{2AD9DD5D-C2D8-4170-AA70-D871C1F7E826}">
      <tableStyleElement type="wholeTable" dxfId="23"/>
      <tableStyleElement type="headerRow" dxfId="22"/>
    </tableStyle>
    <tableStyle name="Timeline Style 2" pivot="0" table="0" count="8" xr9:uid="{B6F3CF0B-191B-4FA1-A157-095981C31E49}">
      <tableStyleElement type="wholeTable" dxfId="21"/>
      <tableStyleElement type="headerRow" dxfId="20"/>
    </tableStyle>
    <tableStyle name="Timeline Style 3" pivot="0" table="0" count="8" xr9:uid="{632DEDFF-8CDC-42B0-B7B4-6B3167A13688}">
      <tableStyleElement type="wholeTable" dxfId="19"/>
      <tableStyleElement type="headerRow" dxfId="18"/>
    </tableStyle>
    <tableStyle name="Timeline Style 4" pivot="0" table="0" count="8" xr9:uid="{3596FF49-A636-4410-839C-284B237D1CA5}">
      <tableStyleElement type="wholeTable" dxfId="17"/>
      <tableStyleElement type="headerRow" dxfId="16"/>
    </tableStyle>
    <tableStyle name="Timeline Style 5" pivot="0" table="0" count="8" xr9:uid="{79CB4133-DB79-46BE-9F2E-B276D1122F61}">
      <tableStyleElement type="wholeTable" dxfId="15"/>
      <tableStyleElement type="headerRow" dxfId="14"/>
    </tableStyle>
    <tableStyle name="Timeline Style 6" pivot="0" table="0" count="8" xr9:uid="{0DDC9852-24D1-4ABD-842E-22633A89DF39}">
      <tableStyleElement type="wholeTable" dxfId="13"/>
      <tableStyleElement type="headerRow" dxfId="12"/>
    </tableStyle>
    <tableStyle name="Timeline Style 7" pivot="0" table="0" count="8" xr9:uid="{28B05817-64F3-463B-8504-341141D434E1}">
      <tableStyleElement type="wholeTable" dxfId="11"/>
      <tableStyleElement type="headerRow" dxfId="10"/>
    </tableStyle>
  </tableStyles>
  <colors>
    <mruColors>
      <color rgb="FF3C1464"/>
      <color rgb="FFCDAC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48">
        <dxf>
          <fill>
            <patternFill patternType="solid">
              <fgColor theme="0" tint="-0.14996795556505021"/>
              <bgColor rgb="FF7030A0"/>
            </patternFill>
          </fill>
        </dxf>
        <dxf>
          <fill>
            <patternFill patternType="solid">
              <fgColor theme="0"/>
              <bgColor rgb="FF7030A0"/>
            </patternFill>
          </fill>
        </dxf>
        <dxf>
          <font>
            <b/>
            <i val="0"/>
            <sz val="11"/>
            <color theme="0" tint="-4.9989318521683403E-2"/>
            <name val="Calibri"/>
            <family val="2"/>
            <scheme val="minor"/>
          </font>
        </dxf>
        <dxf>
          <font>
            <sz val="9"/>
            <color theme="0" tint="-4.9989318521683403E-2"/>
            <name val="Calibri"/>
            <family val="2"/>
            <scheme val="minor"/>
          </font>
        </dxf>
        <dxf>
          <font>
            <b/>
            <i val="0"/>
            <sz val="11"/>
            <color theme="0" tint="-4.9989318521683403E-2"/>
            <name val="Calibri"/>
            <family val="2"/>
            <scheme val="minor"/>
          </font>
        </dxf>
        <dxf>
          <font>
            <b/>
            <i val="0"/>
            <sz val="10"/>
            <color theme="0" tint="-4.9989318521683403E-2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b/>
            <i val="0"/>
            <sz val="11"/>
            <color theme="1" tint="0.499984740745262"/>
            <name val="Calibri"/>
            <family val="2"/>
            <scheme val="minor"/>
          </font>
        </dxf>
        <dxf>
          <font>
            <b/>
            <i val="0"/>
            <sz val="11"/>
            <color rgb="FF7030A0"/>
            <name val="Calibri"/>
            <family val="2"/>
            <scheme val="minor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7030A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b/>
            <i val="0"/>
            <sz val="11"/>
            <color theme="0"/>
            <name val="Calibri"/>
            <family val="2"/>
            <scheme val="minor"/>
          </font>
        </dxf>
        <dxf>
          <font>
            <b/>
            <i val="0"/>
            <sz val="11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Purple Style">
          <x15:timelineStyleElements>
            <x15:timelineStyleElement type="selectionLabel" dxfId="47"/>
            <x15:timelineStyleElement type="timeLevel" dxfId="46"/>
            <x15:timelineStyleElement type="periodLabel1" dxfId="45"/>
            <x15:timelineStyleElement type="periodLabel2" dxfId="44"/>
            <x15:timelineStyleElement type="selectedTimeBlock" dxfId="43"/>
            <x15:timelineStyleElement type="unselectedTimeBlock" dxfId="42"/>
          </x15:timelineStyleElements>
        </x15:timelineStyle>
        <x15:timelineStyle name="Timeline Style 1">
          <x15:timelineStyleElements>
            <x15:timelineStyleElement type="selectionLabel" dxfId="41"/>
            <x15:timelineStyleElement type="timeLevel" dxfId="40"/>
            <x15:timelineStyleElement type="periodLabel1" dxfId="39"/>
            <x15:timelineStyleElement type="periodLabel2" dxfId="38"/>
            <x15:timelineStyleElement type="selectedTimeBlock" dxfId="37"/>
            <x15:timelineStyleElement type="unselectedTimeBlock" dxfId="36"/>
          </x15:timelineStyleElements>
        </x15:timelineStyle>
        <x15:timelineStyle name="Timeline Style 2">
          <x15:timelineStyleElements>
            <x15:timelineStyleElement type="selectionLabel" dxfId="35"/>
            <x15:timelineStyleElement type="timeLevel" dxfId="34"/>
            <x15:timelineStyleElement type="periodLabel1" dxfId="33"/>
            <x15:timelineStyleElement type="periodLabel2" dxfId="32"/>
            <x15:timelineStyleElement type="selectedTimeBlock" dxfId="31"/>
            <x15:timelineStyleElement type="unselectedTimeBlock" dxfId="30"/>
          </x15:timelineStyleElements>
        </x15:timelineStyle>
        <x15:timelineStyle name="Timeline Style 3">
          <x15:timelineStyleElements>
            <x15:timelineStyleElement type="selectionLabel" dxfId="29"/>
            <x15:timelineStyleElement type="timeLevel" dxfId="28"/>
            <x15:timelineStyleElement type="periodLabel1" dxfId="27"/>
            <x15:timelineStyleElement type="periodLabel2" dxfId="26"/>
            <x15:timelineStyleElement type="selectedTimeBlock" dxfId="25"/>
            <x15:timelineStyleElement type="unselectedTimeBlock" dxfId="24"/>
          </x15:timelineStyleElements>
        </x15:timelineStyle>
        <x15:timelineStyle name="Timeline Style 4">
          <x15:timelineStyleElements>
            <x15:timelineStyleElement type="selectionLabel" dxfId="23"/>
            <x15:timelineStyleElement type="timeLevel" dxfId="22"/>
            <x15:timelineStyleElement type="periodLabel1" dxfId="21"/>
            <x15:timelineStyleElement type="periodLabel2" dxfId="20"/>
            <x15:timelineStyleElement type="selectedTimeBlock" dxfId="19"/>
            <x15:timelineStyleElement type="unselectedTimeBlock" dxfId="18"/>
          </x15:timelineStyleElements>
        </x15:timelineStyle>
        <x15:timelineStyle name="Timeline Style 5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Timeline Style 6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7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kumar" refreshedDate="45710.61656678241" createdVersion="8" refreshedVersion="8" minRefreshableVersion="3" recordCount="1000" xr:uid="{A5B5479B-C844-4E9B-A44A-B5C44EFDEE6C}">
  <cacheSource type="worksheet">
    <worksheetSource name="Orders"/>
  </cacheSource>
  <cacheFields count="17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66">
      <sharedItems containsSemiMixedTypes="0" containsString="0" containsNumber="1" minValue="0.2" maxValue="2.5"/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02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8-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-01-2019"/>
          <s v="2019"/>
          <s v="2020"/>
          <s v="2021"/>
          <s v="2022"/>
          <s v="&gt;20-08-2022"/>
        </groupItems>
      </fieldGroup>
    </cacheField>
  </cacheFields>
  <extLst>
    <ext xmlns:x14="http://schemas.microsoft.com/office/spreadsheetml/2009/9/main" uri="{725AE2AE-9491-48be-B2B4-4EB974FC3084}">
      <x14:pivotCacheDefinition pivotCacheId="9052015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x v="0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x v="1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x v="2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x v="1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x v="0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x v="3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x v="1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x v="3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x v="0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x v="0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x v="2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x v="1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x v="0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x v="0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x v="3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x v="0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x v="2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x v="2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x v="0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x v="2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x v="1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x v="2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x v="0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x v="2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x v="2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x v="1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x v="2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x v="2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x v="2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x v="2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x v="3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x v="2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x v="3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x v="3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x v="3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x v="2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x v="3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x v="3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x v="0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x v="0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x v="3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x v="1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x v="0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x v="3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x v="1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x v="3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x v="1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x v="2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x v="2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x v="2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x v="3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x v="3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x v="0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x v="3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x v="3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x v="3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x v="1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x v="1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x v="3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x v="3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x v="2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x v="0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x v="3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x v="2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x v="0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x v="0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x v="0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x v="3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x v="0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x v="0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x v="1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x v="3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x v="2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x v="3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x v="1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x v="0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x v="0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x v="1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x v="2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x v="0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x v="2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x v="3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x v="3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x v="0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x v="3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x v="2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x v="2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x v="2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x v="0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x v="2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x v="2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x v="2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x v="1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x v="1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x v="2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x v="2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x v="2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x v="2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x v="2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x v="3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x v="2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x v="3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x v="3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x v="0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x v="3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x v="2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x v="1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x v="0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x v="2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x v="3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x v="1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x v="0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x v="2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x v="3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x v="0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x v="3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x v="3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x v="3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x v="1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x v="1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x v="2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x v="1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x v="2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x v="3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x v="3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x v="3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x v="2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x v="3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x v="2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x v="1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x v="2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x v="1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x v="2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x v="3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x v="1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x v="2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x v="2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x v="1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x v="1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x v="3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x v="3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x v="2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x v="1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x v="3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x v="1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x v="3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x v="3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x v="1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x v="1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x v="2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x v="3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x v="2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x v="0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x v="0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x v="2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x v="2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x v="2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x v="0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x v="0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x v="3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x v="1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x v="2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x v="1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x v="0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x v="1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x v="0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x v="0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x v="1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x v="2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x v="0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x v="1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x v="1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x v="1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x v="0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x v="1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x v="1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x v="1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x v="0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x v="2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x v="2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x v="1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x v="2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x v="0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x v="1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x v="2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x v="1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x v="0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x v="3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x v="1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x v="3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x v="3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x v="3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x v="1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x v="1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x v="1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x v="2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x v="1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x v="3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x v="3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x v="3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x v="1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x v="3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x v="3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x v="3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x v="1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x v="0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x v="2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x v="2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x v="1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x v="2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x v="3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x v="1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x v="1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x v="0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x v="3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x v="3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x v="3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x v="1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x v="2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x v="0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x v="0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x v="2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x v="3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x v="1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x v="3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x v="0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x v="2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x v="0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x v="0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x v="3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x v="2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x v="3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x v="3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x v="1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x v="3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x v="3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x v="3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x v="0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x v="0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x v="1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x v="2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x v="0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x v="1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x v="1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x v="3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x v="3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x v="3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x v="0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x v="2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x v="3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x v="0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x v="1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x v="2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x v="3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x v="0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x v="0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x v="3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x v="1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x v="1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x v="0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x v="0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x v="0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x v="1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x v="3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x v="0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x v="2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x v="1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x v="1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x v="2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x v="2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x v="1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x v="2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x v="0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x v="2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x v="2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x v="1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x v="0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x v="1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x v="2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x v="3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x v="1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x v="1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x v="2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x v="0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x v="1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x v="3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x v="2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x v="0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x v="1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x v="0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x v="2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x v="1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x v="2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x v="2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x v="1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x v="1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x v="0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x v="0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x v="1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x v="1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x v="2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x v="3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x v="2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x v="1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x v="2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x v="3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x v="0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x v="2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x v="2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x v="3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x v="1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x v="1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x v="0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x v="0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x v="0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x v="1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x v="1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x v="1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x v="2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x v="1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x v="2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x v="2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x v="3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x v="1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x v="1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x v="2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x v="0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x v="0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x v="3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x v="0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x v="0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x v="0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x v="2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x v="0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x v="0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x v="3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x v="2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x v="1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x v="1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x v="1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x v="1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x v="1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x v="3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x v="0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x v="0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x v="0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x v="2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x v="3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x v="1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x v="0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x v="2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x v="2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x v="1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x v="2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x v="2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x v="2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x v="3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x v="2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x v="2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x v="0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x v="0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x v="0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x v="1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x v="3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x v="1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x v="3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x v="1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x v="3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x v="1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x v="1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x v="1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x v="2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x v="0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x v="2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x v="3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x v="2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x v="0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x v="0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x v="2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x v="0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x v="3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x v="2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x v="1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x v="1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x v="2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x v="3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x v="2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x v="1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x v="3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x v="3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x v="1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x v="2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x v="1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x v="2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x v="0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x v="3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x v="2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x v="3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x v="2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x v="1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x v="3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x v="3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x v="0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x v="3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x v="2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x v="1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x v="1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x v="1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x v="2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x v="3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x v="2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x v="3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x v="2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x v="3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x v="0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x v="0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x v="2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x v="2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x v="2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x v="3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x v="3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x v="2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x v="2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x v="0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x v="1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x v="0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x v="0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x v="2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x v="0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x v="2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x v="0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x v="1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x v="2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x v="3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x v="2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x v="1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x v="3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x v="3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x v="3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x v="1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x v="2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x v="1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x v="0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x v="1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x v="1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x v="3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x v="3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x v="0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x v="0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x v="0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x v="3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x v="0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x v="2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x v="3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x v="0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x v="3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x v="0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x v="3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x v="2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x v="3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x v="0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x v="0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x v="2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x v="1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x v="3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x v="0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x v="2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x v="2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x v="1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x v="1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x v="2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x v="3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x v="2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x v="2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x v="1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x v="3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x v="1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x v="3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x v="0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x v="1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x v="1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x v="0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x v="1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x v="3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x v="3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x v="0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x v="3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x v="1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x v="0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x v="3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x v="3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x v="3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x v="1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x v="0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x v="3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x v="3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x v="1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x v="2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x v="0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x v="0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x v="0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x v="0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x v="1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x v="3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x v="3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x v="3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x v="2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x v="2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x v="3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x v="2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x v="0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x v="2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x v="3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x v="3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x v="3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x v="0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x v="0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x v="3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x v="1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x v="2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x v="3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x v="0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x v="0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x v="3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x v="3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x v="0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x v="1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x v="1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x v="1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x v="0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x v="0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x v="0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x v="1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x v="0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x v="0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x v="3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x v="0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x v="1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x v="0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x v="0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x v="3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x v="2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x v="2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x v="0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x v="2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x v="3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x v="1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x v="0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x v="1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x v="1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x v="3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x v="1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x v="1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x v="1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x v="0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x v="1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x v="3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x v="1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x v="3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x v="2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x v="1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x v="2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x v="3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x v="1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x v="0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x v="0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x v="2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x v="0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x v="3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x v="2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x v="2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x v="1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x v="2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x v="2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x v="0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x v="3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x v="2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x v="3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x v="1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x v="2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x v="1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x v="1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x v="1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x v="0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x v="0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x v="1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x v="0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x v="3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x v="0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x v="1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x v="1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x v="0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x v="2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x v="1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x v="2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x v="1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x v="2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x v="3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x v="0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x v="2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x v="3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x v="0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x v="1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x v="0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x v="3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x v="2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x v="3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x v="1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x v="1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x v="3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x v="0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x v="1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x v="2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x v="0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x v="0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x v="3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x v="1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x v="3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x v="1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x v="3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x v="2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x v="2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x v="3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x v="1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x v="1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x v="0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x v="2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x v="1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x v="1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x v="3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x v="2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x v="0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x v="1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x v="0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x v="3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x v="1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x v="3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x v="1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x v="2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x v="3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x v="0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x v="0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x v="1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x v="1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x v="0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x v="2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x v="2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x v="3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x v="0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x v="3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x v="0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x v="0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x v="3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x v="2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x v="2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x v="0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x v="3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x v="2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x v="1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x v="2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x v="1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x v="2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x v="3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x v="2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x v="1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x v="3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x v="2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x v="2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x v="0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x v="3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x v="3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x v="0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x v="3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x v="1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x v="2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x v="3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x v="3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x v="3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x v="2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x v="0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x v="2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x v="3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x v="1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x v="3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x v="0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x v="3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x v="0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x v="1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x v="2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x v="2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x v="3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x v="2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x v="3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x v="2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x v="1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x v="3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x v="3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x v="2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x v="3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x v="2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x v="3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x v="2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x v="2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x v="3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x v="1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x v="1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x v="1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x v="3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x v="2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x v="1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x v="1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x v="0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x v="1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x v="0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x v="1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x v="1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x v="0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x v="2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x v="3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x v="3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x v="1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x v="0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x v="1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x v="1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x v="2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x v="2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x v="3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x v="0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x v="1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x v="3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x v="3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x v="3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x v="1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x v="3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x v="0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x v="1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x v="3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x v="2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x v="0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x v="1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x v="0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x v="3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x v="3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x v="2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x v="0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x v="1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x v="2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x v="3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x v="1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x v="0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x v="0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x v="3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x v="1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x v="2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x v="2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x v="3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x v="0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x v="2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x v="0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x v="3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x v="1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x v="1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x v="3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x v="2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x v="2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x v="0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x v="2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x v="2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x v="0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x v="0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x v="2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x v="0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x v="1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x v="3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x v="0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x v="1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x v="2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x v="2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x v="3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x v="3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x v="1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x v="3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x v="1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x v="3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x v="3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x v="2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x v="1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x v="1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x v="0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x v="2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x v="2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x v="3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x v="3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x v="0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x v="2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x v="0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x v="3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x v="2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x v="0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x v="1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x v="0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x v="0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x v="0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x v="1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x v="0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x v="0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x v="3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x v="3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x v="0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x v="0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x v="3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x v="2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x v="3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x v="1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x v="1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x v="0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x v="3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x v="3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x v="3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x v="3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x v="1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x v="0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x v="1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x v="3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x v="2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x v="2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x v="1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x v="1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x v="2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x v="2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x v="1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x v="2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x v="0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x v="0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x v="2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x v="1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x v="2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x v="3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x v="2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x v="1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x v="0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x v="3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x v="1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x v="1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x v="2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x v="1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x v="2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x v="2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x v="1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x v="2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x v="2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x v="3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x v="3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x v="2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x v="0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x v="3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x v="3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x v="0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x v="3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x v="2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x v="2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x v="3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x v="0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x v="3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x v="0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x v="2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x v="2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x v="2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x v="1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x v="0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x v="1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x v="1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x v="2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x v="0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x v="2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x v="3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x v="2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x v="3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x v="0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x v="1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x v="0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x v="2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x v="2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x v="2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x v="0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x v="0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x v="3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x v="1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x v="2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x v="0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x v="0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x v="2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x v="1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x v="3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x v="0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x v="1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x v="0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x v="1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x v="0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x v="3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x v="3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x v="0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x v="1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x v="3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x v="2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x v="2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x v="2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x v="3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x v="0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x v="0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x v="2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x v="2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x v="0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x v="2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x v="2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x v="1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x v="1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x v="2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x v="1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x v="0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x v="0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x v="3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x v="2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x v="1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x v="2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x v="2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x v="2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x v="1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x v="1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x v="1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x v="1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x v="2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x v="1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x v="0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x v="0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x v="2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x v="3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x v="0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x v="1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x v="3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x v="0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x v="2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x v="0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x v="2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x v="0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x v="3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x v="3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x v="2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x v="1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x v="0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x v="0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x v="0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x v="2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x v="2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x v="1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x v="1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x v="0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x v="1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x v="2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x v="3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x v="3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x v="2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x v="0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x v="0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x v="1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x v="0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x v="1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x v="0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x v="0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x v="3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x v="1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x v="2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x v="2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x v="3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x v="0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x v="2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x v="0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x v="0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x v="2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x v="0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x v="1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x v="1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x v="0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x v="2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x v="1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x v="0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x v="3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x v="2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x v="0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x v="2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x v="1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x v="3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x v="3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x v="2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x v="2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x v="0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x v="0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x v="2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x v="2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x v="1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F04C7-6699-4062-B9B3-1ACF182C163F}" name="TotalSales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F48" firstHeaderRow="1" firstDataRow="2" firstDataCol="2"/>
  <pivotFields count="17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6" outline="0" showAll="0" defaultSubtotal="0"/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1" numFmtId="168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24C1B-F799-481D-8678-E0AFE5D26F27}" name="Orders" displayName="Orders" ref="A1:O1001" totalsRowShown="0">
  <autoFilter ref="A1:O1001" xr:uid="{43324C1B-F799-481D-8678-E0AFE5D26F27}"/>
  <tableColumns count="15">
    <tableColumn id="1" xr3:uid="{2B9ED1A0-686F-43A1-82A4-8FE33223D075}" name="Order ID" dataDxfId="9"/>
    <tableColumn id="2" xr3:uid="{4E59776D-C15C-4C0A-80D3-F1C747BCF251}" name="Order Date" dataDxfId="8"/>
    <tableColumn id="3" xr3:uid="{79397BFF-C7BF-4D27-B3BE-70764C95022A}" name="Customer ID" dataDxfId="7"/>
    <tableColumn id="4" xr3:uid="{28ECEC09-9FD8-401D-95EF-E10A58A1998F}" name="Product ID"/>
    <tableColumn id="5" xr3:uid="{D2E3288F-6DC9-4858-AFA4-06DAF4468DB6}" name="Quantity" dataDxfId="6"/>
    <tableColumn id="6" xr3:uid="{4CF38A6C-1697-41A2-A5E3-79B609EB4434}" name="Customer Name" dataDxfId="5">
      <calculatedColumnFormula>_xlfn.XLOOKUP(C2,customers!$A$1:$A$1001,customers!$B$1:$B$1001,0)</calculatedColumnFormula>
    </tableColumn>
    <tableColumn id="7" xr3:uid="{69F15399-DA7E-40AA-901D-9436CFAEFD8C}" name="Email" dataDxfId="4">
      <calculatedColumnFormula>IF(_xlfn.XLOOKUP(C2,customers!$A$1:$A$1001,customers!$C$1:$C$1001,,0)=0,"",_xlfn.XLOOKUP(C2,customers!$A$1:$A$1001,customers!$C$1:$C$1001,,0))</calculatedColumnFormula>
    </tableColumn>
    <tableColumn id="8" xr3:uid="{189BC7FD-6B73-4E5C-A624-552B4FC1B160}" name="Country" dataDxfId="3">
      <calculatedColumnFormula>_xlfn.XLOOKUP(C2,customers!$A$1:$A$1001,customers!$G$1:$G$1001,0)</calculatedColumnFormula>
    </tableColumn>
    <tableColumn id="9" xr3:uid="{A198A53D-1B32-4483-A420-06B7EB47925C}" name="Coffee Type">
      <calculatedColumnFormula>INDEX(products!$A$1:$G$49,MATCH(orders!$D2,products!$A$1:$A$49,0),MATCH(orders!I$1,products!$A$1:$G$1,0))</calculatedColumnFormula>
    </tableColumn>
    <tableColumn id="10" xr3:uid="{55F418EE-2FAA-4A3E-80F9-C789BEAABC1B}" name="Roast Type">
      <calculatedColumnFormula>INDEX(products!$A$1:$G$49,MATCH(orders!$D2,products!$A$1:$A$49,0),MATCH(orders!J$1,products!$A$1:$G$1,0))</calculatedColumnFormula>
    </tableColumn>
    <tableColumn id="11" xr3:uid="{BA868265-FC4E-409A-AAB4-69BFC0D0ED0E}" name="Size" dataDxfId="2">
      <calculatedColumnFormula>INDEX(products!$A$1:$G$49,MATCH(orders!$D2,products!$A$1:$A$49,0),MATCH(orders!K$1,products!$A$1:$G$1,0))</calculatedColumnFormula>
    </tableColumn>
    <tableColumn id="12" xr3:uid="{23BCE5CC-E12B-4818-B81D-F90F24C541C9}" name="Unit Price" dataDxfId="1">
      <calculatedColumnFormula>INDEX(products!$A$1:$G$49,MATCH(orders!$D2,products!$A$1:$A$49,0),MATCH(orders!L$1,products!$A$1:$G$1,0))</calculatedColumnFormula>
    </tableColumn>
    <tableColumn id="13" xr3:uid="{64432AD8-1C5F-4921-9039-4BEEEA5E2CE7}" name="Sales" dataDxfId="0">
      <calculatedColumnFormula>L2*E2</calculatedColumnFormula>
    </tableColumn>
    <tableColumn id="14" xr3:uid="{AE2FBF55-B630-40D3-9432-98FBE47354F0}" name="Coffee Type Name">
      <calculatedColumnFormula>IF(I2="Rob","Robusta",IF(I2="Exc","Excelsa",IF(I2="Ara","Arabica",IF(I2="Lib","Liberica"))))</calculatedColumnFormula>
    </tableColumn>
    <tableColumn id="15" xr3:uid="{DB41385C-C060-4E71-97F6-A3A9A6E4725E}" name="Rost Type Name">
      <calculatedColumnFormula>IF(J2="M","Medium",IF(J2="L","Light",IF(J2="D","Dark")))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30771-A97C-43CC-BDDD-9C0B16A8A224}">
  <dimension ref="A3:F48"/>
  <sheetViews>
    <sheetView tabSelected="1" topLeftCell="A3" workbookViewId="0">
      <selection activeCell="I3" sqref="I3"/>
    </sheetView>
  </sheetViews>
  <sheetFormatPr defaultRowHeight="14.5" x14ac:dyDescent="0.35"/>
  <cols>
    <col min="1" max="1" width="12.36328125" bestFit="1" customWidth="1"/>
    <col min="2" max="2" width="20.90625" bestFit="1" customWidth="1"/>
    <col min="3" max="3" width="18.453125" bestFit="1" customWidth="1"/>
    <col min="4" max="4" width="6.81640625" bestFit="1" customWidth="1"/>
    <col min="5" max="5" width="7.1796875" bestFit="1" customWidth="1"/>
    <col min="6" max="6" width="7.7265625" bestFit="1" customWidth="1"/>
  </cols>
  <sheetData>
    <row r="3" spans="1:6" x14ac:dyDescent="0.35">
      <c r="A3" s="9" t="s">
        <v>6216</v>
      </c>
      <c r="C3" s="9" t="s">
        <v>6196</v>
      </c>
    </row>
    <row r="4" spans="1:6" x14ac:dyDescent="0.35">
      <c r="A4" s="9" t="s">
        <v>6214</v>
      </c>
      <c r="B4" s="9" t="s">
        <v>6215</v>
      </c>
      <c r="C4" t="s">
        <v>6217</v>
      </c>
      <c r="D4" t="s">
        <v>6218</v>
      </c>
      <c r="E4" t="s">
        <v>6219</v>
      </c>
      <c r="F4" t="s">
        <v>6220</v>
      </c>
    </row>
    <row r="5" spans="1:6" x14ac:dyDescent="0.35">
      <c r="A5" t="s">
        <v>6198</v>
      </c>
      <c r="B5" t="s">
        <v>6202</v>
      </c>
      <c r="C5" s="10">
        <v>186.85499999999999</v>
      </c>
      <c r="D5" s="10">
        <v>305.97000000000003</v>
      </c>
      <c r="E5" s="10">
        <v>213.15999999999997</v>
      </c>
      <c r="F5" s="10">
        <v>123</v>
      </c>
    </row>
    <row r="6" spans="1:6" x14ac:dyDescent="0.35">
      <c r="B6" t="s">
        <v>6203</v>
      </c>
      <c r="C6" s="10">
        <v>251.96499999999997</v>
      </c>
      <c r="D6" s="10">
        <v>129.46</v>
      </c>
      <c r="E6" s="10">
        <v>434.03999999999996</v>
      </c>
      <c r="F6" s="10">
        <v>171.93999999999997</v>
      </c>
    </row>
    <row r="7" spans="1:6" x14ac:dyDescent="0.35">
      <c r="B7" t="s">
        <v>6204</v>
      </c>
      <c r="C7" s="10">
        <v>224.94499999999999</v>
      </c>
      <c r="D7" s="10">
        <v>349.12</v>
      </c>
      <c r="E7" s="10">
        <v>321.04000000000002</v>
      </c>
      <c r="F7" s="10">
        <v>126.035</v>
      </c>
    </row>
    <row r="8" spans="1:6" x14ac:dyDescent="0.35">
      <c r="B8" t="s">
        <v>6205</v>
      </c>
      <c r="C8" s="10">
        <v>307.12</v>
      </c>
      <c r="D8" s="10">
        <v>681.07499999999993</v>
      </c>
      <c r="E8" s="10">
        <v>533.70499999999993</v>
      </c>
      <c r="F8" s="10">
        <v>158.85</v>
      </c>
    </row>
    <row r="9" spans="1:6" x14ac:dyDescent="0.35">
      <c r="B9" t="s">
        <v>6206</v>
      </c>
      <c r="C9" s="10">
        <v>53.664999999999992</v>
      </c>
      <c r="D9" s="10">
        <v>83.025000000000006</v>
      </c>
      <c r="E9" s="10">
        <v>193.83499999999998</v>
      </c>
      <c r="F9" s="10">
        <v>68.039999999999992</v>
      </c>
    </row>
    <row r="10" spans="1:6" x14ac:dyDescent="0.35">
      <c r="B10" t="s">
        <v>6207</v>
      </c>
      <c r="C10" s="10">
        <v>163.01999999999998</v>
      </c>
      <c r="D10" s="10">
        <v>678.3599999999999</v>
      </c>
      <c r="E10" s="10">
        <v>171.04500000000002</v>
      </c>
      <c r="F10" s="10">
        <v>372.255</v>
      </c>
    </row>
    <row r="11" spans="1:6" x14ac:dyDescent="0.35">
      <c r="B11" t="s">
        <v>6208</v>
      </c>
      <c r="C11" s="10">
        <v>345.02</v>
      </c>
      <c r="D11" s="10">
        <v>273.86999999999995</v>
      </c>
      <c r="E11" s="10">
        <v>184.12999999999997</v>
      </c>
      <c r="F11" s="10">
        <v>201.11499999999998</v>
      </c>
    </row>
    <row r="12" spans="1:6" x14ac:dyDescent="0.35">
      <c r="B12" t="s">
        <v>6209</v>
      </c>
      <c r="C12" s="10">
        <v>334.89</v>
      </c>
      <c r="D12" s="10">
        <v>70.95</v>
      </c>
      <c r="E12" s="10">
        <v>134.23000000000002</v>
      </c>
      <c r="F12" s="10">
        <v>166.27499999999998</v>
      </c>
    </row>
    <row r="13" spans="1:6" x14ac:dyDescent="0.35">
      <c r="B13" t="s">
        <v>6210</v>
      </c>
      <c r="C13" s="10">
        <v>178.70999999999998</v>
      </c>
      <c r="D13" s="10">
        <v>166.1</v>
      </c>
      <c r="E13" s="10">
        <v>439.30999999999995</v>
      </c>
      <c r="F13" s="10">
        <v>492.9</v>
      </c>
    </row>
    <row r="14" spans="1:6" x14ac:dyDescent="0.35">
      <c r="B14" t="s">
        <v>6211</v>
      </c>
      <c r="C14" s="10">
        <v>301.98500000000001</v>
      </c>
      <c r="D14" s="10">
        <v>153.76499999999999</v>
      </c>
      <c r="E14" s="10">
        <v>215.55499999999998</v>
      </c>
      <c r="F14" s="10">
        <v>213.66499999999999</v>
      </c>
    </row>
    <row r="15" spans="1:6" x14ac:dyDescent="0.35">
      <c r="B15" t="s">
        <v>6212</v>
      </c>
      <c r="C15" s="10">
        <v>312.83499999999998</v>
      </c>
      <c r="D15" s="10">
        <v>63.249999999999993</v>
      </c>
      <c r="E15" s="10">
        <v>350.89500000000004</v>
      </c>
      <c r="F15" s="10">
        <v>96.405000000000001</v>
      </c>
    </row>
    <row r="16" spans="1:6" x14ac:dyDescent="0.35">
      <c r="B16" t="s">
        <v>6213</v>
      </c>
      <c r="C16" s="10">
        <v>265.62</v>
      </c>
      <c r="D16" s="10">
        <v>526.51499999999987</v>
      </c>
      <c r="E16" s="10">
        <v>187.06</v>
      </c>
      <c r="F16" s="10">
        <v>210.58999999999997</v>
      </c>
    </row>
    <row r="17" spans="1:6" x14ac:dyDescent="0.35">
      <c r="A17" t="s">
        <v>6199</v>
      </c>
      <c r="B17" t="s">
        <v>6202</v>
      </c>
      <c r="C17" s="10">
        <v>47.25</v>
      </c>
      <c r="D17" s="10">
        <v>65.805000000000007</v>
      </c>
      <c r="E17" s="10">
        <v>274.67500000000001</v>
      </c>
      <c r="F17" s="10">
        <v>179.22</v>
      </c>
    </row>
    <row r="18" spans="1:6" x14ac:dyDescent="0.35">
      <c r="B18" t="s">
        <v>6203</v>
      </c>
      <c r="C18" s="10">
        <v>745.44999999999993</v>
      </c>
      <c r="D18" s="10">
        <v>428.88499999999999</v>
      </c>
      <c r="E18" s="10">
        <v>194.17499999999998</v>
      </c>
      <c r="F18" s="10">
        <v>429.82999999999993</v>
      </c>
    </row>
    <row r="19" spans="1:6" x14ac:dyDescent="0.35">
      <c r="B19" t="s">
        <v>6204</v>
      </c>
      <c r="C19" s="10">
        <v>130.47</v>
      </c>
      <c r="D19" s="10">
        <v>271.48500000000001</v>
      </c>
      <c r="E19" s="10">
        <v>281.20499999999998</v>
      </c>
      <c r="F19" s="10">
        <v>231.63000000000002</v>
      </c>
    </row>
    <row r="20" spans="1:6" x14ac:dyDescent="0.35">
      <c r="B20" t="s">
        <v>6205</v>
      </c>
      <c r="C20" s="10">
        <v>27</v>
      </c>
      <c r="D20" s="10">
        <v>347.26</v>
      </c>
      <c r="E20" s="10">
        <v>147.51</v>
      </c>
      <c r="F20" s="10">
        <v>240.04</v>
      </c>
    </row>
    <row r="21" spans="1:6" x14ac:dyDescent="0.35">
      <c r="B21" t="s">
        <v>6206</v>
      </c>
      <c r="C21" s="10">
        <v>255.11499999999995</v>
      </c>
      <c r="D21" s="10">
        <v>541.73</v>
      </c>
      <c r="E21" s="10">
        <v>83.43</v>
      </c>
      <c r="F21" s="10">
        <v>59.079999999999991</v>
      </c>
    </row>
    <row r="22" spans="1:6" x14ac:dyDescent="0.35">
      <c r="B22" t="s">
        <v>6207</v>
      </c>
      <c r="C22" s="10">
        <v>584.78999999999985</v>
      </c>
      <c r="D22" s="10">
        <v>357.42999999999995</v>
      </c>
      <c r="E22" s="10">
        <v>355.34</v>
      </c>
      <c r="F22" s="10">
        <v>140.88</v>
      </c>
    </row>
    <row r="23" spans="1:6" x14ac:dyDescent="0.35">
      <c r="B23" t="s">
        <v>6208</v>
      </c>
      <c r="C23" s="10">
        <v>430.62</v>
      </c>
      <c r="D23" s="10">
        <v>227.42500000000001</v>
      </c>
      <c r="E23" s="10">
        <v>236.315</v>
      </c>
      <c r="F23" s="10">
        <v>414.58499999999992</v>
      </c>
    </row>
    <row r="24" spans="1:6" x14ac:dyDescent="0.35">
      <c r="B24" t="s">
        <v>6209</v>
      </c>
      <c r="C24" s="10">
        <v>22.5</v>
      </c>
      <c r="D24" s="10">
        <v>77.72</v>
      </c>
      <c r="E24" s="10">
        <v>60.5</v>
      </c>
      <c r="F24" s="10">
        <v>139.67999999999998</v>
      </c>
    </row>
    <row r="25" spans="1:6" x14ac:dyDescent="0.35">
      <c r="B25" t="s">
        <v>6210</v>
      </c>
      <c r="C25" s="10">
        <v>126.14999999999999</v>
      </c>
      <c r="D25" s="10">
        <v>195.11</v>
      </c>
      <c r="E25" s="10">
        <v>89.13</v>
      </c>
      <c r="F25" s="10">
        <v>302.65999999999997</v>
      </c>
    </row>
    <row r="26" spans="1:6" x14ac:dyDescent="0.35">
      <c r="B26" t="s">
        <v>6211</v>
      </c>
      <c r="C26" s="10">
        <v>376.03</v>
      </c>
      <c r="D26" s="10">
        <v>523.24</v>
      </c>
      <c r="E26" s="10">
        <v>440.96499999999997</v>
      </c>
      <c r="F26" s="10">
        <v>174.46999999999997</v>
      </c>
    </row>
    <row r="27" spans="1:6" x14ac:dyDescent="0.35">
      <c r="B27" t="s">
        <v>6212</v>
      </c>
      <c r="C27" s="10">
        <v>515.17999999999995</v>
      </c>
      <c r="D27" s="10">
        <v>142.56</v>
      </c>
      <c r="E27" s="10">
        <v>347.03999999999996</v>
      </c>
      <c r="F27" s="10">
        <v>104.08499999999999</v>
      </c>
    </row>
    <row r="28" spans="1:6" x14ac:dyDescent="0.35">
      <c r="B28" t="s">
        <v>6213</v>
      </c>
      <c r="C28" s="10">
        <v>95.859999999999985</v>
      </c>
      <c r="D28" s="10">
        <v>484.76</v>
      </c>
      <c r="E28" s="10">
        <v>94.17</v>
      </c>
      <c r="F28" s="10">
        <v>77.10499999999999</v>
      </c>
    </row>
    <row r="29" spans="1:6" x14ac:dyDescent="0.35">
      <c r="A29" t="s">
        <v>6200</v>
      </c>
      <c r="B29" t="s">
        <v>6202</v>
      </c>
      <c r="C29" s="10">
        <v>258.34500000000003</v>
      </c>
      <c r="D29" s="10">
        <v>139.625</v>
      </c>
      <c r="E29" s="10">
        <v>279.52000000000004</v>
      </c>
      <c r="F29" s="10">
        <v>160.19499999999999</v>
      </c>
    </row>
    <row r="30" spans="1:6" x14ac:dyDescent="0.35">
      <c r="B30" t="s">
        <v>6203</v>
      </c>
      <c r="C30" s="10">
        <v>342.2</v>
      </c>
      <c r="D30" s="10">
        <v>284.24999999999994</v>
      </c>
      <c r="E30" s="10">
        <v>251.83</v>
      </c>
      <c r="F30" s="10">
        <v>80.550000000000011</v>
      </c>
    </row>
    <row r="31" spans="1:6" x14ac:dyDescent="0.35">
      <c r="B31" t="s">
        <v>6204</v>
      </c>
      <c r="C31" s="10">
        <v>418.30499999999989</v>
      </c>
      <c r="D31" s="10">
        <v>468.125</v>
      </c>
      <c r="E31" s="10">
        <v>405.05500000000006</v>
      </c>
      <c r="F31" s="10">
        <v>253.15499999999997</v>
      </c>
    </row>
    <row r="32" spans="1:6" x14ac:dyDescent="0.35">
      <c r="B32" t="s">
        <v>6205</v>
      </c>
      <c r="C32" s="10">
        <v>102.32999999999998</v>
      </c>
      <c r="D32" s="10">
        <v>242.14000000000001</v>
      </c>
      <c r="E32" s="10">
        <v>554.875</v>
      </c>
      <c r="F32" s="10">
        <v>106.23999999999998</v>
      </c>
    </row>
    <row r="33" spans="1:6" x14ac:dyDescent="0.35">
      <c r="B33" t="s">
        <v>6206</v>
      </c>
      <c r="C33" s="10">
        <v>234.71999999999997</v>
      </c>
      <c r="D33" s="10">
        <v>133.08000000000001</v>
      </c>
      <c r="E33" s="10">
        <v>267.2</v>
      </c>
      <c r="F33" s="10">
        <v>272.68999999999994</v>
      </c>
    </row>
    <row r="34" spans="1:6" x14ac:dyDescent="0.35">
      <c r="B34" t="s">
        <v>6207</v>
      </c>
      <c r="C34" s="10">
        <v>430.39</v>
      </c>
      <c r="D34" s="10">
        <v>136.20500000000001</v>
      </c>
      <c r="E34" s="10">
        <v>209.6</v>
      </c>
      <c r="F34" s="10">
        <v>88.334999999999994</v>
      </c>
    </row>
    <row r="35" spans="1:6" x14ac:dyDescent="0.35">
      <c r="B35" t="s">
        <v>6208</v>
      </c>
      <c r="C35" s="10">
        <v>109.005</v>
      </c>
      <c r="D35" s="10">
        <v>393.57499999999999</v>
      </c>
      <c r="E35" s="10">
        <v>61.034999999999997</v>
      </c>
      <c r="F35" s="10">
        <v>199.48999999999998</v>
      </c>
    </row>
    <row r="36" spans="1:6" x14ac:dyDescent="0.35">
      <c r="B36" t="s">
        <v>6209</v>
      </c>
      <c r="C36" s="10">
        <v>287.52499999999998</v>
      </c>
      <c r="D36" s="10">
        <v>288.67</v>
      </c>
      <c r="E36" s="10">
        <v>125.58</v>
      </c>
      <c r="F36" s="10">
        <v>374.13499999999999</v>
      </c>
    </row>
    <row r="37" spans="1:6" x14ac:dyDescent="0.35">
      <c r="B37" t="s">
        <v>6210</v>
      </c>
      <c r="C37" s="10">
        <v>840.92999999999984</v>
      </c>
      <c r="D37" s="10">
        <v>409.875</v>
      </c>
      <c r="E37" s="10">
        <v>171.32999999999998</v>
      </c>
      <c r="F37" s="10">
        <v>221.43999999999997</v>
      </c>
    </row>
    <row r="38" spans="1:6" x14ac:dyDescent="0.35">
      <c r="B38" t="s">
        <v>6211</v>
      </c>
      <c r="C38" s="10">
        <v>299.07</v>
      </c>
      <c r="D38" s="10">
        <v>260.32499999999999</v>
      </c>
      <c r="E38" s="10">
        <v>584.64</v>
      </c>
      <c r="F38" s="10">
        <v>256.36500000000001</v>
      </c>
    </row>
    <row r="39" spans="1:6" x14ac:dyDescent="0.35">
      <c r="B39" t="s">
        <v>6212</v>
      </c>
      <c r="C39" s="10">
        <v>323.32499999999999</v>
      </c>
      <c r="D39" s="10">
        <v>565.57000000000005</v>
      </c>
      <c r="E39" s="10">
        <v>537.80999999999995</v>
      </c>
      <c r="F39" s="10">
        <v>189.47499999999999</v>
      </c>
    </row>
    <row r="40" spans="1:6" x14ac:dyDescent="0.35">
      <c r="B40" t="s">
        <v>6213</v>
      </c>
      <c r="C40" s="10">
        <v>399.48499999999996</v>
      </c>
      <c r="D40" s="10">
        <v>148.19999999999999</v>
      </c>
      <c r="E40" s="10">
        <v>388.21999999999997</v>
      </c>
      <c r="F40" s="10">
        <v>212.07499999999999</v>
      </c>
    </row>
    <row r="41" spans="1:6" x14ac:dyDescent="0.35">
      <c r="A41" t="s">
        <v>6201</v>
      </c>
      <c r="B41" t="s">
        <v>6202</v>
      </c>
      <c r="C41" s="10">
        <v>112.69499999999999</v>
      </c>
      <c r="D41" s="10">
        <v>166.32</v>
      </c>
      <c r="E41" s="10">
        <v>843.71499999999992</v>
      </c>
      <c r="F41" s="10">
        <v>146.685</v>
      </c>
    </row>
    <row r="42" spans="1:6" x14ac:dyDescent="0.35">
      <c r="B42" t="s">
        <v>6203</v>
      </c>
      <c r="C42" s="10">
        <v>114.87999999999998</v>
      </c>
      <c r="D42" s="10">
        <v>133.815</v>
      </c>
      <c r="E42" s="10">
        <v>91.175000000000011</v>
      </c>
      <c r="F42" s="10">
        <v>53.759999999999991</v>
      </c>
    </row>
    <row r="43" spans="1:6" x14ac:dyDescent="0.35">
      <c r="B43" t="s">
        <v>6204</v>
      </c>
      <c r="C43" s="10">
        <v>277.76</v>
      </c>
      <c r="D43" s="10">
        <v>175.41</v>
      </c>
      <c r="E43" s="10">
        <v>462.50999999999993</v>
      </c>
      <c r="F43" s="10">
        <v>399.52499999999998</v>
      </c>
    </row>
    <row r="44" spans="1:6" x14ac:dyDescent="0.35">
      <c r="B44" t="s">
        <v>6205</v>
      </c>
      <c r="C44" s="10">
        <v>197.89499999999998</v>
      </c>
      <c r="D44" s="10">
        <v>289.755</v>
      </c>
      <c r="E44" s="10">
        <v>88.545000000000002</v>
      </c>
      <c r="F44" s="10">
        <v>200.25499999999997</v>
      </c>
    </row>
    <row r="45" spans="1:6" x14ac:dyDescent="0.35">
      <c r="B45" t="s">
        <v>6206</v>
      </c>
      <c r="C45" s="10">
        <v>193.11499999999998</v>
      </c>
      <c r="D45" s="10">
        <v>212.49499999999998</v>
      </c>
      <c r="E45" s="10">
        <v>292.29000000000002</v>
      </c>
      <c r="F45" s="10">
        <v>304.46999999999997</v>
      </c>
    </row>
    <row r="46" spans="1:6" x14ac:dyDescent="0.35">
      <c r="B46" t="s">
        <v>6207</v>
      </c>
      <c r="C46" s="10">
        <v>179.79</v>
      </c>
      <c r="D46" s="10">
        <v>426.2</v>
      </c>
      <c r="E46" s="10">
        <v>170.08999999999997</v>
      </c>
      <c r="F46" s="10">
        <v>379.31</v>
      </c>
    </row>
    <row r="47" spans="1:6" x14ac:dyDescent="0.35">
      <c r="B47" t="s">
        <v>6208</v>
      </c>
      <c r="C47" s="10">
        <v>247.28999999999996</v>
      </c>
      <c r="D47" s="10">
        <v>246.685</v>
      </c>
      <c r="E47" s="10">
        <v>271.05499999999995</v>
      </c>
      <c r="F47" s="10">
        <v>141.69999999999999</v>
      </c>
    </row>
    <row r="48" spans="1:6" x14ac:dyDescent="0.35">
      <c r="B48" t="s">
        <v>6209</v>
      </c>
      <c r="C48" s="10">
        <v>116.39499999999998</v>
      </c>
      <c r="D48" s="10">
        <v>41.25</v>
      </c>
      <c r="E48" s="10">
        <v>15.54</v>
      </c>
      <c r="F48" s="10">
        <v>71.06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G1" zoomScaleNormal="100" workbookViewId="0">
      <selection activeCell="F13" sqref="F13"/>
    </sheetView>
  </sheetViews>
  <sheetFormatPr defaultRowHeight="14.5" x14ac:dyDescent="0.35"/>
  <cols>
    <col min="1" max="1" width="16.54296875" bestFit="1" customWidth="1"/>
    <col min="2" max="2" width="12.1796875" style="4" customWidth="1"/>
    <col min="3" max="3" width="17.453125" bestFit="1" customWidth="1"/>
    <col min="4" max="4" width="11.7265625" customWidth="1"/>
    <col min="5" max="5" width="10.1796875" customWidth="1"/>
    <col min="6" max="6" width="17.6328125" customWidth="1"/>
    <col min="7" max="7" width="25.453125" customWidth="1"/>
    <col min="8" max="8" width="11.54296875" customWidth="1"/>
    <col min="9" max="9" width="12.7265625" customWidth="1"/>
    <col min="10" max="10" width="12" customWidth="1"/>
    <col min="11" max="11" width="6" style="6" customWidth="1"/>
    <col min="12" max="12" width="12" customWidth="1"/>
    <col min="13" max="13" width="8.453125" bestFit="1" customWidth="1"/>
    <col min="14" max="14" width="18.08984375" customWidth="1"/>
    <col min="15" max="15" width="16.36328125" customWidth="1"/>
  </cols>
  <sheetData>
    <row r="1" spans="1:15" x14ac:dyDescent="0.3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7" t="s">
        <v>13</v>
      </c>
      <c r="M1" s="7" t="s">
        <v>15</v>
      </c>
      <c r="N1" s="2" t="s">
        <v>6196</v>
      </c>
      <c r="O1" s="2" t="s">
        <v>6197</v>
      </c>
    </row>
    <row r="2" spans="1:15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6">
        <f>INDEX(products!$A$1:$G$49,MATCH(orders!$D2,products!$A$1:$A$49,0),MATCH(orders!K$1,products!$A$1:$G$1,0))</f>
        <v>1</v>
      </c>
      <c r="L2" s="8">
        <f>INDEX(products!$A$1:$G$49,MATCH(orders!$D2,products!$A$1:$A$49,0),MATCH(orders!L$1,products!$A$1:$G$1,0))</f>
        <v>9.9499999999999993</v>
      </c>
      <c r="M2" s="8">
        <f>L2*E2</f>
        <v>19.899999999999999</v>
      </c>
      <c r="N2" t="str">
        <f>IF(I2="Rob","Robusta",IF(I2="Exc","Excelsa",IF(I2="Ara","Arabica",IF(I2="Lib","Liberica"))))</f>
        <v>Robusta</v>
      </c>
      <c r="O2" t="str">
        <f>IF(J2="M","Medium",IF(J2="L","Light",IF(J2="D","Dark")))</f>
        <v>Medium</v>
      </c>
    </row>
    <row r="3" spans="1:15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6">
        <f>INDEX(products!$A$1:$G$49,MATCH(orders!$D3,products!$A$1:$A$49,0),MATCH(orders!K$1,products!$A$1:$G$1,0))</f>
        <v>0.5</v>
      </c>
      <c r="L3" s="8">
        <f>INDEX(products!$A$1:$G$49,MATCH(orders!$D3,products!$A$1:$A$49,0),MATCH(orders!L$1,products!$A$1:$G$1,0))</f>
        <v>8.25</v>
      </c>
      <c r="M3" s="8">
        <f t="shared" ref="M3:M66" si="0">L3*E3</f>
        <v>41.25</v>
      </c>
      <c r="N3" t="str">
        <f t="shared" ref="N3:N66" si="1">IF(I3="Rob","Robusta",IF(I3="Exc","Excelsa",IF(I3="Ara","Arabica",IF(I3="Lib","Liberica"))))</f>
        <v>Excelsa</v>
      </c>
      <c r="O3" t="str">
        <f t="shared" ref="O3:O66" si="2">IF(J3="M","Medium",IF(J3="L","Light",IF(J3="D","Dark")))</f>
        <v>Medium</v>
      </c>
    </row>
    <row r="4" spans="1:15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6">
        <f>INDEX(products!$A$1:$G$49,MATCH(orders!$D4,products!$A$1:$A$49,0),MATCH(orders!K$1,products!$A$1:$G$1,0))</f>
        <v>1</v>
      </c>
      <c r="L4" s="8">
        <f>INDEX(products!$A$1:$G$49,MATCH(orders!$D4,products!$A$1:$A$49,0),MATCH(orders!L$1,products!$A$1:$G$1,0))</f>
        <v>12.95</v>
      </c>
      <c r="M4" s="8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6">
        <f>INDEX(products!$A$1:$G$49,MATCH(orders!$D5,products!$A$1:$A$49,0),MATCH(orders!K$1,products!$A$1:$G$1,0))</f>
        <v>1</v>
      </c>
      <c r="L5" s="8">
        <f>INDEX(products!$A$1:$G$49,MATCH(orders!$D5,products!$A$1:$A$49,0),MATCH(orders!L$1,products!$A$1:$G$1,0))</f>
        <v>13.75</v>
      </c>
      <c r="M5" s="8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6">
        <f>INDEX(products!$A$1:$G$49,MATCH(orders!$D6,products!$A$1:$A$49,0),MATCH(orders!K$1,products!$A$1:$G$1,0))</f>
        <v>2.5</v>
      </c>
      <c r="L6" s="8">
        <f>INDEX(products!$A$1:$G$49,MATCH(orders!$D6,products!$A$1:$A$49,0),MATCH(orders!L$1,products!$A$1:$G$1,0))</f>
        <v>27.484999999999996</v>
      </c>
      <c r="M6" s="8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6">
        <f>INDEX(products!$A$1:$G$49,MATCH(orders!$D7,products!$A$1:$A$49,0),MATCH(orders!K$1,products!$A$1:$G$1,0))</f>
        <v>1</v>
      </c>
      <c r="L7" s="8">
        <f>INDEX(products!$A$1:$G$49,MATCH(orders!$D7,products!$A$1:$A$49,0),MATCH(orders!L$1,products!$A$1:$G$1,0))</f>
        <v>12.95</v>
      </c>
      <c r="M7" s="8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6">
        <f>INDEX(products!$A$1:$G$49,MATCH(orders!$D8,products!$A$1:$A$49,0),MATCH(orders!K$1,products!$A$1:$G$1,0))</f>
        <v>0.5</v>
      </c>
      <c r="L8" s="8">
        <f>INDEX(products!$A$1:$G$49,MATCH(orders!$D8,products!$A$1:$A$49,0),MATCH(orders!L$1,products!$A$1:$G$1,0))</f>
        <v>7.29</v>
      </c>
      <c r="M8" s="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6">
        <f>INDEX(products!$A$1:$G$49,MATCH(orders!$D9,products!$A$1:$A$49,0),MATCH(orders!K$1,products!$A$1:$G$1,0))</f>
        <v>0.2</v>
      </c>
      <c r="L9" s="8">
        <f>INDEX(products!$A$1:$G$49,MATCH(orders!$D9,products!$A$1:$A$49,0),MATCH(orders!L$1,products!$A$1:$G$1,0))</f>
        <v>4.7549999999999999</v>
      </c>
      <c r="M9" s="8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6">
        <f>INDEX(products!$A$1:$G$49,MATCH(orders!$D10,products!$A$1:$A$49,0),MATCH(orders!K$1,products!$A$1:$G$1,0))</f>
        <v>0.5</v>
      </c>
      <c r="L10" s="8">
        <f>INDEX(products!$A$1:$G$49,MATCH(orders!$D10,products!$A$1:$A$49,0),MATCH(orders!L$1,products!$A$1:$G$1,0))</f>
        <v>5.97</v>
      </c>
      <c r="M10" s="8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6">
        <f>INDEX(products!$A$1:$G$49,MATCH(orders!$D11,products!$A$1:$A$49,0),MATCH(orders!K$1,products!$A$1:$G$1,0))</f>
        <v>0.5</v>
      </c>
      <c r="L11" s="8">
        <f>INDEX(products!$A$1:$G$49,MATCH(orders!$D11,products!$A$1:$A$49,0),MATCH(orders!L$1,products!$A$1:$G$1,0))</f>
        <v>5.97</v>
      </c>
      <c r="M11" s="8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6">
        <f>INDEX(products!$A$1:$G$49,MATCH(orders!$D12,products!$A$1:$A$49,0),MATCH(orders!K$1,products!$A$1:$G$1,0))</f>
        <v>1</v>
      </c>
      <c r="L12" s="8">
        <f>INDEX(products!$A$1:$G$49,MATCH(orders!$D12,products!$A$1:$A$49,0),MATCH(orders!L$1,products!$A$1:$G$1,0))</f>
        <v>9.9499999999999993</v>
      </c>
      <c r="M12" s="8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6">
        <f>INDEX(products!$A$1:$G$49,MATCH(orders!$D13,products!$A$1:$A$49,0),MATCH(orders!K$1,products!$A$1:$G$1,0))</f>
        <v>2.5</v>
      </c>
      <c r="L13" s="8">
        <f>INDEX(products!$A$1:$G$49,MATCH(orders!$D13,products!$A$1:$A$49,0),MATCH(orders!L$1,products!$A$1:$G$1,0))</f>
        <v>34.154999999999994</v>
      </c>
      <c r="M13" s="8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6">
        <f>INDEX(products!$A$1:$G$49,MATCH(orders!$D14,products!$A$1:$A$49,0),MATCH(orders!K$1,products!$A$1:$G$1,0))</f>
        <v>1</v>
      </c>
      <c r="L14" s="8">
        <f>INDEX(products!$A$1:$G$49,MATCH(orders!$D14,products!$A$1:$A$49,0),MATCH(orders!L$1,products!$A$1:$G$1,0))</f>
        <v>9.9499999999999993</v>
      </c>
      <c r="M14" s="8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6">
        <f>INDEX(products!$A$1:$G$49,MATCH(orders!$D15,products!$A$1:$A$49,0),MATCH(orders!K$1,products!$A$1:$G$1,0))</f>
        <v>2.5</v>
      </c>
      <c r="L15" s="8">
        <f>INDEX(products!$A$1:$G$49,MATCH(orders!$D15,products!$A$1:$A$49,0),MATCH(orders!L$1,products!$A$1:$G$1,0))</f>
        <v>20.584999999999997</v>
      </c>
      <c r="M15" s="8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6">
        <f>INDEX(products!$A$1:$G$49,MATCH(orders!$D16,products!$A$1:$A$49,0),MATCH(orders!K$1,products!$A$1:$G$1,0))</f>
        <v>0.2</v>
      </c>
      <c r="L16" s="8">
        <f>INDEX(products!$A$1:$G$49,MATCH(orders!$D16,products!$A$1:$A$49,0),MATCH(orders!L$1,products!$A$1:$G$1,0))</f>
        <v>3.8849999999999998</v>
      </c>
      <c r="M16" s="8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6">
        <f>INDEX(products!$A$1:$G$49,MATCH(orders!$D17,products!$A$1:$A$49,0),MATCH(orders!K$1,products!$A$1:$G$1,0))</f>
        <v>2.5</v>
      </c>
      <c r="L17" s="8">
        <f>INDEX(products!$A$1:$G$49,MATCH(orders!$D17,products!$A$1:$A$49,0),MATCH(orders!L$1,products!$A$1:$G$1,0))</f>
        <v>22.884999999999998</v>
      </c>
      <c r="M17" s="8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6">
        <f>INDEX(products!$A$1:$G$49,MATCH(orders!$D18,products!$A$1:$A$49,0),MATCH(orders!K$1,products!$A$1:$G$1,0))</f>
        <v>0.2</v>
      </c>
      <c r="L18" s="8">
        <f>INDEX(products!$A$1:$G$49,MATCH(orders!$D18,products!$A$1:$A$49,0),MATCH(orders!L$1,products!$A$1:$G$1,0))</f>
        <v>3.375</v>
      </c>
      <c r="M18" s="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6">
        <f>INDEX(products!$A$1:$G$49,MATCH(orders!$D19,products!$A$1:$A$49,0),MATCH(orders!K$1,products!$A$1:$G$1,0))</f>
        <v>1</v>
      </c>
      <c r="L19" s="8">
        <f>INDEX(products!$A$1:$G$49,MATCH(orders!$D19,products!$A$1:$A$49,0),MATCH(orders!L$1,products!$A$1:$G$1,0))</f>
        <v>12.95</v>
      </c>
      <c r="M19" s="8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6">
        <f>INDEX(products!$A$1:$G$49,MATCH(orders!$D20,products!$A$1:$A$49,0),MATCH(orders!K$1,products!$A$1:$G$1,0))</f>
        <v>2.5</v>
      </c>
      <c r="L20" s="8">
        <f>INDEX(products!$A$1:$G$49,MATCH(orders!$D20,products!$A$1:$A$49,0),MATCH(orders!L$1,products!$A$1:$G$1,0))</f>
        <v>20.584999999999997</v>
      </c>
      <c r="M20" s="8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6">
        <f>INDEX(products!$A$1:$G$49,MATCH(orders!$D21,products!$A$1:$A$49,0),MATCH(orders!K$1,products!$A$1:$G$1,0))</f>
        <v>0.2</v>
      </c>
      <c r="L21" s="8">
        <f>INDEX(products!$A$1:$G$49,MATCH(orders!$D21,products!$A$1:$A$49,0),MATCH(orders!L$1,products!$A$1:$G$1,0))</f>
        <v>3.375</v>
      </c>
      <c r="M21" s="8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6">
        <f>INDEX(products!$A$1:$G$49,MATCH(orders!$D22,products!$A$1:$A$49,0),MATCH(orders!K$1,products!$A$1:$G$1,0))</f>
        <v>0.2</v>
      </c>
      <c r="L22" s="8">
        <f>INDEX(products!$A$1:$G$49,MATCH(orders!$D22,products!$A$1:$A$49,0),MATCH(orders!L$1,products!$A$1:$G$1,0))</f>
        <v>3.645</v>
      </c>
      <c r="M22" s="8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6">
        <f>INDEX(products!$A$1:$G$49,MATCH(orders!$D23,products!$A$1:$A$49,0),MATCH(orders!K$1,products!$A$1:$G$1,0))</f>
        <v>0.2</v>
      </c>
      <c r="L23" s="8">
        <f>INDEX(products!$A$1:$G$49,MATCH(orders!$D23,products!$A$1:$A$49,0),MATCH(orders!L$1,products!$A$1:$G$1,0))</f>
        <v>2.9849999999999999</v>
      </c>
      <c r="M23" s="8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6">
        <f>INDEX(products!$A$1:$G$49,MATCH(orders!$D24,products!$A$1:$A$49,0),MATCH(orders!K$1,products!$A$1:$G$1,0))</f>
        <v>2.5</v>
      </c>
      <c r="L24" s="8">
        <f>INDEX(products!$A$1:$G$49,MATCH(orders!$D24,products!$A$1:$A$49,0),MATCH(orders!L$1,products!$A$1:$G$1,0))</f>
        <v>22.884999999999998</v>
      </c>
      <c r="M24" s="8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6">
        <f>INDEX(products!$A$1:$G$49,MATCH(orders!$D25,products!$A$1:$A$49,0),MATCH(orders!K$1,products!$A$1:$G$1,0))</f>
        <v>0.2</v>
      </c>
      <c r="L25" s="8">
        <f>INDEX(products!$A$1:$G$49,MATCH(orders!$D25,products!$A$1:$A$49,0),MATCH(orders!L$1,products!$A$1:$G$1,0))</f>
        <v>2.9849999999999999</v>
      </c>
      <c r="M25" s="8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6">
        <f>INDEX(products!$A$1:$G$49,MATCH(orders!$D26,products!$A$1:$A$49,0),MATCH(orders!K$1,products!$A$1:$G$1,0))</f>
        <v>1</v>
      </c>
      <c r="L26" s="8">
        <f>INDEX(products!$A$1:$G$49,MATCH(orders!$D26,products!$A$1:$A$49,0),MATCH(orders!L$1,products!$A$1:$G$1,0))</f>
        <v>11.25</v>
      </c>
      <c r="M26" s="8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6">
        <f>INDEX(products!$A$1:$G$49,MATCH(orders!$D27,products!$A$1:$A$49,0),MATCH(orders!K$1,products!$A$1:$G$1,0))</f>
        <v>0.2</v>
      </c>
      <c r="L27" s="8">
        <f>INDEX(products!$A$1:$G$49,MATCH(orders!$D27,products!$A$1:$A$49,0),MATCH(orders!L$1,products!$A$1:$G$1,0))</f>
        <v>4.125</v>
      </c>
      <c r="M27" s="8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6">
        <f>INDEX(products!$A$1:$G$49,MATCH(orders!$D28,products!$A$1:$A$49,0),MATCH(orders!K$1,products!$A$1:$G$1,0))</f>
        <v>0.5</v>
      </c>
      <c r="L28" s="8">
        <f>INDEX(products!$A$1:$G$49,MATCH(orders!$D28,products!$A$1:$A$49,0),MATCH(orders!L$1,products!$A$1:$G$1,0))</f>
        <v>6.75</v>
      </c>
      <c r="M28" s="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6">
        <f>INDEX(products!$A$1:$G$49,MATCH(orders!$D29,products!$A$1:$A$49,0),MATCH(orders!K$1,products!$A$1:$G$1,0))</f>
        <v>0.2</v>
      </c>
      <c r="L29" s="8">
        <f>INDEX(products!$A$1:$G$49,MATCH(orders!$D29,products!$A$1:$A$49,0),MATCH(orders!L$1,products!$A$1:$G$1,0))</f>
        <v>3.375</v>
      </c>
      <c r="M29" s="8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6">
        <f>INDEX(products!$A$1:$G$49,MATCH(orders!$D30,products!$A$1:$A$49,0),MATCH(orders!K$1,products!$A$1:$G$1,0))</f>
        <v>0.5</v>
      </c>
      <c r="L30" s="8">
        <f>INDEX(products!$A$1:$G$49,MATCH(orders!$D30,products!$A$1:$A$49,0),MATCH(orders!L$1,products!$A$1:$G$1,0))</f>
        <v>5.97</v>
      </c>
      <c r="M30" s="8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6">
        <f>INDEX(products!$A$1:$G$49,MATCH(orders!$D31,products!$A$1:$A$49,0),MATCH(orders!K$1,products!$A$1:$G$1,0))</f>
        <v>1</v>
      </c>
      <c r="L31" s="8">
        <f>INDEX(products!$A$1:$G$49,MATCH(orders!$D31,products!$A$1:$A$49,0),MATCH(orders!L$1,products!$A$1:$G$1,0))</f>
        <v>9.9499999999999993</v>
      </c>
      <c r="M31" s="8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6">
        <f>INDEX(products!$A$1:$G$49,MATCH(orders!$D32,products!$A$1:$A$49,0),MATCH(orders!K$1,products!$A$1:$G$1,0))</f>
        <v>0.2</v>
      </c>
      <c r="L32" s="8">
        <f>INDEX(products!$A$1:$G$49,MATCH(orders!$D32,products!$A$1:$A$49,0),MATCH(orders!L$1,products!$A$1:$G$1,0))</f>
        <v>4.3650000000000002</v>
      </c>
      <c r="M32" s="8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6">
        <f>INDEX(products!$A$1:$G$49,MATCH(orders!$D33,products!$A$1:$A$49,0),MATCH(orders!K$1,products!$A$1:$G$1,0))</f>
        <v>0.5</v>
      </c>
      <c r="L33" s="8">
        <f>INDEX(products!$A$1:$G$49,MATCH(orders!$D33,products!$A$1:$A$49,0),MATCH(orders!L$1,products!$A$1:$G$1,0))</f>
        <v>5.97</v>
      </c>
      <c r="M33" s="8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6">
        <f>INDEX(products!$A$1:$G$49,MATCH(orders!$D34,products!$A$1:$A$49,0),MATCH(orders!K$1,products!$A$1:$G$1,0))</f>
        <v>0.5</v>
      </c>
      <c r="L34" s="8">
        <f>INDEX(products!$A$1:$G$49,MATCH(orders!$D34,products!$A$1:$A$49,0),MATCH(orders!L$1,products!$A$1:$G$1,0))</f>
        <v>8.73</v>
      </c>
      <c r="M34" s="8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6">
        <f>INDEX(products!$A$1:$G$49,MATCH(orders!$D35,products!$A$1:$A$49,0),MATCH(orders!K$1,products!$A$1:$G$1,0))</f>
        <v>0.2</v>
      </c>
      <c r="L35" s="8">
        <f>INDEX(products!$A$1:$G$49,MATCH(orders!$D35,products!$A$1:$A$49,0),MATCH(orders!L$1,products!$A$1:$G$1,0))</f>
        <v>4.7549999999999999</v>
      </c>
      <c r="M35" s="8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6">
        <f>INDEX(products!$A$1:$G$49,MATCH(orders!$D36,products!$A$1:$A$49,0),MATCH(orders!K$1,products!$A$1:$G$1,0))</f>
        <v>0.5</v>
      </c>
      <c r="L36" s="8">
        <f>INDEX(products!$A$1:$G$49,MATCH(orders!$D36,products!$A$1:$A$49,0),MATCH(orders!L$1,products!$A$1:$G$1,0))</f>
        <v>9.51</v>
      </c>
      <c r="M36" s="8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6">
        <f>INDEX(products!$A$1:$G$49,MATCH(orders!$D37,products!$A$1:$A$49,0),MATCH(orders!K$1,products!$A$1:$G$1,0))</f>
        <v>0.5</v>
      </c>
      <c r="L37" s="8">
        <f>INDEX(products!$A$1:$G$49,MATCH(orders!$D37,products!$A$1:$A$49,0),MATCH(orders!L$1,products!$A$1:$G$1,0))</f>
        <v>5.97</v>
      </c>
      <c r="M37" s="8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6">
        <f>INDEX(products!$A$1:$G$49,MATCH(orders!$D38,products!$A$1:$A$49,0),MATCH(orders!K$1,products!$A$1:$G$1,0))</f>
        <v>0.2</v>
      </c>
      <c r="L38" s="8">
        <f>INDEX(products!$A$1:$G$49,MATCH(orders!$D38,products!$A$1:$A$49,0),MATCH(orders!L$1,products!$A$1:$G$1,0))</f>
        <v>4.3650000000000002</v>
      </c>
      <c r="M38" s="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6">
        <f>INDEX(products!$A$1:$G$49,MATCH(orders!$D39,products!$A$1:$A$49,0),MATCH(orders!K$1,products!$A$1:$G$1,0))</f>
        <v>0.5</v>
      </c>
      <c r="L39" s="8">
        <f>INDEX(products!$A$1:$G$49,MATCH(orders!$D39,products!$A$1:$A$49,0),MATCH(orders!L$1,products!$A$1:$G$1,0))</f>
        <v>9.51</v>
      </c>
      <c r="M39" s="8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6">
        <f>INDEX(products!$A$1:$G$49,MATCH(orders!$D40,products!$A$1:$A$49,0),MATCH(orders!K$1,products!$A$1:$G$1,0))</f>
        <v>2.5</v>
      </c>
      <c r="L40" s="8">
        <f>INDEX(products!$A$1:$G$49,MATCH(orders!$D40,products!$A$1:$A$49,0),MATCH(orders!L$1,products!$A$1:$G$1,0))</f>
        <v>22.884999999999998</v>
      </c>
      <c r="M40" s="8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6">
        <f>INDEX(products!$A$1:$G$49,MATCH(orders!$D41,products!$A$1:$A$49,0),MATCH(orders!K$1,products!$A$1:$G$1,0))</f>
        <v>1</v>
      </c>
      <c r="L41" s="8">
        <f>INDEX(products!$A$1:$G$49,MATCH(orders!$D41,products!$A$1:$A$49,0),MATCH(orders!L$1,products!$A$1:$G$1,0))</f>
        <v>9.9499999999999993</v>
      </c>
      <c r="M41" s="8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6">
        <f>INDEX(products!$A$1:$G$49,MATCH(orders!$D42,products!$A$1:$A$49,0),MATCH(orders!K$1,products!$A$1:$G$1,0))</f>
        <v>1</v>
      </c>
      <c r="L42" s="8">
        <f>INDEX(products!$A$1:$G$49,MATCH(orders!$D42,products!$A$1:$A$49,0),MATCH(orders!L$1,products!$A$1:$G$1,0))</f>
        <v>14.55</v>
      </c>
      <c r="M42" s="8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6">
        <f>INDEX(products!$A$1:$G$49,MATCH(orders!$D43,products!$A$1:$A$49,0),MATCH(orders!K$1,products!$A$1:$G$1,0))</f>
        <v>0.2</v>
      </c>
      <c r="L43" s="8">
        <f>INDEX(products!$A$1:$G$49,MATCH(orders!$D43,products!$A$1:$A$49,0),MATCH(orders!L$1,products!$A$1:$G$1,0))</f>
        <v>3.645</v>
      </c>
      <c r="M43" s="8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6">
        <f>INDEX(products!$A$1:$G$49,MATCH(orders!$D44,products!$A$1:$A$49,0),MATCH(orders!K$1,products!$A$1:$G$1,0))</f>
        <v>0.2</v>
      </c>
      <c r="L44" s="8">
        <f>INDEX(products!$A$1:$G$49,MATCH(orders!$D44,products!$A$1:$A$49,0),MATCH(orders!L$1,products!$A$1:$G$1,0))</f>
        <v>2.6849999999999996</v>
      </c>
      <c r="M44" s="8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6">
        <f>INDEX(products!$A$1:$G$49,MATCH(orders!$D45,products!$A$1:$A$49,0),MATCH(orders!K$1,products!$A$1:$G$1,0))</f>
        <v>2.5</v>
      </c>
      <c r="L45" s="8">
        <f>INDEX(products!$A$1:$G$49,MATCH(orders!$D45,products!$A$1:$A$49,0),MATCH(orders!L$1,products!$A$1:$G$1,0))</f>
        <v>36.454999999999998</v>
      </c>
      <c r="M45" s="8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6">
        <f>INDEX(products!$A$1:$G$49,MATCH(orders!$D46,products!$A$1:$A$49,0),MATCH(orders!K$1,products!$A$1:$G$1,0))</f>
        <v>0.5</v>
      </c>
      <c r="L46" s="8">
        <f>INDEX(products!$A$1:$G$49,MATCH(orders!$D46,products!$A$1:$A$49,0),MATCH(orders!L$1,products!$A$1:$G$1,0))</f>
        <v>8.25</v>
      </c>
      <c r="M46" s="8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6">
        <f>INDEX(products!$A$1:$G$49,MATCH(orders!$D47,products!$A$1:$A$49,0),MATCH(orders!K$1,products!$A$1:$G$1,0))</f>
        <v>2.5</v>
      </c>
      <c r="L47" s="8">
        <f>INDEX(products!$A$1:$G$49,MATCH(orders!$D47,products!$A$1:$A$49,0),MATCH(orders!L$1,products!$A$1:$G$1,0))</f>
        <v>29.784999999999997</v>
      </c>
      <c r="M47" s="8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6">
        <f>INDEX(products!$A$1:$G$49,MATCH(orders!$D48,products!$A$1:$A$49,0),MATCH(orders!K$1,products!$A$1:$G$1,0))</f>
        <v>2.5</v>
      </c>
      <c r="L48" s="8">
        <f>INDEX(products!$A$1:$G$49,MATCH(orders!$D48,products!$A$1:$A$49,0),MATCH(orders!L$1,products!$A$1:$G$1,0))</f>
        <v>31.624999999999996</v>
      </c>
      <c r="M48" s="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6">
        <f>INDEX(products!$A$1:$G$49,MATCH(orders!$D49,products!$A$1:$A$49,0),MATCH(orders!K$1,products!$A$1:$G$1,0))</f>
        <v>0.2</v>
      </c>
      <c r="L49" s="8">
        <f>INDEX(products!$A$1:$G$49,MATCH(orders!$D49,products!$A$1:$A$49,0),MATCH(orders!L$1,products!$A$1:$G$1,0))</f>
        <v>3.8849999999999998</v>
      </c>
      <c r="M49" s="8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6">
        <f>INDEX(products!$A$1:$G$49,MATCH(orders!$D50,products!$A$1:$A$49,0),MATCH(orders!K$1,products!$A$1:$G$1,0))</f>
        <v>2.5</v>
      </c>
      <c r="L50" s="8">
        <f>INDEX(products!$A$1:$G$49,MATCH(orders!$D50,products!$A$1:$A$49,0),MATCH(orders!L$1,products!$A$1:$G$1,0))</f>
        <v>22.884999999999998</v>
      </c>
      <c r="M50" s="8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6">
        <f>INDEX(products!$A$1:$G$49,MATCH(orders!$D51,products!$A$1:$A$49,0),MATCH(orders!K$1,products!$A$1:$G$1,0))</f>
        <v>1</v>
      </c>
      <c r="L51" s="8">
        <f>INDEX(products!$A$1:$G$49,MATCH(orders!$D51,products!$A$1:$A$49,0),MATCH(orders!L$1,products!$A$1:$G$1,0))</f>
        <v>12.95</v>
      </c>
      <c r="M51" s="8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6">
        <f>INDEX(products!$A$1:$G$49,MATCH(orders!$D52,products!$A$1:$A$49,0),MATCH(orders!K$1,products!$A$1:$G$1,0))</f>
        <v>0.5</v>
      </c>
      <c r="L52" s="8">
        <f>INDEX(products!$A$1:$G$49,MATCH(orders!$D52,products!$A$1:$A$49,0),MATCH(orders!L$1,products!$A$1:$G$1,0))</f>
        <v>7.77</v>
      </c>
      <c r="M52" s="8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6">
        <f>INDEX(products!$A$1:$G$49,MATCH(orders!$D53,products!$A$1:$A$49,0),MATCH(orders!K$1,products!$A$1:$G$1,0))</f>
        <v>2.5</v>
      </c>
      <c r="L53" s="8">
        <f>INDEX(products!$A$1:$G$49,MATCH(orders!$D53,products!$A$1:$A$49,0),MATCH(orders!L$1,products!$A$1:$G$1,0))</f>
        <v>36.454999999999998</v>
      </c>
      <c r="M53" s="8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6">
        <f>INDEX(products!$A$1:$G$49,MATCH(orders!$D54,products!$A$1:$A$49,0),MATCH(orders!K$1,products!$A$1:$G$1,0))</f>
        <v>0.5</v>
      </c>
      <c r="L54" s="8">
        <f>INDEX(products!$A$1:$G$49,MATCH(orders!$D54,products!$A$1:$A$49,0),MATCH(orders!L$1,products!$A$1:$G$1,0))</f>
        <v>5.97</v>
      </c>
      <c r="M54" s="8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6">
        <f>INDEX(products!$A$1:$G$49,MATCH(orders!$D55,products!$A$1:$A$49,0),MATCH(orders!K$1,products!$A$1:$G$1,0))</f>
        <v>2.5</v>
      </c>
      <c r="L55" s="8">
        <f>INDEX(products!$A$1:$G$49,MATCH(orders!$D55,products!$A$1:$A$49,0),MATCH(orders!L$1,products!$A$1:$G$1,0))</f>
        <v>36.454999999999998</v>
      </c>
      <c r="M55" s="8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6">
        <f>INDEX(products!$A$1:$G$49,MATCH(orders!$D56,products!$A$1:$A$49,0),MATCH(orders!K$1,products!$A$1:$G$1,0))</f>
        <v>1</v>
      </c>
      <c r="L56" s="8">
        <f>INDEX(products!$A$1:$G$49,MATCH(orders!$D56,products!$A$1:$A$49,0),MATCH(orders!L$1,products!$A$1:$G$1,0))</f>
        <v>14.55</v>
      </c>
      <c r="M56" s="8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6">
        <f>INDEX(products!$A$1:$G$49,MATCH(orders!$D57,products!$A$1:$A$49,0),MATCH(orders!K$1,products!$A$1:$G$1,0))</f>
        <v>1</v>
      </c>
      <c r="L57" s="8">
        <f>INDEX(products!$A$1:$G$49,MATCH(orders!$D57,products!$A$1:$A$49,0),MATCH(orders!L$1,products!$A$1:$G$1,0))</f>
        <v>15.85</v>
      </c>
      <c r="M57" s="8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6">
        <f>INDEX(products!$A$1:$G$49,MATCH(orders!$D58,products!$A$1:$A$49,0),MATCH(orders!K$1,products!$A$1:$G$1,0))</f>
        <v>0.2</v>
      </c>
      <c r="L58" s="8">
        <f>INDEX(products!$A$1:$G$49,MATCH(orders!$D58,products!$A$1:$A$49,0),MATCH(orders!L$1,products!$A$1:$G$1,0))</f>
        <v>3.645</v>
      </c>
      <c r="M58" s="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6">
        <f>INDEX(products!$A$1:$G$49,MATCH(orders!$D59,products!$A$1:$A$49,0),MATCH(orders!K$1,products!$A$1:$G$1,0))</f>
        <v>1</v>
      </c>
      <c r="L59" s="8">
        <f>INDEX(products!$A$1:$G$49,MATCH(orders!$D59,products!$A$1:$A$49,0),MATCH(orders!L$1,products!$A$1:$G$1,0))</f>
        <v>14.85</v>
      </c>
      <c r="M59" s="8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6">
        <f>INDEX(products!$A$1:$G$49,MATCH(orders!$D60,products!$A$1:$A$49,0),MATCH(orders!K$1,products!$A$1:$G$1,0))</f>
        <v>2.5</v>
      </c>
      <c r="L60" s="8">
        <f>INDEX(products!$A$1:$G$49,MATCH(orders!$D60,products!$A$1:$A$49,0),MATCH(orders!L$1,products!$A$1:$G$1,0))</f>
        <v>29.784999999999997</v>
      </c>
      <c r="M60" s="8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6">
        <f>INDEX(products!$A$1:$G$49,MATCH(orders!$D61,products!$A$1:$A$49,0),MATCH(orders!K$1,products!$A$1:$G$1,0))</f>
        <v>0.5</v>
      </c>
      <c r="L61" s="8">
        <f>INDEX(products!$A$1:$G$49,MATCH(orders!$D61,products!$A$1:$A$49,0),MATCH(orders!L$1,products!$A$1:$G$1,0))</f>
        <v>8.73</v>
      </c>
      <c r="M61" s="8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6">
        <f>INDEX(products!$A$1:$G$49,MATCH(orders!$D62,products!$A$1:$A$49,0),MATCH(orders!K$1,products!$A$1:$G$1,0))</f>
        <v>2.5</v>
      </c>
      <c r="L62" s="8">
        <f>INDEX(products!$A$1:$G$49,MATCH(orders!$D62,products!$A$1:$A$49,0),MATCH(orders!L$1,products!$A$1:$G$1,0))</f>
        <v>22.884999999999998</v>
      </c>
      <c r="M62" s="8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6">
        <f>INDEX(products!$A$1:$G$49,MATCH(orders!$D63,products!$A$1:$A$49,0),MATCH(orders!K$1,products!$A$1:$G$1,0))</f>
        <v>0.5</v>
      </c>
      <c r="L63" s="8">
        <f>INDEX(products!$A$1:$G$49,MATCH(orders!$D63,products!$A$1:$A$49,0),MATCH(orders!L$1,products!$A$1:$G$1,0))</f>
        <v>5.3699999999999992</v>
      </c>
      <c r="M63" s="8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6">
        <f>INDEX(products!$A$1:$G$49,MATCH(orders!$D64,products!$A$1:$A$49,0),MATCH(orders!K$1,products!$A$1:$G$1,0))</f>
        <v>0.2</v>
      </c>
      <c r="L64" s="8">
        <f>INDEX(products!$A$1:$G$49,MATCH(orders!$D64,products!$A$1:$A$49,0),MATCH(orders!L$1,products!$A$1:$G$1,0))</f>
        <v>4.7549999999999999</v>
      </c>
      <c r="M64" s="8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6">
        <f>INDEX(products!$A$1:$G$49,MATCH(orders!$D65,products!$A$1:$A$49,0),MATCH(orders!K$1,products!$A$1:$G$1,0))</f>
        <v>0.5</v>
      </c>
      <c r="L65" s="8">
        <f>INDEX(products!$A$1:$G$49,MATCH(orders!$D65,products!$A$1:$A$49,0),MATCH(orders!L$1,products!$A$1:$G$1,0))</f>
        <v>6.75</v>
      </c>
      <c r="M65" s="8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6">
        <f>INDEX(products!$A$1:$G$49,MATCH(orders!$D66,products!$A$1:$A$49,0),MATCH(orders!K$1,products!$A$1:$G$1,0))</f>
        <v>0.5</v>
      </c>
      <c r="L66" s="8">
        <f>INDEX(products!$A$1:$G$49,MATCH(orders!$D66,products!$A$1:$A$49,0),MATCH(orders!L$1,products!$A$1:$G$1,0))</f>
        <v>5.97</v>
      </c>
      <c r="M66" s="8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6">
        <f>INDEX(products!$A$1:$G$49,MATCH(orders!$D67,products!$A$1:$A$49,0),MATCH(orders!K$1,products!$A$1:$G$1,0))</f>
        <v>2.5</v>
      </c>
      <c r="L67" s="8">
        <f>INDEX(products!$A$1:$G$49,MATCH(orders!$D67,products!$A$1:$A$49,0),MATCH(orders!L$1,products!$A$1:$G$1,0))</f>
        <v>20.584999999999997</v>
      </c>
      <c r="M67" s="8">
        <f t="shared" ref="M67:M130" si="3">L67*E67</f>
        <v>82.339999999999989</v>
      </c>
      <c r="N67" t="str">
        <f t="shared" ref="N67:N130" si="4">IF(I67="Rob","Robusta",IF(I67="Exc","Excelsa",IF(I67="Ara","Arabica",IF(I67="Lib","Liberica"))))</f>
        <v>Robusta</v>
      </c>
      <c r="O67" t="str">
        <f t="shared" ref="O67:O130" si="5">IF(J67="M","Medium",IF(J67="L","Light",IF(J67="D","Dark")))</f>
        <v>Dark</v>
      </c>
    </row>
    <row r="68" spans="1:15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6">
        <f>INDEX(products!$A$1:$G$49,MATCH(orders!$D68,products!$A$1:$A$49,0),MATCH(orders!K$1,products!$A$1:$G$1,0))</f>
        <v>0.5</v>
      </c>
      <c r="L68" s="8">
        <f>INDEX(products!$A$1:$G$49,MATCH(orders!$D68,products!$A$1:$A$49,0),MATCH(orders!L$1,products!$A$1:$G$1,0))</f>
        <v>7.169999999999999</v>
      </c>
      <c r="M68" s="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6">
        <f>INDEX(products!$A$1:$G$49,MATCH(orders!$D69,products!$A$1:$A$49,0),MATCH(orders!K$1,products!$A$1:$G$1,0))</f>
        <v>0.2</v>
      </c>
      <c r="L69" s="8">
        <f>INDEX(products!$A$1:$G$49,MATCH(orders!$D69,products!$A$1:$A$49,0),MATCH(orders!L$1,products!$A$1:$G$1,0))</f>
        <v>4.7549999999999999</v>
      </c>
      <c r="M69" s="8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6">
        <f>INDEX(products!$A$1:$G$49,MATCH(orders!$D70,products!$A$1:$A$49,0),MATCH(orders!K$1,products!$A$1:$G$1,0))</f>
        <v>0.2</v>
      </c>
      <c r="L70" s="8">
        <f>INDEX(products!$A$1:$G$49,MATCH(orders!$D70,products!$A$1:$A$49,0),MATCH(orders!L$1,products!$A$1:$G$1,0))</f>
        <v>2.9849999999999999</v>
      </c>
      <c r="M70" s="8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6">
        <f>INDEX(products!$A$1:$G$49,MATCH(orders!$D71,products!$A$1:$A$49,0),MATCH(orders!K$1,products!$A$1:$G$1,0))</f>
        <v>1</v>
      </c>
      <c r="L71" s="8">
        <f>INDEX(products!$A$1:$G$49,MATCH(orders!$D71,products!$A$1:$A$49,0),MATCH(orders!L$1,products!$A$1:$G$1,0))</f>
        <v>9.9499999999999993</v>
      </c>
      <c r="M71" s="8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6">
        <f>INDEX(products!$A$1:$G$49,MATCH(orders!$D72,products!$A$1:$A$49,0),MATCH(orders!K$1,products!$A$1:$G$1,0))</f>
        <v>2.5</v>
      </c>
      <c r="L72" s="8">
        <f>INDEX(products!$A$1:$G$49,MATCH(orders!$D72,products!$A$1:$A$49,0),MATCH(orders!L$1,products!$A$1:$G$1,0))</f>
        <v>34.154999999999994</v>
      </c>
      <c r="M72" s="8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6">
        <f>INDEX(products!$A$1:$G$49,MATCH(orders!$D73,products!$A$1:$A$49,0),MATCH(orders!K$1,products!$A$1:$G$1,0))</f>
        <v>0.2</v>
      </c>
      <c r="L73" s="8">
        <f>INDEX(products!$A$1:$G$49,MATCH(orders!$D73,products!$A$1:$A$49,0),MATCH(orders!L$1,products!$A$1:$G$1,0))</f>
        <v>4.7549999999999999</v>
      </c>
      <c r="M73" s="8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6">
        <f>INDEX(products!$A$1:$G$49,MATCH(orders!$D74,products!$A$1:$A$49,0),MATCH(orders!K$1,products!$A$1:$G$1,0))</f>
        <v>2.5</v>
      </c>
      <c r="L74" s="8">
        <f>INDEX(products!$A$1:$G$49,MATCH(orders!$D74,products!$A$1:$A$49,0),MATCH(orders!L$1,products!$A$1:$G$1,0))</f>
        <v>25.874999999999996</v>
      </c>
      <c r="M74" s="8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6">
        <f>INDEX(products!$A$1:$G$49,MATCH(orders!$D75,products!$A$1:$A$49,0),MATCH(orders!K$1,products!$A$1:$G$1,0))</f>
        <v>0.2</v>
      </c>
      <c r="L75" s="8">
        <f>INDEX(products!$A$1:$G$49,MATCH(orders!$D75,products!$A$1:$A$49,0),MATCH(orders!L$1,products!$A$1:$G$1,0))</f>
        <v>4.3650000000000002</v>
      </c>
      <c r="M75" s="8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6">
        <f>INDEX(products!$A$1:$G$49,MATCH(orders!$D76,products!$A$1:$A$49,0),MATCH(orders!K$1,products!$A$1:$G$1,0))</f>
        <v>0.5</v>
      </c>
      <c r="L76" s="8">
        <f>INDEX(products!$A$1:$G$49,MATCH(orders!$D76,products!$A$1:$A$49,0),MATCH(orders!L$1,products!$A$1:$G$1,0))</f>
        <v>8.91</v>
      </c>
      <c r="M76" s="8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6">
        <f>INDEX(products!$A$1:$G$49,MATCH(orders!$D77,products!$A$1:$A$49,0),MATCH(orders!K$1,products!$A$1:$G$1,0))</f>
        <v>1</v>
      </c>
      <c r="L77" s="8">
        <f>INDEX(products!$A$1:$G$49,MATCH(orders!$D77,products!$A$1:$A$49,0),MATCH(orders!L$1,products!$A$1:$G$1,0))</f>
        <v>8.9499999999999993</v>
      </c>
      <c r="M77" s="8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6">
        <f>INDEX(products!$A$1:$G$49,MATCH(orders!$D78,products!$A$1:$A$49,0),MATCH(orders!K$1,products!$A$1:$G$1,0))</f>
        <v>0.2</v>
      </c>
      <c r="L78" s="8">
        <f>INDEX(products!$A$1:$G$49,MATCH(orders!$D78,products!$A$1:$A$49,0),MATCH(orders!L$1,products!$A$1:$G$1,0))</f>
        <v>3.5849999999999995</v>
      </c>
      <c r="M78" s="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6">
        <f>INDEX(products!$A$1:$G$49,MATCH(orders!$D79,products!$A$1:$A$49,0),MATCH(orders!K$1,products!$A$1:$G$1,0))</f>
        <v>0.2</v>
      </c>
      <c r="L79" s="8">
        <f>INDEX(products!$A$1:$G$49,MATCH(orders!$D79,products!$A$1:$A$49,0),MATCH(orders!L$1,products!$A$1:$G$1,0))</f>
        <v>3.645</v>
      </c>
      <c r="M79" s="8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6">
        <f>INDEX(products!$A$1:$G$49,MATCH(orders!$D80,products!$A$1:$A$49,0),MATCH(orders!K$1,products!$A$1:$G$1,0))</f>
        <v>0.5</v>
      </c>
      <c r="L80" s="8">
        <f>INDEX(products!$A$1:$G$49,MATCH(orders!$D80,products!$A$1:$A$49,0),MATCH(orders!L$1,products!$A$1:$G$1,0))</f>
        <v>6.75</v>
      </c>
      <c r="M80" s="8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6">
        <f>INDEX(products!$A$1:$G$49,MATCH(orders!$D81,products!$A$1:$A$49,0),MATCH(orders!K$1,products!$A$1:$G$1,0))</f>
        <v>1</v>
      </c>
      <c r="L81" s="8">
        <f>INDEX(products!$A$1:$G$49,MATCH(orders!$D81,products!$A$1:$A$49,0),MATCH(orders!L$1,products!$A$1:$G$1,0))</f>
        <v>11.95</v>
      </c>
      <c r="M81" s="8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6">
        <f>INDEX(products!$A$1:$G$49,MATCH(orders!$D82,products!$A$1:$A$49,0),MATCH(orders!K$1,products!$A$1:$G$1,0))</f>
        <v>0.5</v>
      </c>
      <c r="L82" s="8">
        <f>INDEX(products!$A$1:$G$49,MATCH(orders!$D82,products!$A$1:$A$49,0),MATCH(orders!L$1,products!$A$1:$G$1,0))</f>
        <v>7.77</v>
      </c>
      <c r="M82" s="8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6">
        <f>INDEX(products!$A$1:$G$49,MATCH(orders!$D83,products!$A$1:$A$49,0),MATCH(orders!K$1,products!$A$1:$G$1,0))</f>
        <v>2.5</v>
      </c>
      <c r="L83" s="8">
        <f>INDEX(products!$A$1:$G$49,MATCH(orders!$D83,products!$A$1:$A$49,0),MATCH(orders!L$1,products!$A$1:$G$1,0))</f>
        <v>36.454999999999998</v>
      </c>
      <c r="M83" s="8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6">
        <f>INDEX(products!$A$1:$G$49,MATCH(orders!$D84,products!$A$1:$A$49,0),MATCH(orders!K$1,products!$A$1:$G$1,0))</f>
        <v>2.5</v>
      </c>
      <c r="L84" s="8">
        <f>INDEX(products!$A$1:$G$49,MATCH(orders!$D84,products!$A$1:$A$49,0),MATCH(orders!L$1,products!$A$1:$G$1,0))</f>
        <v>33.464999999999996</v>
      </c>
      <c r="M84" s="8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6">
        <f>INDEX(products!$A$1:$G$49,MATCH(orders!$D85,products!$A$1:$A$49,0),MATCH(orders!K$1,products!$A$1:$G$1,0))</f>
        <v>2.5</v>
      </c>
      <c r="L85" s="8">
        <f>INDEX(products!$A$1:$G$49,MATCH(orders!$D85,products!$A$1:$A$49,0),MATCH(orders!L$1,products!$A$1:$G$1,0))</f>
        <v>20.584999999999997</v>
      </c>
      <c r="M85" s="8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6">
        <f>INDEX(products!$A$1:$G$49,MATCH(orders!$D86,products!$A$1:$A$49,0),MATCH(orders!K$1,products!$A$1:$G$1,0))</f>
        <v>0.5</v>
      </c>
      <c r="L86" s="8">
        <f>INDEX(products!$A$1:$G$49,MATCH(orders!$D86,products!$A$1:$A$49,0),MATCH(orders!L$1,products!$A$1:$G$1,0))</f>
        <v>9.51</v>
      </c>
      <c r="M86" s="8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6">
        <f>INDEX(products!$A$1:$G$49,MATCH(orders!$D87,products!$A$1:$A$49,0),MATCH(orders!K$1,products!$A$1:$G$1,0))</f>
        <v>2.5</v>
      </c>
      <c r="L87" s="8">
        <f>INDEX(products!$A$1:$G$49,MATCH(orders!$D87,products!$A$1:$A$49,0),MATCH(orders!L$1,products!$A$1:$G$1,0))</f>
        <v>29.784999999999997</v>
      </c>
      <c r="M87" s="8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6">
        <f>INDEX(products!$A$1:$G$49,MATCH(orders!$D88,products!$A$1:$A$49,0),MATCH(orders!K$1,products!$A$1:$G$1,0))</f>
        <v>0.2</v>
      </c>
      <c r="L88" s="8">
        <f>INDEX(products!$A$1:$G$49,MATCH(orders!$D88,products!$A$1:$A$49,0),MATCH(orders!L$1,products!$A$1:$G$1,0))</f>
        <v>2.9849999999999999</v>
      </c>
      <c r="M88" s="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6">
        <f>INDEX(products!$A$1:$G$49,MATCH(orders!$D89,products!$A$1:$A$49,0),MATCH(orders!K$1,products!$A$1:$G$1,0))</f>
        <v>1</v>
      </c>
      <c r="L89" s="8">
        <f>INDEX(products!$A$1:$G$49,MATCH(orders!$D89,products!$A$1:$A$49,0),MATCH(orders!L$1,products!$A$1:$G$1,0))</f>
        <v>11.25</v>
      </c>
      <c r="M89" s="8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6">
        <f>INDEX(products!$A$1:$G$49,MATCH(orders!$D90,products!$A$1:$A$49,0),MATCH(orders!K$1,products!$A$1:$G$1,0))</f>
        <v>1</v>
      </c>
      <c r="L90" s="8">
        <f>INDEX(products!$A$1:$G$49,MATCH(orders!$D90,products!$A$1:$A$49,0),MATCH(orders!L$1,products!$A$1:$G$1,0))</f>
        <v>11.95</v>
      </c>
      <c r="M90" s="8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6">
        <f>INDEX(products!$A$1:$G$49,MATCH(orders!$D91,products!$A$1:$A$49,0),MATCH(orders!K$1,products!$A$1:$G$1,0))</f>
        <v>1</v>
      </c>
      <c r="L91" s="8">
        <f>INDEX(products!$A$1:$G$49,MATCH(orders!$D91,products!$A$1:$A$49,0),MATCH(orders!L$1,products!$A$1:$G$1,0))</f>
        <v>12.95</v>
      </c>
      <c r="M91" s="8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6">
        <f>INDEX(products!$A$1:$G$49,MATCH(orders!$D92,products!$A$1:$A$49,0),MATCH(orders!K$1,products!$A$1:$G$1,0))</f>
        <v>1</v>
      </c>
      <c r="L92" s="8">
        <f>INDEX(products!$A$1:$G$49,MATCH(orders!$D92,products!$A$1:$A$49,0),MATCH(orders!L$1,products!$A$1:$G$1,0))</f>
        <v>12.95</v>
      </c>
      <c r="M92" s="8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6">
        <f>INDEX(products!$A$1:$G$49,MATCH(orders!$D93,products!$A$1:$A$49,0),MATCH(orders!K$1,products!$A$1:$G$1,0))</f>
        <v>2.5</v>
      </c>
      <c r="L93" s="8">
        <f>INDEX(products!$A$1:$G$49,MATCH(orders!$D93,products!$A$1:$A$49,0),MATCH(orders!L$1,products!$A$1:$G$1,0))</f>
        <v>25.874999999999996</v>
      </c>
      <c r="M93" s="8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6">
        <f>INDEX(products!$A$1:$G$49,MATCH(orders!$D94,products!$A$1:$A$49,0),MATCH(orders!K$1,products!$A$1:$G$1,0))</f>
        <v>1</v>
      </c>
      <c r="L94" s="8">
        <f>INDEX(products!$A$1:$G$49,MATCH(orders!$D94,products!$A$1:$A$49,0),MATCH(orders!L$1,products!$A$1:$G$1,0))</f>
        <v>14.85</v>
      </c>
      <c r="M94" s="8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6">
        <f>INDEX(products!$A$1:$G$49,MATCH(orders!$D95,products!$A$1:$A$49,0),MATCH(orders!K$1,products!$A$1:$G$1,0))</f>
        <v>0.5</v>
      </c>
      <c r="L95" s="8">
        <f>INDEX(products!$A$1:$G$49,MATCH(orders!$D95,products!$A$1:$A$49,0),MATCH(orders!L$1,products!$A$1:$G$1,0))</f>
        <v>8.91</v>
      </c>
      <c r="M95" s="8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6">
        <f>INDEX(products!$A$1:$G$49,MATCH(orders!$D96,products!$A$1:$A$49,0),MATCH(orders!K$1,products!$A$1:$G$1,0))</f>
        <v>0.2</v>
      </c>
      <c r="L96" s="8">
        <f>INDEX(products!$A$1:$G$49,MATCH(orders!$D96,products!$A$1:$A$49,0),MATCH(orders!L$1,products!$A$1:$G$1,0))</f>
        <v>2.9849999999999999</v>
      </c>
      <c r="M96" s="8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6">
        <f>INDEX(products!$A$1:$G$49,MATCH(orders!$D97,products!$A$1:$A$49,0),MATCH(orders!K$1,products!$A$1:$G$1,0))</f>
        <v>2.5</v>
      </c>
      <c r="L97" s="8">
        <f>INDEX(products!$A$1:$G$49,MATCH(orders!$D97,products!$A$1:$A$49,0),MATCH(orders!L$1,products!$A$1:$G$1,0))</f>
        <v>25.874999999999996</v>
      </c>
      <c r="M97" s="8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6">
        <f>INDEX(products!$A$1:$G$49,MATCH(orders!$D98,products!$A$1:$A$49,0),MATCH(orders!K$1,products!$A$1:$G$1,0))</f>
        <v>0.2</v>
      </c>
      <c r="L98" s="8">
        <f>INDEX(products!$A$1:$G$49,MATCH(orders!$D98,products!$A$1:$A$49,0),MATCH(orders!L$1,products!$A$1:$G$1,0))</f>
        <v>2.9849999999999999</v>
      </c>
      <c r="M98" s="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6">
        <f>INDEX(products!$A$1:$G$49,MATCH(orders!$D99,products!$A$1:$A$49,0),MATCH(orders!K$1,products!$A$1:$G$1,0))</f>
        <v>0.5</v>
      </c>
      <c r="L99" s="8">
        <f>INDEX(products!$A$1:$G$49,MATCH(orders!$D99,products!$A$1:$A$49,0),MATCH(orders!L$1,products!$A$1:$G$1,0))</f>
        <v>6.75</v>
      </c>
      <c r="M99" s="8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6">
        <f>INDEX(products!$A$1:$G$49,MATCH(orders!$D100,products!$A$1:$A$49,0),MATCH(orders!K$1,products!$A$1:$G$1,0))</f>
        <v>0.2</v>
      </c>
      <c r="L100" s="8">
        <f>INDEX(products!$A$1:$G$49,MATCH(orders!$D100,products!$A$1:$A$49,0),MATCH(orders!L$1,products!$A$1:$G$1,0))</f>
        <v>2.9849999999999999</v>
      </c>
      <c r="M100" s="8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6">
        <f>INDEX(products!$A$1:$G$49,MATCH(orders!$D101,products!$A$1:$A$49,0),MATCH(orders!K$1,products!$A$1:$G$1,0))</f>
        <v>0.2</v>
      </c>
      <c r="L101" s="8">
        <f>INDEX(products!$A$1:$G$49,MATCH(orders!$D101,products!$A$1:$A$49,0),MATCH(orders!L$1,products!$A$1:$G$1,0))</f>
        <v>4.3650000000000002</v>
      </c>
      <c r="M101" s="8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6">
        <f>INDEX(products!$A$1:$G$49,MATCH(orders!$D102,products!$A$1:$A$49,0),MATCH(orders!K$1,products!$A$1:$G$1,0))</f>
        <v>0.2</v>
      </c>
      <c r="L102" s="8">
        <f>INDEX(products!$A$1:$G$49,MATCH(orders!$D102,products!$A$1:$A$49,0),MATCH(orders!L$1,products!$A$1:$G$1,0))</f>
        <v>3.8849999999999998</v>
      </c>
      <c r="M102" s="8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6">
        <f>INDEX(products!$A$1:$G$49,MATCH(orders!$D103,products!$A$1:$A$49,0),MATCH(orders!K$1,products!$A$1:$G$1,0))</f>
        <v>2.5</v>
      </c>
      <c r="L103" s="8">
        <f>INDEX(products!$A$1:$G$49,MATCH(orders!$D103,products!$A$1:$A$49,0),MATCH(orders!L$1,products!$A$1:$G$1,0))</f>
        <v>29.784999999999997</v>
      </c>
      <c r="M103" s="8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6">
        <f>INDEX(products!$A$1:$G$49,MATCH(orders!$D104,products!$A$1:$A$49,0),MATCH(orders!K$1,products!$A$1:$G$1,0))</f>
        <v>1</v>
      </c>
      <c r="L104" s="8">
        <f>INDEX(products!$A$1:$G$49,MATCH(orders!$D104,products!$A$1:$A$49,0),MATCH(orders!L$1,products!$A$1:$G$1,0))</f>
        <v>12.95</v>
      </c>
      <c r="M104" s="8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6">
        <f>INDEX(products!$A$1:$G$49,MATCH(orders!$D105,products!$A$1:$A$49,0),MATCH(orders!K$1,products!$A$1:$G$1,0))</f>
        <v>0.2</v>
      </c>
      <c r="L105" s="8">
        <f>INDEX(products!$A$1:$G$49,MATCH(orders!$D105,products!$A$1:$A$49,0),MATCH(orders!L$1,products!$A$1:$G$1,0))</f>
        <v>2.9849999999999999</v>
      </c>
      <c r="M105" s="8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6">
        <f>INDEX(products!$A$1:$G$49,MATCH(orders!$D106,products!$A$1:$A$49,0),MATCH(orders!K$1,products!$A$1:$G$1,0))</f>
        <v>1</v>
      </c>
      <c r="L106" s="8">
        <f>INDEX(products!$A$1:$G$49,MATCH(orders!$D106,products!$A$1:$A$49,0),MATCH(orders!L$1,products!$A$1:$G$1,0))</f>
        <v>14.55</v>
      </c>
      <c r="M106" s="8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6">
        <f>INDEX(products!$A$1:$G$49,MATCH(orders!$D107,products!$A$1:$A$49,0),MATCH(orders!K$1,products!$A$1:$G$1,0))</f>
        <v>0.5</v>
      </c>
      <c r="L107" s="8">
        <f>INDEX(products!$A$1:$G$49,MATCH(orders!$D107,products!$A$1:$A$49,0),MATCH(orders!L$1,products!$A$1:$G$1,0))</f>
        <v>6.75</v>
      </c>
      <c r="M107" s="8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6">
        <f>INDEX(products!$A$1:$G$49,MATCH(orders!$D108,products!$A$1:$A$49,0),MATCH(orders!K$1,products!$A$1:$G$1,0))</f>
        <v>1</v>
      </c>
      <c r="L108" s="8">
        <f>INDEX(products!$A$1:$G$49,MATCH(orders!$D108,products!$A$1:$A$49,0),MATCH(orders!L$1,products!$A$1:$G$1,0))</f>
        <v>12.15</v>
      </c>
      <c r="M108" s="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6">
        <f>INDEX(products!$A$1:$G$49,MATCH(orders!$D109,products!$A$1:$A$49,0),MATCH(orders!K$1,products!$A$1:$G$1,0))</f>
        <v>0.5</v>
      </c>
      <c r="L109" s="8">
        <f>INDEX(products!$A$1:$G$49,MATCH(orders!$D109,products!$A$1:$A$49,0),MATCH(orders!L$1,products!$A$1:$G$1,0))</f>
        <v>5.97</v>
      </c>
      <c r="M109" s="8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6">
        <f>INDEX(products!$A$1:$G$49,MATCH(orders!$D110,products!$A$1:$A$49,0),MATCH(orders!K$1,products!$A$1:$G$1,0))</f>
        <v>0.5</v>
      </c>
      <c r="L110" s="8">
        <f>INDEX(products!$A$1:$G$49,MATCH(orders!$D110,products!$A$1:$A$49,0),MATCH(orders!L$1,products!$A$1:$G$1,0))</f>
        <v>6.75</v>
      </c>
      <c r="M110" s="8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6">
        <f>INDEX(products!$A$1:$G$49,MATCH(orders!$D111,products!$A$1:$A$49,0),MATCH(orders!K$1,products!$A$1:$G$1,0))</f>
        <v>0.5</v>
      </c>
      <c r="L111" s="8">
        <f>INDEX(products!$A$1:$G$49,MATCH(orders!$D111,products!$A$1:$A$49,0),MATCH(orders!L$1,products!$A$1:$G$1,0))</f>
        <v>7.77</v>
      </c>
      <c r="M111" s="8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6">
        <f>INDEX(products!$A$1:$G$49,MATCH(orders!$D112,products!$A$1:$A$49,0),MATCH(orders!K$1,products!$A$1:$G$1,0))</f>
        <v>0.2</v>
      </c>
      <c r="L112" s="8">
        <f>INDEX(products!$A$1:$G$49,MATCH(orders!$D112,products!$A$1:$A$49,0),MATCH(orders!L$1,products!$A$1:$G$1,0))</f>
        <v>4.4550000000000001</v>
      </c>
      <c r="M112" s="8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6">
        <f>INDEX(products!$A$1:$G$49,MATCH(orders!$D113,products!$A$1:$A$49,0),MATCH(orders!K$1,products!$A$1:$G$1,0))</f>
        <v>0.5</v>
      </c>
      <c r="L113" s="8">
        <f>INDEX(products!$A$1:$G$49,MATCH(orders!$D113,products!$A$1:$A$49,0),MATCH(orders!L$1,products!$A$1:$G$1,0))</f>
        <v>5.3699999999999992</v>
      </c>
      <c r="M113" s="8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6">
        <f>INDEX(products!$A$1:$G$49,MATCH(orders!$D114,products!$A$1:$A$49,0),MATCH(orders!K$1,products!$A$1:$G$1,0))</f>
        <v>1</v>
      </c>
      <c r="L114" s="8">
        <f>INDEX(products!$A$1:$G$49,MATCH(orders!$D114,products!$A$1:$A$49,0),MATCH(orders!L$1,products!$A$1:$G$1,0))</f>
        <v>11.25</v>
      </c>
      <c r="M114" s="8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6">
        <f>INDEX(products!$A$1:$G$49,MATCH(orders!$D115,products!$A$1:$A$49,0),MATCH(orders!K$1,products!$A$1:$G$1,0))</f>
        <v>1</v>
      </c>
      <c r="L115" s="8">
        <f>INDEX(products!$A$1:$G$49,MATCH(orders!$D115,products!$A$1:$A$49,0),MATCH(orders!L$1,products!$A$1:$G$1,0))</f>
        <v>14.55</v>
      </c>
      <c r="M115" s="8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6">
        <f>INDEX(products!$A$1:$G$49,MATCH(orders!$D116,products!$A$1:$A$49,0),MATCH(orders!K$1,products!$A$1:$G$1,0))</f>
        <v>0.2</v>
      </c>
      <c r="L116" s="8">
        <f>INDEX(products!$A$1:$G$49,MATCH(orders!$D116,products!$A$1:$A$49,0),MATCH(orders!L$1,products!$A$1:$G$1,0))</f>
        <v>3.5849999999999995</v>
      </c>
      <c r="M116" s="8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6">
        <f>INDEX(products!$A$1:$G$49,MATCH(orders!$D117,products!$A$1:$A$49,0),MATCH(orders!K$1,products!$A$1:$G$1,0))</f>
        <v>1</v>
      </c>
      <c r="L117" s="8">
        <f>INDEX(products!$A$1:$G$49,MATCH(orders!$D117,products!$A$1:$A$49,0),MATCH(orders!L$1,products!$A$1:$G$1,0))</f>
        <v>15.85</v>
      </c>
      <c r="M117" s="8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6">
        <f>INDEX(products!$A$1:$G$49,MATCH(orders!$D118,products!$A$1:$A$49,0),MATCH(orders!K$1,products!$A$1:$G$1,0))</f>
        <v>0.2</v>
      </c>
      <c r="L118" s="8">
        <f>INDEX(products!$A$1:$G$49,MATCH(orders!$D118,products!$A$1:$A$49,0),MATCH(orders!L$1,products!$A$1:$G$1,0))</f>
        <v>4.7549999999999999</v>
      </c>
      <c r="M118" s="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6">
        <f>INDEX(products!$A$1:$G$49,MATCH(orders!$D119,products!$A$1:$A$49,0),MATCH(orders!K$1,products!$A$1:$G$1,0))</f>
        <v>0.5</v>
      </c>
      <c r="L119" s="8">
        <f>INDEX(products!$A$1:$G$49,MATCH(orders!$D119,products!$A$1:$A$49,0),MATCH(orders!L$1,products!$A$1:$G$1,0))</f>
        <v>9.51</v>
      </c>
      <c r="M119" s="8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6">
        <f>INDEX(products!$A$1:$G$49,MATCH(orders!$D120,products!$A$1:$A$49,0),MATCH(orders!K$1,products!$A$1:$G$1,0))</f>
        <v>0.5</v>
      </c>
      <c r="L120" s="8">
        <f>INDEX(products!$A$1:$G$49,MATCH(orders!$D120,products!$A$1:$A$49,0),MATCH(orders!L$1,products!$A$1:$G$1,0))</f>
        <v>7.29</v>
      </c>
      <c r="M120" s="8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6">
        <f>INDEX(products!$A$1:$G$49,MATCH(orders!$D121,products!$A$1:$A$49,0),MATCH(orders!K$1,products!$A$1:$G$1,0))</f>
        <v>0.2</v>
      </c>
      <c r="L121" s="8">
        <f>INDEX(products!$A$1:$G$49,MATCH(orders!$D121,products!$A$1:$A$49,0),MATCH(orders!L$1,products!$A$1:$G$1,0))</f>
        <v>4.125</v>
      </c>
      <c r="M121" s="8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6">
        <f>INDEX(products!$A$1:$G$49,MATCH(orders!$D122,products!$A$1:$A$49,0),MATCH(orders!K$1,products!$A$1:$G$1,0))</f>
        <v>0.2</v>
      </c>
      <c r="L122" s="8">
        <f>INDEX(products!$A$1:$G$49,MATCH(orders!$D122,products!$A$1:$A$49,0),MATCH(orders!L$1,products!$A$1:$G$1,0))</f>
        <v>3.8849999999999998</v>
      </c>
      <c r="M122" s="8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6">
        <f>INDEX(products!$A$1:$G$49,MATCH(orders!$D123,products!$A$1:$A$49,0),MATCH(orders!K$1,products!$A$1:$G$1,0))</f>
        <v>1</v>
      </c>
      <c r="L123" s="8">
        <f>INDEX(products!$A$1:$G$49,MATCH(orders!$D123,products!$A$1:$A$49,0),MATCH(orders!L$1,products!$A$1:$G$1,0))</f>
        <v>13.75</v>
      </c>
      <c r="M123" s="8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6">
        <f>INDEX(products!$A$1:$G$49,MATCH(orders!$D124,products!$A$1:$A$49,0),MATCH(orders!K$1,products!$A$1:$G$1,0))</f>
        <v>0.5</v>
      </c>
      <c r="L124" s="8">
        <f>INDEX(products!$A$1:$G$49,MATCH(orders!$D124,products!$A$1:$A$49,0),MATCH(orders!L$1,products!$A$1:$G$1,0))</f>
        <v>5.97</v>
      </c>
      <c r="M124" s="8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6">
        <f>INDEX(products!$A$1:$G$49,MATCH(orders!$D125,products!$A$1:$A$49,0),MATCH(orders!K$1,products!$A$1:$G$1,0))</f>
        <v>2.5</v>
      </c>
      <c r="L125" s="8">
        <f>INDEX(products!$A$1:$G$49,MATCH(orders!$D125,products!$A$1:$A$49,0),MATCH(orders!L$1,products!$A$1:$G$1,0))</f>
        <v>36.454999999999998</v>
      </c>
      <c r="M125" s="8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6">
        <f>INDEX(products!$A$1:$G$49,MATCH(orders!$D126,products!$A$1:$A$49,0),MATCH(orders!K$1,products!$A$1:$G$1,0))</f>
        <v>0.2</v>
      </c>
      <c r="L126" s="8">
        <f>INDEX(products!$A$1:$G$49,MATCH(orders!$D126,products!$A$1:$A$49,0),MATCH(orders!L$1,products!$A$1:$G$1,0))</f>
        <v>4.3650000000000002</v>
      </c>
      <c r="M126" s="8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6">
        <f>INDEX(products!$A$1:$G$49,MATCH(orders!$D127,products!$A$1:$A$49,0),MATCH(orders!K$1,products!$A$1:$G$1,0))</f>
        <v>0.5</v>
      </c>
      <c r="L127" s="8">
        <f>INDEX(products!$A$1:$G$49,MATCH(orders!$D127,products!$A$1:$A$49,0),MATCH(orders!L$1,products!$A$1:$G$1,0))</f>
        <v>8.73</v>
      </c>
      <c r="M127" s="8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6">
        <f>INDEX(products!$A$1:$G$49,MATCH(orders!$D128,products!$A$1:$A$49,0),MATCH(orders!K$1,products!$A$1:$G$1,0))</f>
        <v>1</v>
      </c>
      <c r="L128" s="8">
        <f>INDEX(products!$A$1:$G$49,MATCH(orders!$D128,products!$A$1:$A$49,0),MATCH(orders!L$1,products!$A$1:$G$1,0))</f>
        <v>11.25</v>
      </c>
      <c r="M128" s="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6">
        <f>INDEX(products!$A$1:$G$49,MATCH(orders!$D129,products!$A$1:$A$49,0),MATCH(orders!K$1,products!$A$1:$G$1,0))</f>
        <v>1</v>
      </c>
      <c r="L129" s="8">
        <f>INDEX(products!$A$1:$G$49,MATCH(orders!$D129,products!$A$1:$A$49,0),MATCH(orders!L$1,products!$A$1:$G$1,0))</f>
        <v>12.95</v>
      </c>
      <c r="M129" s="8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6">
        <f>INDEX(products!$A$1:$G$49,MATCH(orders!$D130,products!$A$1:$A$49,0),MATCH(orders!K$1,products!$A$1:$G$1,0))</f>
        <v>0.5</v>
      </c>
      <c r="L130" s="8">
        <f>INDEX(products!$A$1:$G$49,MATCH(orders!$D130,products!$A$1:$A$49,0),MATCH(orders!L$1,products!$A$1:$G$1,0))</f>
        <v>6.75</v>
      </c>
      <c r="M130" s="8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6">
        <f>INDEX(products!$A$1:$G$49,MATCH(orders!$D131,products!$A$1:$A$49,0),MATCH(orders!K$1,products!$A$1:$G$1,0))</f>
        <v>1</v>
      </c>
      <c r="L131" s="8">
        <f>INDEX(products!$A$1:$G$49,MATCH(orders!$D131,products!$A$1:$A$49,0),MATCH(orders!L$1,products!$A$1:$G$1,0))</f>
        <v>12.15</v>
      </c>
      <c r="M131" s="8">
        <f t="shared" ref="M131:M194" si="6">L131*E131</f>
        <v>12.15</v>
      </c>
      <c r="N131" t="str">
        <f t="shared" ref="N131:N194" si="7">IF(I131="Rob","Robusta",IF(I131="Exc","Excelsa",IF(I131="Ara","Arabica",IF(I131="Lib","Liberica"))))</f>
        <v>Excelsa</v>
      </c>
      <c r="O131" t="str">
        <f t="shared" ref="O131:O194" si="8">IF(J131="M","Medium",IF(J131="L","Light",IF(J131="D","Dark")))</f>
        <v>Dark</v>
      </c>
    </row>
    <row r="132" spans="1:15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6">
        <f>INDEX(products!$A$1:$G$49,MATCH(orders!$D132,products!$A$1:$A$49,0),MATCH(orders!K$1,products!$A$1:$G$1,0))</f>
        <v>2.5</v>
      </c>
      <c r="L132" s="8">
        <f>INDEX(products!$A$1:$G$49,MATCH(orders!$D132,products!$A$1:$A$49,0),MATCH(orders!L$1,products!$A$1:$G$1,0))</f>
        <v>29.784999999999997</v>
      </c>
      <c r="M132" s="8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6">
        <f>INDEX(products!$A$1:$G$49,MATCH(orders!$D133,products!$A$1:$A$49,0),MATCH(orders!K$1,products!$A$1:$G$1,0))</f>
        <v>0.5</v>
      </c>
      <c r="L133" s="8">
        <f>INDEX(products!$A$1:$G$49,MATCH(orders!$D133,products!$A$1:$A$49,0),MATCH(orders!L$1,products!$A$1:$G$1,0))</f>
        <v>7.29</v>
      </c>
      <c r="M133" s="8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6">
        <f>INDEX(products!$A$1:$G$49,MATCH(orders!$D134,products!$A$1:$A$49,0),MATCH(orders!K$1,products!$A$1:$G$1,0))</f>
        <v>2.5</v>
      </c>
      <c r="L134" s="8">
        <f>INDEX(products!$A$1:$G$49,MATCH(orders!$D134,products!$A$1:$A$49,0),MATCH(orders!L$1,products!$A$1:$G$1,0))</f>
        <v>29.784999999999997</v>
      </c>
      <c r="M134" s="8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6">
        <f>INDEX(products!$A$1:$G$49,MATCH(orders!$D135,products!$A$1:$A$49,0),MATCH(orders!K$1,products!$A$1:$G$1,0))</f>
        <v>1</v>
      </c>
      <c r="L135" s="8">
        <f>INDEX(products!$A$1:$G$49,MATCH(orders!$D135,products!$A$1:$A$49,0),MATCH(orders!L$1,products!$A$1:$G$1,0))</f>
        <v>12.95</v>
      </c>
      <c r="M135" s="8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6">
        <f>INDEX(products!$A$1:$G$49,MATCH(orders!$D136,products!$A$1:$A$49,0),MATCH(orders!K$1,products!$A$1:$G$1,0))</f>
        <v>2.5</v>
      </c>
      <c r="L136" s="8">
        <f>INDEX(products!$A$1:$G$49,MATCH(orders!$D136,products!$A$1:$A$49,0),MATCH(orders!L$1,products!$A$1:$G$1,0))</f>
        <v>31.624999999999996</v>
      </c>
      <c r="M136" s="8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6">
        <f>INDEX(products!$A$1:$G$49,MATCH(orders!$D137,products!$A$1:$A$49,0),MATCH(orders!K$1,products!$A$1:$G$1,0))</f>
        <v>0.5</v>
      </c>
      <c r="L137" s="8">
        <f>INDEX(products!$A$1:$G$49,MATCH(orders!$D137,products!$A$1:$A$49,0),MATCH(orders!L$1,products!$A$1:$G$1,0))</f>
        <v>7.77</v>
      </c>
      <c r="M137" s="8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6">
        <f>INDEX(products!$A$1:$G$49,MATCH(orders!$D138,products!$A$1:$A$49,0),MATCH(orders!K$1,products!$A$1:$G$1,0))</f>
        <v>0.2</v>
      </c>
      <c r="L138" s="8">
        <f>INDEX(products!$A$1:$G$49,MATCH(orders!$D138,products!$A$1:$A$49,0),MATCH(orders!L$1,products!$A$1:$G$1,0))</f>
        <v>2.9849999999999999</v>
      </c>
      <c r="M138" s="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6">
        <f>INDEX(products!$A$1:$G$49,MATCH(orders!$D139,products!$A$1:$A$49,0),MATCH(orders!K$1,products!$A$1:$G$1,0))</f>
        <v>2.5</v>
      </c>
      <c r="L139" s="8">
        <f>INDEX(products!$A$1:$G$49,MATCH(orders!$D139,products!$A$1:$A$49,0),MATCH(orders!L$1,products!$A$1:$G$1,0))</f>
        <v>34.154999999999994</v>
      </c>
      <c r="M139" s="8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6">
        <f>INDEX(products!$A$1:$G$49,MATCH(orders!$D140,products!$A$1:$A$49,0),MATCH(orders!K$1,products!$A$1:$G$1,0))</f>
        <v>1</v>
      </c>
      <c r="L140" s="8">
        <f>INDEX(products!$A$1:$G$49,MATCH(orders!$D140,products!$A$1:$A$49,0),MATCH(orders!L$1,products!$A$1:$G$1,0))</f>
        <v>12.15</v>
      </c>
      <c r="M140" s="8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6">
        <f>INDEX(products!$A$1:$G$49,MATCH(orders!$D141,products!$A$1:$A$49,0),MATCH(orders!K$1,products!$A$1:$G$1,0))</f>
        <v>1</v>
      </c>
      <c r="L141" s="8">
        <f>INDEX(products!$A$1:$G$49,MATCH(orders!$D141,products!$A$1:$A$49,0),MATCH(orders!L$1,products!$A$1:$G$1,0))</f>
        <v>12.95</v>
      </c>
      <c r="M141" s="8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6">
        <f>INDEX(products!$A$1:$G$49,MATCH(orders!$D142,products!$A$1:$A$49,0),MATCH(orders!K$1,products!$A$1:$G$1,0))</f>
        <v>2.5</v>
      </c>
      <c r="L142" s="8">
        <f>INDEX(products!$A$1:$G$49,MATCH(orders!$D142,products!$A$1:$A$49,0),MATCH(orders!L$1,products!$A$1:$G$1,0))</f>
        <v>29.784999999999997</v>
      </c>
      <c r="M142" s="8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6">
        <f>INDEX(products!$A$1:$G$49,MATCH(orders!$D143,products!$A$1:$A$49,0),MATCH(orders!K$1,products!$A$1:$G$1,0))</f>
        <v>0.2</v>
      </c>
      <c r="L143" s="8">
        <f>INDEX(products!$A$1:$G$49,MATCH(orders!$D143,products!$A$1:$A$49,0),MATCH(orders!L$1,products!$A$1:$G$1,0))</f>
        <v>3.8849999999999998</v>
      </c>
      <c r="M143" s="8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6">
        <f>INDEX(products!$A$1:$G$49,MATCH(orders!$D144,products!$A$1:$A$49,0),MATCH(orders!K$1,products!$A$1:$G$1,0))</f>
        <v>2.5</v>
      </c>
      <c r="L144" s="8">
        <f>INDEX(products!$A$1:$G$49,MATCH(orders!$D144,products!$A$1:$A$49,0),MATCH(orders!L$1,products!$A$1:$G$1,0))</f>
        <v>34.154999999999994</v>
      </c>
      <c r="M144" s="8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6">
        <f>INDEX(products!$A$1:$G$49,MATCH(orders!$D145,products!$A$1:$A$49,0),MATCH(orders!K$1,products!$A$1:$G$1,0))</f>
        <v>0.5</v>
      </c>
      <c r="L145" s="8">
        <f>INDEX(products!$A$1:$G$49,MATCH(orders!$D145,products!$A$1:$A$49,0),MATCH(orders!L$1,products!$A$1:$G$1,0))</f>
        <v>8.73</v>
      </c>
      <c r="M145" s="8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6">
        <f>INDEX(products!$A$1:$G$49,MATCH(orders!$D146,products!$A$1:$A$49,0),MATCH(orders!K$1,products!$A$1:$G$1,0))</f>
        <v>2.5</v>
      </c>
      <c r="L146" s="8">
        <f>INDEX(products!$A$1:$G$49,MATCH(orders!$D146,products!$A$1:$A$49,0),MATCH(orders!L$1,products!$A$1:$G$1,0))</f>
        <v>34.154999999999994</v>
      </c>
      <c r="M146" s="8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6">
        <f>INDEX(products!$A$1:$G$49,MATCH(orders!$D147,products!$A$1:$A$49,0),MATCH(orders!K$1,products!$A$1:$G$1,0))</f>
        <v>0.2</v>
      </c>
      <c r="L147" s="8">
        <f>INDEX(products!$A$1:$G$49,MATCH(orders!$D147,products!$A$1:$A$49,0),MATCH(orders!L$1,products!$A$1:$G$1,0))</f>
        <v>4.3650000000000002</v>
      </c>
      <c r="M147" s="8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6">
        <f>INDEX(products!$A$1:$G$49,MATCH(orders!$D148,products!$A$1:$A$49,0),MATCH(orders!K$1,products!$A$1:$G$1,0))</f>
        <v>1</v>
      </c>
      <c r="L148" s="8">
        <f>INDEX(products!$A$1:$G$49,MATCH(orders!$D148,products!$A$1:$A$49,0),MATCH(orders!L$1,products!$A$1:$G$1,0))</f>
        <v>14.55</v>
      </c>
      <c r="M148" s="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6">
        <f>INDEX(products!$A$1:$G$49,MATCH(orders!$D149,products!$A$1:$A$49,0),MATCH(orders!K$1,products!$A$1:$G$1,0))</f>
        <v>1</v>
      </c>
      <c r="L149" s="8">
        <f>INDEX(products!$A$1:$G$49,MATCH(orders!$D149,products!$A$1:$A$49,0),MATCH(orders!L$1,products!$A$1:$G$1,0))</f>
        <v>13.75</v>
      </c>
      <c r="M149" s="8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6">
        <f>INDEX(products!$A$1:$G$49,MATCH(orders!$D150,products!$A$1:$A$49,0),MATCH(orders!K$1,products!$A$1:$G$1,0))</f>
        <v>0.2</v>
      </c>
      <c r="L150" s="8">
        <f>INDEX(products!$A$1:$G$49,MATCH(orders!$D150,products!$A$1:$A$49,0),MATCH(orders!L$1,products!$A$1:$G$1,0))</f>
        <v>3.645</v>
      </c>
      <c r="M150" s="8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6">
        <f>INDEX(products!$A$1:$G$49,MATCH(orders!$D151,products!$A$1:$A$49,0),MATCH(orders!K$1,products!$A$1:$G$1,0))</f>
        <v>2.5</v>
      </c>
      <c r="L151" s="8">
        <f>INDEX(products!$A$1:$G$49,MATCH(orders!$D151,products!$A$1:$A$49,0),MATCH(orders!L$1,products!$A$1:$G$1,0))</f>
        <v>25.874999999999996</v>
      </c>
      <c r="M151" s="8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6">
        <f>INDEX(products!$A$1:$G$49,MATCH(orders!$D152,products!$A$1:$A$49,0),MATCH(orders!K$1,products!$A$1:$G$1,0))</f>
        <v>1</v>
      </c>
      <c r="L152" s="8">
        <f>INDEX(products!$A$1:$G$49,MATCH(orders!$D152,products!$A$1:$A$49,0),MATCH(orders!L$1,products!$A$1:$G$1,0))</f>
        <v>12.95</v>
      </c>
      <c r="M152" s="8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6">
        <f>INDEX(products!$A$1:$G$49,MATCH(orders!$D153,products!$A$1:$A$49,0),MATCH(orders!K$1,products!$A$1:$G$1,0))</f>
        <v>1</v>
      </c>
      <c r="L153" s="8">
        <f>INDEX(products!$A$1:$G$49,MATCH(orders!$D153,products!$A$1:$A$49,0),MATCH(orders!L$1,products!$A$1:$G$1,0))</f>
        <v>11.25</v>
      </c>
      <c r="M153" s="8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6">
        <f>INDEX(products!$A$1:$G$49,MATCH(orders!$D154,products!$A$1:$A$49,0),MATCH(orders!K$1,products!$A$1:$G$1,0))</f>
        <v>2.5</v>
      </c>
      <c r="L154" s="8">
        <f>INDEX(products!$A$1:$G$49,MATCH(orders!$D154,products!$A$1:$A$49,0),MATCH(orders!L$1,products!$A$1:$G$1,0))</f>
        <v>22.884999999999998</v>
      </c>
      <c r="M154" s="8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6">
        <f>INDEX(products!$A$1:$G$49,MATCH(orders!$D155,products!$A$1:$A$49,0),MATCH(orders!K$1,products!$A$1:$G$1,0))</f>
        <v>0.2</v>
      </c>
      <c r="L155" s="8">
        <f>INDEX(products!$A$1:$G$49,MATCH(orders!$D155,products!$A$1:$A$49,0),MATCH(orders!L$1,products!$A$1:$G$1,0))</f>
        <v>2.6849999999999996</v>
      </c>
      <c r="M155" s="8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6">
        <f>INDEX(products!$A$1:$G$49,MATCH(orders!$D156,products!$A$1:$A$49,0),MATCH(orders!K$1,products!$A$1:$G$1,0))</f>
        <v>2.5</v>
      </c>
      <c r="L156" s="8">
        <f>INDEX(products!$A$1:$G$49,MATCH(orders!$D156,products!$A$1:$A$49,0),MATCH(orders!L$1,products!$A$1:$G$1,0))</f>
        <v>22.884999999999998</v>
      </c>
      <c r="M156" s="8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6">
        <f>INDEX(products!$A$1:$G$49,MATCH(orders!$D157,products!$A$1:$A$49,0),MATCH(orders!K$1,products!$A$1:$G$1,0))</f>
        <v>2.5</v>
      </c>
      <c r="L157" s="8">
        <f>INDEX(products!$A$1:$G$49,MATCH(orders!$D157,products!$A$1:$A$49,0),MATCH(orders!L$1,products!$A$1:$G$1,0))</f>
        <v>25.874999999999996</v>
      </c>
      <c r="M157" s="8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6">
        <f>INDEX(products!$A$1:$G$49,MATCH(orders!$D158,products!$A$1:$A$49,0),MATCH(orders!K$1,products!$A$1:$G$1,0))</f>
        <v>2.5</v>
      </c>
      <c r="L158" s="8">
        <f>INDEX(products!$A$1:$G$49,MATCH(orders!$D158,products!$A$1:$A$49,0),MATCH(orders!L$1,products!$A$1:$G$1,0))</f>
        <v>25.874999999999996</v>
      </c>
      <c r="M158" s="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6">
        <f>INDEX(products!$A$1:$G$49,MATCH(orders!$D159,products!$A$1:$A$49,0),MATCH(orders!K$1,products!$A$1:$G$1,0))</f>
        <v>2.5</v>
      </c>
      <c r="L159" s="8">
        <f>INDEX(products!$A$1:$G$49,MATCH(orders!$D159,products!$A$1:$A$49,0),MATCH(orders!L$1,products!$A$1:$G$1,0))</f>
        <v>20.584999999999997</v>
      </c>
      <c r="M159" s="8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6">
        <f>INDEX(products!$A$1:$G$49,MATCH(orders!$D160,products!$A$1:$A$49,0),MATCH(orders!K$1,products!$A$1:$G$1,0))</f>
        <v>2.5</v>
      </c>
      <c r="L160" s="8">
        <f>INDEX(products!$A$1:$G$49,MATCH(orders!$D160,products!$A$1:$A$49,0),MATCH(orders!L$1,products!$A$1:$G$1,0))</f>
        <v>20.584999999999997</v>
      </c>
      <c r="M160" s="8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6">
        <f>INDEX(products!$A$1:$G$49,MATCH(orders!$D161,products!$A$1:$A$49,0),MATCH(orders!K$1,products!$A$1:$G$1,0))</f>
        <v>2.5</v>
      </c>
      <c r="L161" s="8">
        <f>INDEX(products!$A$1:$G$49,MATCH(orders!$D161,products!$A$1:$A$49,0),MATCH(orders!L$1,products!$A$1:$G$1,0))</f>
        <v>36.454999999999998</v>
      </c>
      <c r="M161" s="8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6">
        <f>INDEX(products!$A$1:$G$49,MATCH(orders!$D162,products!$A$1:$A$49,0),MATCH(orders!K$1,products!$A$1:$G$1,0))</f>
        <v>0.5</v>
      </c>
      <c r="L162" s="8">
        <f>INDEX(products!$A$1:$G$49,MATCH(orders!$D162,products!$A$1:$A$49,0),MATCH(orders!L$1,products!$A$1:$G$1,0))</f>
        <v>8.25</v>
      </c>
      <c r="M162" s="8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6">
        <f>INDEX(products!$A$1:$G$49,MATCH(orders!$D163,products!$A$1:$A$49,0),MATCH(orders!K$1,products!$A$1:$G$1,0))</f>
        <v>0.5</v>
      </c>
      <c r="L163" s="8">
        <f>INDEX(products!$A$1:$G$49,MATCH(orders!$D163,products!$A$1:$A$49,0),MATCH(orders!L$1,products!$A$1:$G$1,0))</f>
        <v>7.77</v>
      </c>
      <c r="M163" s="8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6">
        <f>INDEX(products!$A$1:$G$49,MATCH(orders!$D164,products!$A$1:$A$49,0),MATCH(orders!K$1,products!$A$1:$G$1,0))</f>
        <v>0.5</v>
      </c>
      <c r="L164" s="8">
        <f>INDEX(products!$A$1:$G$49,MATCH(orders!$D164,products!$A$1:$A$49,0),MATCH(orders!L$1,products!$A$1:$G$1,0))</f>
        <v>7.29</v>
      </c>
      <c r="M164" s="8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6">
        <f>INDEX(products!$A$1:$G$49,MATCH(orders!$D165,products!$A$1:$A$49,0),MATCH(orders!K$1,products!$A$1:$G$1,0))</f>
        <v>0.2</v>
      </c>
      <c r="L165" s="8">
        <f>INDEX(products!$A$1:$G$49,MATCH(orders!$D165,products!$A$1:$A$49,0),MATCH(orders!L$1,products!$A$1:$G$1,0))</f>
        <v>2.6849999999999996</v>
      </c>
      <c r="M165" s="8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6">
        <f>INDEX(products!$A$1:$G$49,MATCH(orders!$D166,products!$A$1:$A$49,0),MATCH(orders!K$1,products!$A$1:$G$1,0))</f>
        <v>0.5</v>
      </c>
      <c r="L166" s="8">
        <f>INDEX(products!$A$1:$G$49,MATCH(orders!$D166,products!$A$1:$A$49,0),MATCH(orders!L$1,products!$A$1:$G$1,0))</f>
        <v>7.29</v>
      </c>
      <c r="M166" s="8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6">
        <f>INDEX(products!$A$1:$G$49,MATCH(orders!$D167,products!$A$1:$A$49,0),MATCH(orders!K$1,products!$A$1:$G$1,0))</f>
        <v>1</v>
      </c>
      <c r="L167" s="8">
        <f>INDEX(products!$A$1:$G$49,MATCH(orders!$D167,products!$A$1:$A$49,0),MATCH(orders!L$1,products!$A$1:$G$1,0))</f>
        <v>8.9499999999999993</v>
      </c>
      <c r="M167" s="8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6">
        <f>INDEX(products!$A$1:$G$49,MATCH(orders!$D168,products!$A$1:$A$49,0),MATCH(orders!K$1,products!$A$1:$G$1,0))</f>
        <v>0.5</v>
      </c>
      <c r="L168" s="8">
        <f>INDEX(products!$A$1:$G$49,MATCH(orders!$D168,products!$A$1:$A$49,0),MATCH(orders!L$1,products!$A$1:$G$1,0))</f>
        <v>5.3699999999999992</v>
      </c>
      <c r="M168" s="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6">
        <f>INDEX(products!$A$1:$G$49,MATCH(orders!$D169,products!$A$1:$A$49,0),MATCH(orders!K$1,products!$A$1:$G$1,0))</f>
        <v>0.5</v>
      </c>
      <c r="L169" s="8">
        <f>INDEX(products!$A$1:$G$49,MATCH(orders!$D169,products!$A$1:$A$49,0),MATCH(orders!L$1,products!$A$1:$G$1,0))</f>
        <v>8.25</v>
      </c>
      <c r="M169" s="8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6">
        <f>INDEX(products!$A$1:$G$49,MATCH(orders!$D170,products!$A$1:$A$49,0),MATCH(orders!K$1,products!$A$1:$G$1,0))</f>
        <v>0.5</v>
      </c>
      <c r="L170" s="8">
        <f>INDEX(products!$A$1:$G$49,MATCH(orders!$D170,products!$A$1:$A$49,0),MATCH(orders!L$1,products!$A$1:$G$1,0))</f>
        <v>6.75</v>
      </c>
      <c r="M170" s="8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6">
        <f>INDEX(products!$A$1:$G$49,MATCH(orders!$D171,products!$A$1:$A$49,0),MATCH(orders!K$1,products!$A$1:$G$1,0))</f>
        <v>1</v>
      </c>
      <c r="L171" s="8">
        <f>INDEX(products!$A$1:$G$49,MATCH(orders!$D171,products!$A$1:$A$49,0),MATCH(orders!L$1,products!$A$1:$G$1,0))</f>
        <v>8.9499999999999993</v>
      </c>
      <c r="M171" s="8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6">
        <f>INDEX(products!$A$1:$G$49,MATCH(orders!$D172,products!$A$1:$A$49,0),MATCH(orders!K$1,products!$A$1:$G$1,0))</f>
        <v>2.5</v>
      </c>
      <c r="L172" s="8">
        <f>INDEX(products!$A$1:$G$49,MATCH(orders!$D172,products!$A$1:$A$49,0),MATCH(orders!L$1,products!$A$1:$G$1,0))</f>
        <v>34.154999999999994</v>
      </c>
      <c r="M172" s="8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6">
        <f>INDEX(products!$A$1:$G$49,MATCH(orders!$D173,products!$A$1:$A$49,0),MATCH(orders!K$1,products!$A$1:$G$1,0))</f>
        <v>2.5</v>
      </c>
      <c r="L173" s="8">
        <f>INDEX(products!$A$1:$G$49,MATCH(orders!$D173,products!$A$1:$A$49,0),MATCH(orders!L$1,products!$A$1:$G$1,0))</f>
        <v>31.624999999999996</v>
      </c>
      <c r="M173" s="8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6">
        <f>INDEX(products!$A$1:$G$49,MATCH(orders!$D174,products!$A$1:$A$49,0),MATCH(orders!K$1,products!$A$1:$G$1,0))</f>
        <v>0.5</v>
      </c>
      <c r="L174" s="8">
        <f>INDEX(products!$A$1:$G$49,MATCH(orders!$D174,products!$A$1:$A$49,0),MATCH(orders!L$1,products!$A$1:$G$1,0))</f>
        <v>7.29</v>
      </c>
      <c r="M174" s="8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6">
        <f>INDEX(products!$A$1:$G$49,MATCH(orders!$D175,products!$A$1:$A$49,0),MATCH(orders!K$1,products!$A$1:$G$1,0))</f>
        <v>2.5</v>
      </c>
      <c r="L175" s="8">
        <f>INDEX(products!$A$1:$G$49,MATCH(orders!$D175,products!$A$1:$A$49,0),MATCH(orders!L$1,products!$A$1:$G$1,0))</f>
        <v>22.884999999999998</v>
      </c>
      <c r="M175" s="8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6">
        <f>INDEX(products!$A$1:$G$49,MATCH(orders!$D176,products!$A$1:$A$49,0),MATCH(orders!K$1,products!$A$1:$G$1,0))</f>
        <v>2.5</v>
      </c>
      <c r="L176" s="8">
        <f>INDEX(products!$A$1:$G$49,MATCH(orders!$D176,products!$A$1:$A$49,0),MATCH(orders!L$1,products!$A$1:$G$1,0))</f>
        <v>34.154999999999994</v>
      </c>
      <c r="M176" s="8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6">
        <f>INDEX(products!$A$1:$G$49,MATCH(orders!$D177,products!$A$1:$A$49,0),MATCH(orders!K$1,products!$A$1:$G$1,0))</f>
        <v>2.5</v>
      </c>
      <c r="L177" s="8">
        <f>INDEX(products!$A$1:$G$49,MATCH(orders!$D177,products!$A$1:$A$49,0),MATCH(orders!L$1,products!$A$1:$G$1,0))</f>
        <v>31.624999999999996</v>
      </c>
      <c r="M177" s="8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6">
        <f>INDEX(products!$A$1:$G$49,MATCH(orders!$D178,products!$A$1:$A$49,0),MATCH(orders!K$1,products!$A$1:$G$1,0))</f>
        <v>2.5</v>
      </c>
      <c r="L178" s="8">
        <f>INDEX(products!$A$1:$G$49,MATCH(orders!$D178,products!$A$1:$A$49,0),MATCH(orders!L$1,products!$A$1:$G$1,0))</f>
        <v>34.154999999999994</v>
      </c>
      <c r="M178" s="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6">
        <f>INDEX(products!$A$1:$G$49,MATCH(orders!$D179,products!$A$1:$A$49,0),MATCH(orders!K$1,products!$A$1:$G$1,0))</f>
        <v>2.5</v>
      </c>
      <c r="L179" s="8">
        <f>INDEX(products!$A$1:$G$49,MATCH(orders!$D179,products!$A$1:$A$49,0),MATCH(orders!L$1,products!$A$1:$G$1,0))</f>
        <v>27.484999999999996</v>
      </c>
      <c r="M179" s="8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6">
        <f>INDEX(products!$A$1:$G$49,MATCH(orders!$D180,products!$A$1:$A$49,0),MATCH(orders!K$1,products!$A$1:$G$1,0))</f>
        <v>1</v>
      </c>
      <c r="L180" s="8">
        <f>INDEX(products!$A$1:$G$49,MATCH(orders!$D180,products!$A$1:$A$49,0),MATCH(orders!L$1,products!$A$1:$G$1,0))</f>
        <v>12.95</v>
      </c>
      <c r="M180" s="8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6">
        <f>INDEX(products!$A$1:$G$49,MATCH(orders!$D181,products!$A$1:$A$49,0),MATCH(orders!K$1,products!$A$1:$G$1,0))</f>
        <v>0.2</v>
      </c>
      <c r="L181" s="8">
        <f>INDEX(products!$A$1:$G$49,MATCH(orders!$D181,products!$A$1:$A$49,0),MATCH(orders!L$1,products!$A$1:$G$1,0))</f>
        <v>2.9849999999999999</v>
      </c>
      <c r="M181" s="8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6">
        <f>INDEX(products!$A$1:$G$49,MATCH(orders!$D182,products!$A$1:$A$49,0),MATCH(orders!K$1,products!$A$1:$G$1,0))</f>
        <v>0.2</v>
      </c>
      <c r="L182" s="8">
        <f>INDEX(products!$A$1:$G$49,MATCH(orders!$D182,products!$A$1:$A$49,0),MATCH(orders!L$1,products!$A$1:$G$1,0))</f>
        <v>4.4550000000000001</v>
      </c>
      <c r="M182" s="8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6">
        <f>INDEX(products!$A$1:$G$49,MATCH(orders!$D183,products!$A$1:$A$49,0),MATCH(orders!K$1,products!$A$1:$G$1,0))</f>
        <v>0.5</v>
      </c>
      <c r="L183" s="8">
        <f>INDEX(products!$A$1:$G$49,MATCH(orders!$D183,products!$A$1:$A$49,0),MATCH(orders!L$1,products!$A$1:$G$1,0))</f>
        <v>5.97</v>
      </c>
      <c r="M183" s="8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6">
        <f>INDEX(products!$A$1:$G$49,MATCH(orders!$D184,products!$A$1:$A$49,0),MATCH(orders!K$1,products!$A$1:$G$1,0))</f>
        <v>0.5</v>
      </c>
      <c r="L184" s="8">
        <f>INDEX(products!$A$1:$G$49,MATCH(orders!$D184,products!$A$1:$A$49,0),MATCH(orders!L$1,products!$A$1:$G$1,0))</f>
        <v>5.3699999999999992</v>
      </c>
      <c r="M184" s="8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6">
        <f>INDEX(products!$A$1:$G$49,MATCH(orders!$D185,products!$A$1:$A$49,0),MATCH(orders!K$1,products!$A$1:$G$1,0))</f>
        <v>0.2</v>
      </c>
      <c r="L185" s="8">
        <f>INDEX(products!$A$1:$G$49,MATCH(orders!$D185,products!$A$1:$A$49,0),MATCH(orders!L$1,products!$A$1:$G$1,0))</f>
        <v>4.125</v>
      </c>
      <c r="M185" s="8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6">
        <f>INDEX(products!$A$1:$G$49,MATCH(orders!$D186,products!$A$1:$A$49,0),MATCH(orders!K$1,products!$A$1:$G$1,0))</f>
        <v>0.5</v>
      </c>
      <c r="L186" s="8">
        <f>INDEX(products!$A$1:$G$49,MATCH(orders!$D186,products!$A$1:$A$49,0),MATCH(orders!L$1,products!$A$1:$G$1,0))</f>
        <v>7.77</v>
      </c>
      <c r="M186" s="8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6">
        <f>INDEX(products!$A$1:$G$49,MATCH(orders!$D187,products!$A$1:$A$49,0),MATCH(orders!K$1,products!$A$1:$G$1,0))</f>
        <v>0.5</v>
      </c>
      <c r="L187" s="8">
        <f>INDEX(products!$A$1:$G$49,MATCH(orders!$D187,products!$A$1:$A$49,0),MATCH(orders!L$1,products!$A$1:$G$1,0))</f>
        <v>7.29</v>
      </c>
      <c r="M187" s="8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6">
        <f>INDEX(products!$A$1:$G$49,MATCH(orders!$D188,products!$A$1:$A$49,0),MATCH(orders!K$1,products!$A$1:$G$1,0))</f>
        <v>2.5</v>
      </c>
      <c r="L188" s="8">
        <f>INDEX(products!$A$1:$G$49,MATCH(orders!$D188,products!$A$1:$A$49,0),MATCH(orders!L$1,products!$A$1:$G$1,0))</f>
        <v>22.884999999999998</v>
      </c>
      <c r="M188" s="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6">
        <f>INDEX(products!$A$1:$G$49,MATCH(orders!$D189,products!$A$1:$A$49,0),MATCH(orders!K$1,products!$A$1:$G$1,0))</f>
        <v>0.5</v>
      </c>
      <c r="L189" s="8">
        <f>INDEX(products!$A$1:$G$49,MATCH(orders!$D189,products!$A$1:$A$49,0),MATCH(orders!L$1,products!$A$1:$G$1,0))</f>
        <v>8.73</v>
      </c>
      <c r="M189" s="8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6">
        <f>INDEX(products!$A$1:$G$49,MATCH(orders!$D190,products!$A$1:$A$49,0),MATCH(orders!K$1,products!$A$1:$G$1,0))</f>
        <v>0.2</v>
      </c>
      <c r="L190" s="8">
        <f>INDEX(products!$A$1:$G$49,MATCH(orders!$D190,products!$A$1:$A$49,0),MATCH(orders!L$1,products!$A$1:$G$1,0))</f>
        <v>4.4550000000000001</v>
      </c>
      <c r="M190" s="8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6">
        <f>INDEX(products!$A$1:$G$49,MATCH(orders!$D191,products!$A$1:$A$49,0),MATCH(orders!K$1,products!$A$1:$G$1,0))</f>
        <v>1</v>
      </c>
      <c r="L191" s="8">
        <f>INDEX(products!$A$1:$G$49,MATCH(orders!$D191,products!$A$1:$A$49,0),MATCH(orders!L$1,products!$A$1:$G$1,0))</f>
        <v>14.55</v>
      </c>
      <c r="M191" s="8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6">
        <f>INDEX(products!$A$1:$G$49,MATCH(orders!$D192,products!$A$1:$A$49,0),MATCH(orders!K$1,products!$A$1:$G$1,0))</f>
        <v>2.5</v>
      </c>
      <c r="L192" s="8">
        <f>INDEX(products!$A$1:$G$49,MATCH(orders!$D192,products!$A$1:$A$49,0),MATCH(orders!L$1,products!$A$1:$G$1,0))</f>
        <v>33.464999999999996</v>
      </c>
      <c r="M192" s="8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6">
        <f>INDEX(products!$A$1:$G$49,MATCH(orders!$D193,products!$A$1:$A$49,0),MATCH(orders!K$1,products!$A$1:$G$1,0))</f>
        <v>0.2</v>
      </c>
      <c r="L193" s="8">
        <f>INDEX(products!$A$1:$G$49,MATCH(orders!$D193,products!$A$1:$A$49,0),MATCH(orders!L$1,products!$A$1:$G$1,0))</f>
        <v>3.8849999999999998</v>
      </c>
      <c r="M193" s="8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6">
        <f>INDEX(products!$A$1:$G$49,MATCH(orders!$D194,products!$A$1:$A$49,0),MATCH(orders!K$1,products!$A$1:$G$1,0))</f>
        <v>1</v>
      </c>
      <c r="L194" s="8">
        <f>INDEX(products!$A$1:$G$49,MATCH(orders!$D194,products!$A$1:$A$49,0),MATCH(orders!L$1,products!$A$1:$G$1,0))</f>
        <v>12.15</v>
      </c>
      <c r="M194" s="8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6">
        <f>INDEX(products!$A$1:$G$49,MATCH(orders!$D195,products!$A$1:$A$49,0),MATCH(orders!K$1,products!$A$1:$G$1,0))</f>
        <v>1</v>
      </c>
      <c r="L195" s="8">
        <f>INDEX(products!$A$1:$G$49,MATCH(orders!$D195,products!$A$1:$A$49,0),MATCH(orders!L$1,products!$A$1:$G$1,0))</f>
        <v>14.85</v>
      </c>
      <c r="M195" s="8">
        <f t="shared" ref="M195:M258" si="9">L195*E195</f>
        <v>44.55</v>
      </c>
      <c r="N195" t="str">
        <f t="shared" ref="N195:N258" si="10">IF(I195="Rob","Robusta",IF(I195="Exc","Excelsa",IF(I195="Ara","Arabica",IF(I195="Lib","Liberica"))))</f>
        <v>Excelsa</v>
      </c>
      <c r="O195" t="str">
        <f t="shared" ref="O195:O258" si="11">IF(J195="M","Medium",IF(J195="L","Light",IF(J195="D","Dark")))</f>
        <v>Light</v>
      </c>
    </row>
    <row r="196" spans="1:15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6">
        <f>INDEX(products!$A$1:$G$49,MATCH(orders!$D196,products!$A$1:$A$49,0),MATCH(orders!K$1,products!$A$1:$G$1,0))</f>
        <v>0.5</v>
      </c>
      <c r="L196" s="8">
        <f>INDEX(products!$A$1:$G$49,MATCH(orders!$D196,products!$A$1:$A$49,0),MATCH(orders!L$1,products!$A$1:$G$1,0))</f>
        <v>7.29</v>
      </c>
      <c r="M196" s="8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6">
        <f>INDEX(products!$A$1:$G$49,MATCH(orders!$D197,products!$A$1:$A$49,0),MATCH(orders!K$1,products!$A$1:$G$1,0))</f>
        <v>1</v>
      </c>
      <c r="L197" s="8">
        <f>INDEX(products!$A$1:$G$49,MATCH(orders!$D197,products!$A$1:$A$49,0),MATCH(orders!L$1,products!$A$1:$G$1,0))</f>
        <v>12.95</v>
      </c>
      <c r="M197" s="8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6">
        <f>INDEX(products!$A$1:$G$49,MATCH(orders!$D198,products!$A$1:$A$49,0),MATCH(orders!K$1,products!$A$1:$G$1,0))</f>
        <v>0.5</v>
      </c>
      <c r="L198" s="8">
        <f>INDEX(products!$A$1:$G$49,MATCH(orders!$D198,products!$A$1:$A$49,0),MATCH(orders!L$1,products!$A$1:$G$1,0))</f>
        <v>8.91</v>
      </c>
      <c r="M198" s="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6">
        <f>INDEX(products!$A$1:$G$49,MATCH(orders!$D199,products!$A$1:$A$49,0),MATCH(orders!K$1,products!$A$1:$G$1,0))</f>
        <v>2.5</v>
      </c>
      <c r="L199" s="8">
        <f>INDEX(products!$A$1:$G$49,MATCH(orders!$D199,products!$A$1:$A$49,0),MATCH(orders!L$1,products!$A$1:$G$1,0))</f>
        <v>29.784999999999997</v>
      </c>
      <c r="M199" s="8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6">
        <f>INDEX(products!$A$1:$G$49,MATCH(orders!$D200,products!$A$1:$A$49,0),MATCH(orders!K$1,products!$A$1:$G$1,0))</f>
        <v>2.5</v>
      </c>
      <c r="L200" s="8">
        <f>INDEX(products!$A$1:$G$49,MATCH(orders!$D200,products!$A$1:$A$49,0),MATCH(orders!L$1,products!$A$1:$G$1,0))</f>
        <v>29.784999999999997</v>
      </c>
      <c r="M200" s="8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6">
        <f>INDEX(products!$A$1:$G$49,MATCH(orders!$D201,products!$A$1:$A$49,0),MATCH(orders!K$1,products!$A$1:$G$1,0))</f>
        <v>0.5</v>
      </c>
      <c r="L201" s="8">
        <f>INDEX(products!$A$1:$G$49,MATCH(orders!$D201,products!$A$1:$A$49,0),MATCH(orders!L$1,products!$A$1:$G$1,0))</f>
        <v>9.51</v>
      </c>
      <c r="M201" s="8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6">
        <f>INDEX(products!$A$1:$G$49,MATCH(orders!$D202,products!$A$1:$A$49,0),MATCH(orders!K$1,products!$A$1:$G$1,0))</f>
        <v>1</v>
      </c>
      <c r="L202" s="8">
        <f>INDEX(products!$A$1:$G$49,MATCH(orders!$D202,products!$A$1:$A$49,0),MATCH(orders!L$1,products!$A$1:$G$1,0))</f>
        <v>13.75</v>
      </c>
      <c r="M202" s="8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6">
        <f>INDEX(products!$A$1:$G$49,MATCH(orders!$D203,products!$A$1:$A$49,0),MATCH(orders!K$1,products!$A$1:$G$1,0))</f>
        <v>0.5</v>
      </c>
      <c r="L203" s="8">
        <f>INDEX(products!$A$1:$G$49,MATCH(orders!$D203,products!$A$1:$A$49,0),MATCH(orders!L$1,products!$A$1:$G$1,0))</f>
        <v>9.51</v>
      </c>
      <c r="M203" s="8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6">
        <f>INDEX(products!$A$1:$G$49,MATCH(orders!$D204,products!$A$1:$A$49,0),MATCH(orders!K$1,products!$A$1:$G$1,0))</f>
        <v>2.5</v>
      </c>
      <c r="L204" s="8">
        <f>INDEX(products!$A$1:$G$49,MATCH(orders!$D204,products!$A$1:$A$49,0),MATCH(orders!L$1,products!$A$1:$G$1,0))</f>
        <v>29.784999999999997</v>
      </c>
      <c r="M204" s="8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6">
        <f>INDEX(products!$A$1:$G$49,MATCH(orders!$D205,products!$A$1:$A$49,0),MATCH(orders!K$1,products!$A$1:$G$1,0))</f>
        <v>0.2</v>
      </c>
      <c r="L205" s="8">
        <f>INDEX(products!$A$1:$G$49,MATCH(orders!$D205,products!$A$1:$A$49,0),MATCH(orders!L$1,products!$A$1:$G$1,0))</f>
        <v>4.7549999999999999</v>
      </c>
      <c r="M205" s="8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6">
        <f>INDEX(products!$A$1:$G$49,MATCH(orders!$D206,products!$A$1:$A$49,0),MATCH(orders!K$1,products!$A$1:$G$1,0))</f>
        <v>1</v>
      </c>
      <c r="L206" s="8">
        <f>INDEX(products!$A$1:$G$49,MATCH(orders!$D206,products!$A$1:$A$49,0),MATCH(orders!L$1,products!$A$1:$G$1,0))</f>
        <v>13.75</v>
      </c>
      <c r="M206" s="8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6">
        <f>INDEX(products!$A$1:$G$49,MATCH(orders!$D207,products!$A$1:$A$49,0),MATCH(orders!K$1,products!$A$1:$G$1,0))</f>
        <v>0.2</v>
      </c>
      <c r="L207" s="8">
        <f>INDEX(products!$A$1:$G$49,MATCH(orders!$D207,products!$A$1:$A$49,0),MATCH(orders!L$1,products!$A$1:$G$1,0))</f>
        <v>2.6849999999999996</v>
      </c>
      <c r="M207" s="8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6">
        <f>INDEX(products!$A$1:$G$49,MATCH(orders!$D208,products!$A$1:$A$49,0),MATCH(orders!K$1,products!$A$1:$G$1,0))</f>
        <v>1</v>
      </c>
      <c r="L208" s="8">
        <f>INDEX(products!$A$1:$G$49,MATCH(orders!$D208,products!$A$1:$A$49,0),MATCH(orders!L$1,products!$A$1:$G$1,0))</f>
        <v>11.25</v>
      </c>
      <c r="M208" s="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6">
        <f>INDEX(products!$A$1:$G$49,MATCH(orders!$D209,products!$A$1:$A$49,0),MATCH(orders!K$1,products!$A$1:$G$1,0))</f>
        <v>0.5</v>
      </c>
      <c r="L209" s="8">
        <f>INDEX(products!$A$1:$G$49,MATCH(orders!$D209,products!$A$1:$A$49,0),MATCH(orders!L$1,products!$A$1:$G$1,0))</f>
        <v>6.75</v>
      </c>
      <c r="M209" s="8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6">
        <f>INDEX(products!$A$1:$G$49,MATCH(orders!$D210,products!$A$1:$A$49,0),MATCH(orders!K$1,products!$A$1:$G$1,0))</f>
        <v>0.5</v>
      </c>
      <c r="L210" s="8">
        <f>INDEX(products!$A$1:$G$49,MATCH(orders!$D210,products!$A$1:$A$49,0),MATCH(orders!L$1,products!$A$1:$G$1,0))</f>
        <v>7.29</v>
      </c>
      <c r="M210" s="8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6">
        <f>INDEX(products!$A$1:$G$49,MATCH(orders!$D211,products!$A$1:$A$49,0),MATCH(orders!K$1,products!$A$1:$G$1,0))</f>
        <v>0.5</v>
      </c>
      <c r="L211" s="8">
        <f>INDEX(products!$A$1:$G$49,MATCH(orders!$D211,products!$A$1:$A$49,0),MATCH(orders!L$1,products!$A$1:$G$1,0))</f>
        <v>6.75</v>
      </c>
      <c r="M211" s="8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6">
        <f>INDEX(products!$A$1:$G$49,MATCH(orders!$D212,products!$A$1:$A$49,0),MATCH(orders!K$1,products!$A$1:$G$1,0))</f>
        <v>1</v>
      </c>
      <c r="L212" s="8">
        <f>INDEX(products!$A$1:$G$49,MATCH(orders!$D212,products!$A$1:$A$49,0),MATCH(orders!L$1,products!$A$1:$G$1,0))</f>
        <v>12.95</v>
      </c>
      <c r="M212" s="8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6">
        <f>INDEX(products!$A$1:$G$49,MATCH(orders!$D213,products!$A$1:$A$49,0),MATCH(orders!K$1,products!$A$1:$G$1,0))</f>
        <v>0.5</v>
      </c>
      <c r="L213" s="8">
        <f>INDEX(products!$A$1:$G$49,MATCH(orders!$D213,products!$A$1:$A$49,0),MATCH(orders!L$1,products!$A$1:$G$1,0))</f>
        <v>8.91</v>
      </c>
      <c r="M213" s="8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6">
        <f>INDEX(products!$A$1:$G$49,MATCH(orders!$D214,products!$A$1:$A$49,0),MATCH(orders!K$1,products!$A$1:$G$1,0))</f>
        <v>0.2</v>
      </c>
      <c r="L214" s="8">
        <f>INDEX(products!$A$1:$G$49,MATCH(orders!$D214,products!$A$1:$A$49,0),MATCH(orders!L$1,products!$A$1:$G$1,0))</f>
        <v>3.645</v>
      </c>
      <c r="M214" s="8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6">
        <f>INDEX(products!$A$1:$G$49,MATCH(orders!$D215,products!$A$1:$A$49,0),MATCH(orders!K$1,products!$A$1:$G$1,0))</f>
        <v>2.5</v>
      </c>
      <c r="L215" s="8">
        <f>INDEX(products!$A$1:$G$49,MATCH(orders!$D215,products!$A$1:$A$49,0),MATCH(orders!L$1,products!$A$1:$G$1,0))</f>
        <v>20.584999999999997</v>
      </c>
      <c r="M215" s="8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6">
        <f>INDEX(products!$A$1:$G$49,MATCH(orders!$D216,products!$A$1:$A$49,0),MATCH(orders!K$1,products!$A$1:$G$1,0))</f>
        <v>1</v>
      </c>
      <c r="L216" s="8">
        <f>INDEX(products!$A$1:$G$49,MATCH(orders!$D216,products!$A$1:$A$49,0),MATCH(orders!L$1,products!$A$1:$G$1,0))</f>
        <v>15.85</v>
      </c>
      <c r="M216" s="8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6">
        <f>INDEX(products!$A$1:$G$49,MATCH(orders!$D217,products!$A$1:$A$49,0),MATCH(orders!K$1,products!$A$1:$G$1,0))</f>
        <v>0.2</v>
      </c>
      <c r="L217" s="8">
        <f>INDEX(products!$A$1:$G$49,MATCH(orders!$D217,products!$A$1:$A$49,0),MATCH(orders!L$1,products!$A$1:$G$1,0))</f>
        <v>3.8849999999999998</v>
      </c>
      <c r="M217" s="8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6">
        <f>INDEX(products!$A$1:$G$49,MATCH(orders!$D218,products!$A$1:$A$49,0),MATCH(orders!K$1,products!$A$1:$G$1,0))</f>
        <v>1</v>
      </c>
      <c r="L218" s="8">
        <f>INDEX(products!$A$1:$G$49,MATCH(orders!$D218,products!$A$1:$A$49,0),MATCH(orders!L$1,products!$A$1:$G$1,0))</f>
        <v>14.55</v>
      </c>
      <c r="M218" s="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6">
        <f>INDEX(products!$A$1:$G$49,MATCH(orders!$D219,products!$A$1:$A$49,0),MATCH(orders!K$1,products!$A$1:$G$1,0))</f>
        <v>0.5</v>
      </c>
      <c r="L219" s="8">
        <f>INDEX(products!$A$1:$G$49,MATCH(orders!$D219,products!$A$1:$A$49,0),MATCH(orders!L$1,products!$A$1:$G$1,0))</f>
        <v>8.91</v>
      </c>
      <c r="M219" s="8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6">
        <f>INDEX(products!$A$1:$G$49,MATCH(orders!$D220,products!$A$1:$A$49,0),MATCH(orders!K$1,products!$A$1:$G$1,0))</f>
        <v>1</v>
      </c>
      <c r="L220" s="8">
        <f>INDEX(products!$A$1:$G$49,MATCH(orders!$D220,products!$A$1:$A$49,0),MATCH(orders!L$1,products!$A$1:$G$1,0))</f>
        <v>11.25</v>
      </c>
      <c r="M220" s="8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6">
        <f>INDEX(products!$A$1:$G$49,MATCH(orders!$D221,products!$A$1:$A$49,0),MATCH(orders!K$1,products!$A$1:$G$1,0))</f>
        <v>0.2</v>
      </c>
      <c r="L221" s="8">
        <f>INDEX(products!$A$1:$G$49,MATCH(orders!$D221,products!$A$1:$A$49,0),MATCH(orders!L$1,products!$A$1:$G$1,0))</f>
        <v>3.5849999999999995</v>
      </c>
      <c r="M221" s="8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6">
        <f>INDEX(products!$A$1:$G$49,MATCH(orders!$D222,products!$A$1:$A$49,0),MATCH(orders!K$1,products!$A$1:$G$1,0))</f>
        <v>0.2</v>
      </c>
      <c r="L222" s="8">
        <f>INDEX(products!$A$1:$G$49,MATCH(orders!$D222,products!$A$1:$A$49,0),MATCH(orders!L$1,products!$A$1:$G$1,0))</f>
        <v>2.9849999999999999</v>
      </c>
      <c r="M222" s="8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6">
        <f>INDEX(products!$A$1:$G$49,MATCH(orders!$D223,products!$A$1:$A$49,0),MATCH(orders!K$1,products!$A$1:$G$1,0))</f>
        <v>1</v>
      </c>
      <c r="L223" s="8">
        <f>INDEX(products!$A$1:$G$49,MATCH(orders!$D223,products!$A$1:$A$49,0),MATCH(orders!L$1,products!$A$1:$G$1,0))</f>
        <v>12.95</v>
      </c>
      <c r="M223" s="8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6">
        <f>INDEX(products!$A$1:$G$49,MATCH(orders!$D224,products!$A$1:$A$49,0),MATCH(orders!K$1,products!$A$1:$G$1,0))</f>
        <v>0.5</v>
      </c>
      <c r="L224" s="8">
        <f>INDEX(products!$A$1:$G$49,MATCH(orders!$D224,products!$A$1:$A$49,0),MATCH(orders!L$1,products!$A$1:$G$1,0))</f>
        <v>7.77</v>
      </c>
      <c r="M224" s="8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6">
        <f>INDEX(products!$A$1:$G$49,MATCH(orders!$D225,products!$A$1:$A$49,0),MATCH(orders!K$1,products!$A$1:$G$1,0))</f>
        <v>1</v>
      </c>
      <c r="L225" s="8">
        <f>INDEX(products!$A$1:$G$49,MATCH(orders!$D225,products!$A$1:$A$49,0),MATCH(orders!L$1,products!$A$1:$G$1,0))</f>
        <v>14.85</v>
      </c>
      <c r="M225" s="8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6">
        <f>INDEX(products!$A$1:$G$49,MATCH(orders!$D226,products!$A$1:$A$49,0),MATCH(orders!K$1,products!$A$1:$G$1,0))</f>
        <v>2.5</v>
      </c>
      <c r="L226" s="8">
        <f>INDEX(products!$A$1:$G$49,MATCH(orders!$D226,products!$A$1:$A$49,0),MATCH(orders!L$1,products!$A$1:$G$1,0))</f>
        <v>29.784999999999997</v>
      </c>
      <c r="M226" s="8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6">
        <f>INDEX(products!$A$1:$G$49,MATCH(orders!$D227,products!$A$1:$A$49,0),MATCH(orders!K$1,products!$A$1:$G$1,0))</f>
        <v>0.2</v>
      </c>
      <c r="L227" s="8">
        <f>INDEX(products!$A$1:$G$49,MATCH(orders!$D227,products!$A$1:$A$49,0),MATCH(orders!L$1,products!$A$1:$G$1,0))</f>
        <v>3.5849999999999995</v>
      </c>
      <c r="M227" s="8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6">
        <f>INDEX(products!$A$1:$G$49,MATCH(orders!$D228,products!$A$1:$A$49,0),MATCH(orders!K$1,products!$A$1:$G$1,0))</f>
        <v>2.5</v>
      </c>
      <c r="L228" s="8">
        <f>INDEX(products!$A$1:$G$49,MATCH(orders!$D228,products!$A$1:$A$49,0),MATCH(orders!L$1,products!$A$1:$G$1,0))</f>
        <v>25.874999999999996</v>
      </c>
      <c r="M228" s="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6">
        <f>INDEX(products!$A$1:$G$49,MATCH(orders!$D229,products!$A$1:$A$49,0),MATCH(orders!K$1,products!$A$1:$G$1,0))</f>
        <v>0.2</v>
      </c>
      <c r="L229" s="8">
        <f>INDEX(products!$A$1:$G$49,MATCH(orders!$D229,products!$A$1:$A$49,0),MATCH(orders!L$1,products!$A$1:$G$1,0))</f>
        <v>2.6849999999999996</v>
      </c>
      <c r="M229" s="8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6">
        <f>INDEX(products!$A$1:$G$49,MATCH(orders!$D230,products!$A$1:$A$49,0),MATCH(orders!K$1,products!$A$1:$G$1,0))</f>
        <v>0.2</v>
      </c>
      <c r="L230" s="8">
        <f>INDEX(products!$A$1:$G$49,MATCH(orders!$D230,products!$A$1:$A$49,0),MATCH(orders!L$1,products!$A$1:$G$1,0))</f>
        <v>3.5849999999999995</v>
      </c>
      <c r="M230" s="8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6">
        <f>INDEX(products!$A$1:$G$49,MATCH(orders!$D231,products!$A$1:$A$49,0),MATCH(orders!K$1,products!$A$1:$G$1,0))</f>
        <v>0.2</v>
      </c>
      <c r="L231" s="8">
        <f>INDEX(products!$A$1:$G$49,MATCH(orders!$D231,products!$A$1:$A$49,0),MATCH(orders!L$1,products!$A$1:$G$1,0))</f>
        <v>4.3650000000000002</v>
      </c>
      <c r="M231" s="8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6">
        <f>INDEX(products!$A$1:$G$49,MATCH(orders!$D232,products!$A$1:$A$49,0),MATCH(orders!K$1,products!$A$1:$G$1,0))</f>
        <v>2.5</v>
      </c>
      <c r="L232" s="8">
        <f>INDEX(products!$A$1:$G$49,MATCH(orders!$D232,products!$A$1:$A$49,0),MATCH(orders!L$1,products!$A$1:$G$1,0))</f>
        <v>25.874999999999996</v>
      </c>
      <c r="M232" s="8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6">
        <f>INDEX(products!$A$1:$G$49,MATCH(orders!$D233,products!$A$1:$A$49,0),MATCH(orders!K$1,products!$A$1:$G$1,0))</f>
        <v>0.2</v>
      </c>
      <c r="L233" s="8">
        <f>INDEX(products!$A$1:$G$49,MATCH(orders!$D233,products!$A$1:$A$49,0),MATCH(orders!L$1,products!$A$1:$G$1,0))</f>
        <v>4.3650000000000002</v>
      </c>
      <c r="M233" s="8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6">
        <f>INDEX(products!$A$1:$G$49,MATCH(orders!$D234,products!$A$1:$A$49,0),MATCH(orders!K$1,products!$A$1:$G$1,0))</f>
        <v>0.2</v>
      </c>
      <c r="L234" s="8">
        <f>INDEX(products!$A$1:$G$49,MATCH(orders!$D234,products!$A$1:$A$49,0),MATCH(orders!L$1,products!$A$1:$G$1,0))</f>
        <v>4.7549999999999999</v>
      </c>
      <c r="M234" s="8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6">
        <f>INDEX(products!$A$1:$G$49,MATCH(orders!$D235,products!$A$1:$A$49,0),MATCH(orders!K$1,products!$A$1:$G$1,0))</f>
        <v>0.2</v>
      </c>
      <c r="L235" s="8">
        <f>INDEX(products!$A$1:$G$49,MATCH(orders!$D235,products!$A$1:$A$49,0),MATCH(orders!L$1,products!$A$1:$G$1,0))</f>
        <v>4.125</v>
      </c>
      <c r="M235" s="8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6">
        <f>INDEX(products!$A$1:$G$49,MATCH(orders!$D236,products!$A$1:$A$49,0),MATCH(orders!K$1,products!$A$1:$G$1,0))</f>
        <v>2.5</v>
      </c>
      <c r="L236" s="8">
        <f>INDEX(products!$A$1:$G$49,MATCH(orders!$D236,products!$A$1:$A$49,0),MATCH(orders!L$1,products!$A$1:$G$1,0))</f>
        <v>36.454999999999998</v>
      </c>
      <c r="M236" s="8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6">
        <f>INDEX(products!$A$1:$G$49,MATCH(orders!$D237,products!$A$1:$A$49,0),MATCH(orders!K$1,products!$A$1:$G$1,0))</f>
        <v>2.5</v>
      </c>
      <c r="L237" s="8">
        <f>INDEX(products!$A$1:$G$49,MATCH(orders!$D237,products!$A$1:$A$49,0),MATCH(orders!L$1,products!$A$1:$G$1,0))</f>
        <v>36.454999999999998</v>
      </c>
      <c r="M237" s="8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6">
        <f>INDEX(products!$A$1:$G$49,MATCH(orders!$D238,products!$A$1:$A$49,0),MATCH(orders!K$1,products!$A$1:$G$1,0))</f>
        <v>2.5</v>
      </c>
      <c r="L238" s="8">
        <f>INDEX(products!$A$1:$G$49,MATCH(orders!$D238,products!$A$1:$A$49,0),MATCH(orders!L$1,products!$A$1:$G$1,0))</f>
        <v>29.784999999999997</v>
      </c>
      <c r="M238" s="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6">
        <f>INDEX(products!$A$1:$G$49,MATCH(orders!$D239,products!$A$1:$A$49,0),MATCH(orders!K$1,products!$A$1:$G$1,0))</f>
        <v>0.2</v>
      </c>
      <c r="L239" s="8">
        <f>INDEX(products!$A$1:$G$49,MATCH(orders!$D239,products!$A$1:$A$49,0),MATCH(orders!L$1,products!$A$1:$G$1,0))</f>
        <v>3.5849999999999995</v>
      </c>
      <c r="M239" s="8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6">
        <f>INDEX(products!$A$1:$G$49,MATCH(orders!$D240,products!$A$1:$A$49,0),MATCH(orders!K$1,products!$A$1:$G$1,0))</f>
        <v>2.5</v>
      </c>
      <c r="L240" s="8">
        <f>INDEX(products!$A$1:$G$49,MATCH(orders!$D240,products!$A$1:$A$49,0),MATCH(orders!L$1,products!$A$1:$G$1,0))</f>
        <v>22.884999999999998</v>
      </c>
      <c r="M240" s="8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6">
        <f>INDEX(products!$A$1:$G$49,MATCH(orders!$D241,products!$A$1:$A$49,0),MATCH(orders!K$1,products!$A$1:$G$1,0))</f>
        <v>1</v>
      </c>
      <c r="L241" s="8">
        <f>INDEX(products!$A$1:$G$49,MATCH(orders!$D241,products!$A$1:$A$49,0),MATCH(orders!L$1,products!$A$1:$G$1,0))</f>
        <v>14.85</v>
      </c>
      <c r="M241" s="8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6">
        <f>INDEX(products!$A$1:$G$49,MATCH(orders!$D242,products!$A$1:$A$49,0),MATCH(orders!K$1,products!$A$1:$G$1,0))</f>
        <v>2.5</v>
      </c>
      <c r="L242" s="8">
        <f>INDEX(products!$A$1:$G$49,MATCH(orders!$D242,products!$A$1:$A$49,0),MATCH(orders!L$1,products!$A$1:$G$1,0))</f>
        <v>25.874999999999996</v>
      </c>
      <c r="M242" s="8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6">
        <f>INDEX(products!$A$1:$G$49,MATCH(orders!$D243,products!$A$1:$A$49,0),MATCH(orders!K$1,products!$A$1:$G$1,0))</f>
        <v>2.5</v>
      </c>
      <c r="L243" s="8">
        <f>INDEX(products!$A$1:$G$49,MATCH(orders!$D243,products!$A$1:$A$49,0),MATCH(orders!L$1,products!$A$1:$G$1,0))</f>
        <v>22.884999999999998</v>
      </c>
      <c r="M243" s="8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6">
        <f>INDEX(products!$A$1:$G$49,MATCH(orders!$D244,products!$A$1:$A$49,0),MATCH(orders!K$1,products!$A$1:$G$1,0))</f>
        <v>1</v>
      </c>
      <c r="L244" s="8">
        <f>INDEX(products!$A$1:$G$49,MATCH(orders!$D244,products!$A$1:$A$49,0),MATCH(orders!L$1,products!$A$1:$G$1,0))</f>
        <v>12.15</v>
      </c>
      <c r="M244" s="8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6">
        <f>INDEX(products!$A$1:$G$49,MATCH(orders!$D245,products!$A$1:$A$49,0),MATCH(orders!K$1,products!$A$1:$G$1,0))</f>
        <v>0.5</v>
      </c>
      <c r="L245" s="8">
        <f>INDEX(products!$A$1:$G$49,MATCH(orders!$D245,products!$A$1:$A$49,0),MATCH(orders!L$1,products!$A$1:$G$1,0))</f>
        <v>7.29</v>
      </c>
      <c r="M245" s="8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6">
        <f>INDEX(products!$A$1:$G$49,MATCH(orders!$D246,products!$A$1:$A$49,0),MATCH(orders!K$1,products!$A$1:$G$1,0))</f>
        <v>2.5</v>
      </c>
      <c r="L246" s="8">
        <f>INDEX(products!$A$1:$G$49,MATCH(orders!$D246,products!$A$1:$A$49,0),MATCH(orders!L$1,products!$A$1:$G$1,0))</f>
        <v>33.464999999999996</v>
      </c>
      <c r="M246" s="8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6">
        <f>INDEX(products!$A$1:$G$49,MATCH(orders!$D247,products!$A$1:$A$49,0),MATCH(orders!K$1,products!$A$1:$G$1,0))</f>
        <v>0.2</v>
      </c>
      <c r="L247" s="8">
        <f>INDEX(products!$A$1:$G$49,MATCH(orders!$D247,products!$A$1:$A$49,0),MATCH(orders!L$1,products!$A$1:$G$1,0))</f>
        <v>4.7549999999999999</v>
      </c>
      <c r="M247" s="8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6">
        <f>INDEX(products!$A$1:$G$49,MATCH(orders!$D248,products!$A$1:$A$49,0),MATCH(orders!K$1,products!$A$1:$G$1,0))</f>
        <v>1</v>
      </c>
      <c r="L248" s="8">
        <f>INDEX(products!$A$1:$G$49,MATCH(orders!$D248,products!$A$1:$A$49,0),MATCH(orders!L$1,products!$A$1:$G$1,0))</f>
        <v>12.95</v>
      </c>
      <c r="M248" s="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6">
        <f>INDEX(products!$A$1:$G$49,MATCH(orders!$D249,products!$A$1:$A$49,0),MATCH(orders!K$1,products!$A$1:$G$1,0))</f>
        <v>0.2</v>
      </c>
      <c r="L249" s="8">
        <f>INDEX(products!$A$1:$G$49,MATCH(orders!$D249,products!$A$1:$A$49,0),MATCH(orders!L$1,products!$A$1:$G$1,0))</f>
        <v>3.5849999999999995</v>
      </c>
      <c r="M249" s="8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6">
        <f>INDEX(products!$A$1:$G$49,MATCH(orders!$D250,products!$A$1:$A$49,0),MATCH(orders!K$1,products!$A$1:$G$1,0))</f>
        <v>1</v>
      </c>
      <c r="L250" s="8">
        <f>INDEX(products!$A$1:$G$49,MATCH(orders!$D250,products!$A$1:$A$49,0),MATCH(orders!L$1,products!$A$1:$G$1,0))</f>
        <v>9.9499999999999993</v>
      </c>
      <c r="M250" s="8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6">
        <f>INDEX(products!$A$1:$G$49,MATCH(orders!$D251,products!$A$1:$A$49,0),MATCH(orders!K$1,products!$A$1:$G$1,0))</f>
        <v>1</v>
      </c>
      <c r="L251" s="8">
        <f>INDEX(products!$A$1:$G$49,MATCH(orders!$D251,products!$A$1:$A$49,0),MATCH(orders!L$1,products!$A$1:$G$1,0))</f>
        <v>15.85</v>
      </c>
      <c r="M251" s="8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6">
        <f>INDEX(products!$A$1:$G$49,MATCH(orders!$D252,products!$A$1:$A$49,0),MATCH(orders!K$1,products!$A$1:$G$1,0))</f>
        <v>0.2</v>
      </c>
      <c r="L252" s="8">
        <f>INDEX(products!$A$1:$G$49,MATCH(orders!$D252,products!$A$1:$A$49,0),MATCH(orders!L$1,products!$A$1:$G$1,0))</f>
        <v>2.9849999999999999</v>
      </c>
      <c r="M252" s="8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6">
        <f>INDEX(products!$A$1:$G$49,MATCH(orders!$D253,products!$A$1:$A$49,0),MATCH(orders!K$1,products!$A$1:$G$1,0))</f>
        <v>1</v>
      </c>
      <c r="L253" s="8">
        <f>INDEX(products!$A$1:$G$49,MATCH(orders!$D253,products!$A$1:$A$49,0),MATCH(orders!L$1,products!$A$1:$G$1,0))</f>
        <v>13.75</v>
      </c>
      <c r="M253" s="8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6">
        <f>INDEX(products!$A$1:$G$49,MATCH(orders!$D254,products!$A$1:$A$49,0),MATCH(orders!K$1,products!$A$1:$G$1,0))</f>
        <v>1</v>
      </c>
      <c r="L254" s="8">
        <f>INDEX(products!$A$1:$G$49,MATCH(orders!$D254,products!$A$1:$A$49,0),MATCH(orders!L$1,products!$A$1:$G$1,0))</f>
        <v>9.9499999999999993</v>
      </c>
      <c r="M254" s="8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6">
        <f>INDEX(products!$A$1:$G$49,MATCH(orders!$D255,products!$A$1:$A$49,0),MATCH(orders!K$1,products!$A$1:$G$1,0))</f>
        <v>1</v>
      </c>
      <c r="L255" s="8">
        <f>INDEX(products!$A$1:$G$49,MATCH(orders!$D255,products!$A$1:$A$49,0),MATCH(orders!L$1,products!$A$1:$G$1,0))</f>
        <v>14.55</v>
      </c>
      <c r="M255" s="8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6">
        <f>INDEX(products!$A$1:$G$49,MATCH(orders!$D256,products!$A$1:$A$49,0),MATCH(orders!K$1,products!$A$1:$G$1,0))</f>
        <v>0.5</v>
      </c>
      <c r="L256" s="8">
        <f>INDEX(products!$A$1:$G$49,MATCH(orders!$D256,products!$A$1:$A$49,0),MATCH(orders!L$1,products!$A$1:$G$1,0))</f>
        <v>7.169999999999999</v>
      </c>
      <c r="M256" s="8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6">
        <f>INDEX(products!$A$1:$G$49,MATCH(orders!$D257,products!$A$1:$A$49,0),MATCH(orders!K$1,products!$A$1:$G$1,0))</f>
        <v>0.5</v>
      </c>
      <c r="L257" s="8">
        <f>INDEX(products!$A$1:$G$49,MATCH(orders!$D257,products!$A$1:$A$49,0),MATCH(orders!L$1,products!$A$1:$G$1,0))</f>
        <v>7.169999999999999</v>
      </c>
      <c r="M257" s="8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6">
        <f>INDEX(products!$A$1:$G$49,MATCH(orders!$D258,products!$A$1:$A$49,0),MATCH(orders!K$1,products!$A$1:$G$1,0))</f>
        <v>0.5</v>
      </c>
      <c r="L258" s="8">
        <f>INDEX(products!$A$1:$G$49,MATCH(orders!$D258,products!$A$1:$A$49,0),MATCH(orders!L$1,products!$A$1:$G$1,0))</f>
        <v>8.73</v>
      </c>
      <c r="M258" s="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6">
        <f>INDEX(products!$A$1:$G$49,MATCH(orders!$D259,products!$A$1:$A$49,0),MATCH(orders!K$1,products!$A$1:$G$1,0))</f>
        <v>2.5</v>
      </c>
      <c r="L259" s="8">
        <f>INDEX(products!$A$1:$G$49,MATCH(orders!$D259,products!$A$1:$A$49,0),MATCH(orders!L$1,products!$A$1:$G$1,0))</f>
        <v>27.945</v>
      </c>
      <c r="M259" s="8">
        <f t="shared" ref="M259:M322" si="12">L259*E259</f>
        <v>27.945</v>
      </c>
      <c r="N259" t="str">
        <f t="shared" ref="N259:N322" si="13">IF(I259="Rob","Robusta",IF(I259="Exc","Excelsa",IF(I259="Ara","Arabica",IF(I259="Lib","Liberica"))))</f>
        <v>Excelsa</v>
      </c>
      <c r="O259" t="str">
        <f t="shared" ref="O259:O322" si="14">IF(J259="M","Medium",IF(J259="L","Light",IF(J259="D","Dark")))</f>
        <v>Dark</v>
      </c>
    </row>
    <row r="260" spans="1:15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6">
        <f>INDEX(products!$A$1:$G$49,MATCH(orders!$D260,products!$A$1:$A$49,0),MATCH(orders!K$1,products!$A$1:$G$1,0))</f>
        <v>2.5</v>
      </c>
      <c r="L260" s="8">
        <f>INDEX(products!$A$1:$G$49,MATCH(orders!$D260,products!$A$1:$A$49,0),MATCH(orders!L$1,products!$A$1:$G$1,0))</f>
        <v>27.945</v>
      </c>
      <c r="M260" s="8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6">
        <f>INDEX(products!$A$1:$G$49,MATCH(orders!$D261,products!$A$1:$A$49,0),MATCH(orders!K$1,products!$A$1:$G$1,0))</f>
        <v>0.2</v>
      </c>
      <c r="L261" s="8">
        <f>INDEX(products!$A$1:$G$49,MATCH(orders!$D261,products!$A$1:$A$49,0),MATCH(orders!L$1,products!$A$1:$G$1,0))</f>
        <v>2.9849999999999999</v>
      </c>
      <c r="M261" s="8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6">
        <f>INDEX(products!$A$1:$G$49,MATCH(orders!$D262,products!$A$1:$A$49,0),MATCH(orders!K$1,products!$A$1:$G$1,0))</f>
        <v>2.5</v>
      </c>
      <c r="L262" s="8">
        <f>INDEX(products!$A$1:$G$49,MATCH(orders!$D262,products!$A$1:$A$49,0),MATCH(orders!L$1,products!$A$1:$G$1,0))</f>
        <v>27.484999999999996</v>
      </c>
      <c r="M262" s="8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6">
        <f>INDEX(products!$A$1:$G$49,MATCH(orders!$D263,products!$A$1:$A$49,0),MATCH(orders!K$1,products!$A$1:$G$1,0))</f>
        <v>1</v>
      </c>
      <c r="L263" s="8">
        <f>INDEX(products!$A$1:$G$49,MATCH(orders!$D263,products!$A$1:$A$49,0),MATCH(orders!L$1,products!$A$1:$G$1,0))</f>
        <v>11.95</v>
      </c>
      <c r="M263" s="8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6">
        <f>INDEX(products!$A$1:$G$49,MATCH(orders!$D264,products!$A$1:$A$49,0),MATCH(orders!K$1,products!$A$1:$G$1,0))</f>
        <v>1</v>
      </c>
      <c r="L264" s="8">
        <f>INDEX(products!$A$1:$G$49,MATCH(orders!$D264,products!$A$1:$A$49,0),MATCH(orders!L$1,products!$A$1:$G$1,0))</f>
        <v>13.75</v>
      </c>
      <c r="M264" s="8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6">
        <f>INDEX(products!$A$1:$G$49,MATCH(orders!$D265,products!$A$1:$A$49,0),MATCH(orders!K$1,products!$A$1:$G$1,0))</f>
        <v>2.5</v>
      </c>
      <c r="L265" s="8">
        <f>INDEX(products!$A$1:$G$49,MATCH(orders!$D265,products!$A$1:$A$49,0),MATCH(orders!L$1,products!$A$1:$G$1,0))</f>
        <v>33.464999999999996</v>
      </c>
      <c r="M265" s="8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6">
        <f>INDEX(products!$A$1:$G$49,MATCH(orders!$D266,products!$A$1:$A$49,0),MATCH(orders!K$1,products!$A$1:$G$1,0))</f>
        <v>1</v>
      </c>
      <c r="L266" s="8">
        <f>INDEX(products!$A$1:$G$49,MATCH(orders!$D266,products!$A$1:$A$49,0),MATCH(orders!L$1,products!$A$1:$G$1,0))</f>
        <v>11.95</v>
      </c>
      <c r="M266" s="8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6">
        <f>INDEX(products!$A$1:$G$49,MATCH(orders!$D267,products!$A$1:$A$49,0),MATCH(orders!K$1,products!$A$1:$G$1,0))</f>
        <v>0.5</v>
      </c>
      <c r="L267" s="8">
        <f>INDEX(products!$A$1:$G$49,MATCH(orders!$D267,products!$A$1:$A$49,0),MATCH(orders!L$1,products!$A$1:$G$1,0))</f>
        <v>5.97</v>
      </c>
      <c r="M267" s="8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6">
        <f>INDEX(products!$A$1:$G$49,MATCH(orders!$D268,products!$A$1:$A$49,0),MATCH(orders!K$1,products!$A$1:$G$1,0))</f>
        <v>1</v>
      </c>
      <c r="L268" s="8">
        <f>INDEX(products!$A$1:$G$49,MATCH(orders!$D268,products!$A$1:$A$49,0),MATCH(orders!L$1,products!$A$1:$G$1,0))</f>
        <v>12.15</v>
      </c>
      <c r="M268" s="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6">
        <f>INDEX(products!$A$1:$G$49,MATCH(orders!$D269,products!$A$1:$A$49,0),MATCH(orders!K$1,products!$A$1:$G$1,0))</f>
        <v>0.2</v>
      </c>
      <c r="L269" s="8">
        <f>INDEX(products!$A$1:$G$49,MATCH(orders!$D269,products!$A$1:$A$49,0),MATCH(orders!L$1,products!$A$1:$G$1,0))</f>
        <v>3.645</v>
      </c>
      <c r="M269" s="8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6">
        <f>INDEX(products!$A$1:$G$49,MATCH(orders!$D270,products!$A$1:$A$49,0),MATCH(orders!K$1,products!$A$1:$G$1,0))</f>
        <v>1</v>
      </c>
      <c r="L270" s="8">
        <f>INDEX(products!$A$1:$G$49,MATCH(orders!$D270,products!$A$1:$A$49,0),MATCH(orders!L$1,products!$A$1:$G$1,0))</f>
        <v>9.9499999999999993</v>
      </c>
      <c r="M270" s="8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6">
        <f>INDEX(products!$A$1:$G$49,MATCH(orders!$D271,products!$A$1:$A$49,0),MATCH(orders!K$1,products!$A$1:$G$1,0))</f>
        <v>0.2</v>
      </c>
      <c r="L271" s="8">
        <f>INDEX(products!$A$1:$G$49,MATCH(orders!$D271,products!$A$1:$A$49,0),MATCH(orders!L$1,products!$A$1:$G$1,0))</f>
        <v>2.9849999999999999</v>
      </c>
      <c r="M271" s="8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6">
        <f>INDEX(products!$A$1:$G$49,MATCH(orders!$D272,products!$A$1:$A$49,0),MATCH(orders!K$1,products!$A$1:$G$1,0))</f>
        <v>0.5</v>
      </c>
      <c r="L272" s="8">
        <f>INDEX(products!$A$1:$G$49,MATCH(orders!$D272,products!$A$1:$A$49,0),MATCH(orders!L$1,products!$A$1:$G$1,0))</f>
        <v>7.29</v>
      </c>
      <c r="M272" s="8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6">
        <f>INDEX(products!$A$1:$G$49,MATCH(orders!$D273,products!$A$1:$A$49,0),MATCH(orders!K$1,products!$A$1:$G$1,0))</f>
        <v>0.2</v>
      </c>
      <c r="L273" s="8">
        <f>INDEX(products!$A$1:$G$49,MATCH(orders!$D273,products!$A$1:$A$49,0),MATCH(orders!L$1,products!$A$1:$G$1,0))</f>
        <v>2.9849999999999999</v>
      </c>
      <c r="M273" s="8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6">
        <f>INDEX(products!$A$1:$G$49,MATCH(orders!$D274,products!$A$1:$A$49,0),MATCH(orders!K$1,products!$A$1:$G$1,0))</f>
        <v>1</v>
      </c>
      <c r="L274" s="8">
        <f>INDEX(products!$A$1:$G$49,MATCH(orders!$D274,products!$A$1:$A$49,0),MATCH(orders!L$1,products!$A$1:$G$1,0))</f>
        <v>11.95</v>
      </c>
      <c r="M274" s="8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6">
        <f>INDEX(products!$A$1:$G$49,MATCH(orders!$D275,products!$A$1:$A$49,0),MATCH(orders!K$1,products!$A$1:$G$1,0))</f>
        <v>0.2</v>
      </c>
      <c r="L275" s="8">
        <f>INDEX(products!$A$1:$G$49,MATCH(orders!$D275,products!$A$1:$A$49,0),MATCH(orders!L$1,products!$A$1:$G$1,0))</f>
        <v>3.8849999999999998</v>
      </c>
      <c r="M275" s="8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6">
        <f>INDEX(products!$A$1:$G$49,MATCH(orders!$D276,products!$A$1:$A$49,0),MATCH(orders!K$1,products!$A$1:$G$1,0))</f>
        <v>2.5</v>
      </c>
      <c r="L276" s="8">
        <f>INDEX(products!$A$1:$G$49,MATCH(orders!$D276,products!$A$1:$A$49,0),MATCH(orders!L$1,products!$A$1:$G$1,0))</f>
        <v>25.874999999999996</v>
      </c>
      <c r="M276" s="8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6">
        <f>INDEX(products!$A$1:$G$49,MATCH(orders!$D277,products!$A$1:$A$49,0),MATCH(orders!K$1,products!$A$1:$G$1,0))</f>
        <v>2.5</v>
      </c>
      <c r="L277" s="8">
        <f>INDEX(products!$A$1:$G$49,MATCH(orders!$D277,products!$A$1:$A$49,0),MATCH(orders!L$1,products!$A$1:$G$1,0))</f>
        <v>34.154999999999994</v>
      </c>
      <c r="M277" s="8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6">
        <f>INDEX(products!$A$1:$G$49,MATCH(orders!$D278,products!$A$1:$A$49,0),MATCH(orders!K$1,products!$A$1:$G$1,0))</f>
        <v>2.5</v>
      </c>
      <c r="L278" s="8">
        <f>INDEX(products!$A$1:$G$49,MATCH(orders!$D278,products!$A$1:$A$49,0),MATCH(orders!L$1,products!$A$1:$G$1,0))</f>
        <v>27.484999999999996</v>
      </c>
      <c r="M278" s="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6">
        <f>INDEX(products!$A$1:$G$49,MATCH(orders!$D279,products!$A$1:$A$49,0),MATCH(orders!K$1,products!$A$1:$G$1,0))</f>
        <v>1</v>
      </c>
      <c r="L279" s="8">
        <f>INDEX(products!$A$1:$G$49,MATCH(orders!$D279,products!$A$1:$A$49,0),MATCH(orders!L$1,products!$A$1:$G$1,0))</f>
        <v>14.85</v>
      </c>
      <c r="M279" s="8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6">
        <f>INDEX(products!$A$1:$G$49,MATCH(orders!$D280,products!$A$1:$A$49,0),MATCH(orders!K$1,products!$A$1:$G$1,0))</f>
        <v>0.2</v>
      </c>
      <c r="L280" s="8">
        <f>INDEX(products!$A$1:$G$49,MATCH(orders!$D280,products!$A$1:$A$49,0),MATCH(orders!L$1,products!$A$1:$G$1,0))</f>
        <v>3.8849999999999998</v>
      </c>
      <c r="M280" s="8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6">
        <f>INDEX(products!$A$1:$G$49,MATCH(orders!$D281,products!$A$1:$A$49,0),MATCH(orders!K$1,products!$A$1:$G$1,0))</f>
        <v>2.5</v>
      </c>
      <c r="L281" s="8">
        <f>INDEX(products!$A$1:$G$49,MATCH(orders!$D281,products!$A$1:$A$49,0),MATCH(orders!L$1,products!$A$1:$G$1,0))</f>
        <v>33.464999999999996</v>
      </c>
      <c r="M281" s="8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6">
        <f>INDEX(products!$A$1:$G$49,MATCH(orders!$D282,products!$A$1:$A$49,0),MATCH(orders!K$1,products!$A$1:$G$1,0))</f>
        <v>0.5</v>
      </c>
      <c r="L282" s="8">
        <f>INDEX(products!$A$1:$G$49,MATCH(orders!$D282,products!$A$1:$A$49,0),MATCH(orders!L$1,products!$A$1:$G$1,0))</f>
        <v>8.25</v>
      </c>
      <c r="M282" s="8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6">
        <f>INDEX(products!$A$1:$G$49,MATCH(orders!$D283,products!$A$1:$A$49,0),MATCH(orders!K$1,products!$A$1:$G$1,0))</f>
        <v>1</v>
      </c>
      <c r="L283" s="8">
        <f>INDEX(products!$A$1:$G$49,MATCH(orders!$D283,products!$A$1:$A$49,0),MATCH(orders!L$1,products!$A$1:$G$1,0))</f>
        <v>14.85</v>
      </c>
      <c r="M283" s="8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6">
        <f>INDEX(products!$A$1:$G$49,MATCH(orders!$D284,products!$A$1:$A$49,0),MATCH(orders!K$1,products!$A$1:$G$1,0))</f>
        <v>0.5</v>
      </c>
      <c r="L284" s="8">
        <f>INDEX(products!$A$1:$G$49,MATCH(orders!$D284,products!$A$1:$A$49,0),MATCH(orders!L$1,products!$A$1:$G$1,0))</f>
        <v>7.77</v>
      </c>
      <c r="M284" s="8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6">
        <f>INDEX(products!$A$1:$G$49,MATCH(orders!$D285,products!$A$1:$A$49,0),MATCH(orders!K$1,products!$A$1:$G$1,0))</f>
        <v>0.5</v>
      </c>
      <c r="L285" s="8">
        <f>INDEX(products!$A$1:$G$49,MATCH(orders!$D285,products!$A$1:$A$49,0),MATCH(orders!L$1,products!$A$1:$G$1,0))</f>
        <v>5.3699999999999992</v>
      </c>
      <c r="M285" s="8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6">
        <f>INDEX(products!$A$1:$G$49,MATCH(orders!$D286,products!$A$1:$A$49,0),MATCH(orders!K$1,products!$A$1:$G$1,0))</f>
        <v>2.5</v>
      </c>
      <c r="L286" s="8">
        <f>INDEX(products!$A$1:$G$49,MATCH(orders!$D286,products!$A$1:$A$49,0),MATCH(orders!L$1,products!$A$1:$G$1,0))</f>
        <v>31.624999999999996</v>
      </c>
      <c r="M286" s="8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6">
        <f>INDEX(products!$A$1:$G$49,MATCH(orders!$D287,products!$A$1:$A$49,0),MATCH(orders!K$1,products!$A$1:$G$1,0))</f>
        <v>2.5</v>
      </c>
      <c r="L287" s="8">
        <f>INDEX(products!$A$1:$G$49,MATCH(orders!$D287,products!$A$1:$A$49,0),MATCH(orders!L$1,products!$A$1:$G$1,0))</f>
        <v>36.454999999999998</v>
      </c>
      <c r="M287" s="8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6">
        <f>INDEX(products!$A$1:$G$49,MATCH(orders!$D288,products!$A$1:$A$49,0),MATCH(orders!K$1,products!$A$1:$G$1,0))</f>
        <v>0.2</v>
      </c>
      <c r="L288" s="8">
        <f>INDEX(products!$A$1:$G$49,MATCH(orders!$D288,products!$A$1:$A$49,0),MATCH(orders!L$1,products!$A$1:$G$1,0))</f>
        <v>3.375</v>
      </c>
      <c r="M288" s="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6">
        <f>INDEX(products!$A$1:$G$49,MATCH(orders!$D289,products!$A$1:$A$49,0),MATCH(orders!K$1,products!$A$1:$G$1,0))</f>
        <v>0.2</v>
      </c>
      <c r="L289" s="8">
        <f>INDEX(products!$A$1:$G$49,MATCH(orders!$D289,products!$A$1:$A$49,0),MATCH(orders!L$1,products!$A$1:$G$1,0))</f>
        <v>3.5849999999999995</v>
      </c>
      <c r="M289" s="8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6">
        <f>INDEX(products!$A$1:$G$49,MATCH(orders!$D290,products!$A$1:$A$49,0),MATCH(orders!K$1,products!$A$1:$G$1,0))</f>
        <v>0.5</v>
      </c>
      <c r="L290" s="8">
        <f>INDEX(products!$A$1:$G$49,MATCH(orders!$D290,products!$A$1:$A$49,0),MATCH(orders!L$1,products!$A$1:$G$1,0))</f>
        <v>8.25</v>
      </c>
      <c r="M290" s="8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6">
        <f>INDEX(products!$A$1:$G$49,MATCH(orders!$D291,products!$A$1:$A$49,0),MATCH(orders!K$1,products!$A$1:$G$1,0))</f>
        <v>0.2</v>
      </c>
      <c r="L291" s="8">
        <f>INDEX(products!$A$1:$G$49,MATCH(orders!$D291,products!$A$1:$A$49,0),MATCH(orders!L$1,products!$A$1:$G$1,0))</f>
        <v>2.6849999999999996</v>
      </c>
      <c r="M291" s="8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6">
        <f>INDEX(products!$A$1:$G$49,MATCH(orders!$D292,products!$A$1:$A$49,0),MATCH(orders!K$1,products!$A$1:$G$1,0))</f>
        <v>1</v>
      </c>
      <c r="L292" s="8">
        <f>INDEX(products!$A$1:$G$49,MATCH(orders!$D292,products!$A$1:$A$49,0),MATCH(orders!L$1,products!$A$1:$G$1,0))</f>
        <v>9.9499999999999993</v>
      </c>
      <c r="M292" s="8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6">
        <f>INDEX(products!$A$1:$G$49,MATCH(orders!$D293,products!$A$1:$A$49,0),MATCH(orders!K$1,products!$A$1:$G$1,0))</f>
        <v>0.5</v>
      </c>
      <c r="L293" s="8">
        <f>INDEX(products!$A$1:$G$49,MATCH(orders!$D293,products!$A$1:$A$49,0),MATCH(orders!L$1,products!$A$1:$G$1,0))</f>
        <v>8.25</v>
      </c>
      <c r="M293" s="8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6">
        <f>INDEX(products!$A$1:$G$49,MATCH(orders!$D294,products!$A$1:$A$49,0),MATCH(orders!K$1,products!$A$1:$G$1,0))</f>
        <v>0.5</v>
      </c>
      <c r="L294" s="8">
        <f>INDEX(products!$A$1:$G$49,MATCH(orders!$D294,products!$A$1:$A$49,0),MATCH(orders!L$1,products!$A$1:$G$1,0))</f>
        <v>5.97</v>
      </c>
      <c r="M294" s="8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6">
        <f>INDEX(products!$A$1:$G$49,MATCH(orders!$D295,products!$A$1:$A$49,0),MATCH(orders!K$1,products!$A$1:$G$1,0))</f>
        <v>0.5</v>
      </c>
      <c r="L295" s="8">
        <f>INDEX(products!$A$1:$G$49,MATCH(orders!$D295,products!$A$1:$A$49,0),MATCH(orders!L$1,products!$A$1:$G$1,0))</f>
        <v>5.97</v>
      </c>
      <c r="M295" s="8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6">
        <f>INDEX(products!$A$1:$G$49,MATCH(orders!$D296,products!$A$1:$A$49,0),MATCH(orders!K$1,products!$A$1:$G$1,0))</f>
        <v>1</v>
      </c>
      <c r="L296" s="8">
        <f>INDEX(products!$A$1:$G$49,MATCH(orders!$D296,products!$A$1:$A$49,0),MATCH(orders!L$1,products!$A$1:$G$1,0))</f>
        <v>14.85</v>
      </c>
      <c r="M296" s="8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6">
        <f>INDEX(products!$A$1:$G$49,MATCH(orders!$D297,products!$A$1:$A$49,0),MATCH(orders!K$1,products!$A$1:$G$1,0))</f>
        <v>1</v>
      </c>
      <c r="L297" s="8">
        <f>INDEX(products!$A$1:$G$49,MATCH(orders!$D297,products!$A$1:$A$49,0),MATCH(orders!L$1,products!$A$1:$G$1,0))</f>
        <v>13.75</v>
      </c>
      <c r="M297" s="8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6">
        <f>INDEX(products!$A$1:$G$49,MATCH(orders!$D298,products!$A$1:$A$49,0),MATCH(orders!K$1,products!$A$1:$G$1,0))</f>
        <v>0.5</v>
      </c>
      <c r="L298" s="8">
        <f>INDEX(products!$A$1:$G$49,MATCH(orders!$D298,products!$A$1:$A$49,0),MATCH(orders!L$1,products!$A$1:$G$1,0))</f>
        <v>5.97</v>
      </c>
      <c r="M298" s="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6">
        <f>INDEX(products!$A$1:$G$49,MATCH(orders!$D299,products!$A$1:$A$49,0),MATCH(orders!K$1,products!$A$1:$G$1,0))</f>
        <v>0.5</v>
      </c>
      <c r="L299" s="8">
        <f>INDEX(products!$A$1:$G$49,MATCH(orders!$D299,products!$A$1:$A$49,0),MATCH(orders!L$1,products!$A$1:$G$1,0))</f>
        <v>5.3699999999999992</v>
      </c>
      <c r="M299" s="8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6">
        <f>INDEX(products!$A$1:$G$49,MATCH(orders!$D300,products!$A$1:$A$49,0),MATCH(orders!K$1,products!$A$1:$G$1,0))</f>
        <v>0.2</v>
      </c>
      <c r="L300" s="8">
        <f>INDEX(products!$A$1:$G$49,MATCH(orders!$D300,products!$A$1:$A$49,0),MATCH(orders!L$1,products!$A$1:$G$1,0))</f>
        <v>4.4550000000000001</v>
      </c>
      <c r="M300" s="8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6">
        <f>INDEX(products!$A$1:$G$49,MATCH(orders!$D301,products!$A$1:$A$49,0),MATCH(orders!K$1,products!$A$1:$G$1,0))</f>
        <v>2.5</v>
      </c>
      <c r="L301" s="8">
        <f>INDEX(products!$A$1:$G$49,MATCH(orders!$D301,products!$A$1:$A$49,0),MATCH(orders!L$1,products!$A$1:$G$1,0))</f>
        <v>34.154999999999994</v>
      </c>
      <c r="M301" s="8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6">
        <f>INDEX(products!$A$1:$G$49,MATCH(orders!$D302,products!$A$1:$A$49,0),MATCH(orders!K$1,products!$A$1:$G$1,0))</f>
        <v>1</v>
      </c>
      <c r="L302" s="8">
        <f>INDEX(products!$A$1:$G$49,MATCH(orders!$D302,products!$A$1:$A$49,0),MATCH(orders!L$1,products!$A$1:$G$1,0))</f>
        <v>12.95</v>
      </c>
      <c r="M302" s="8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6">
        <f>INDEX(products!$A$1:$G$49,MATCH(orders!$D303,products!$A$1:$A$49,0),MATCH(orders!K$1,products!$A$1:$G$1,0))</f>
        <v>0.2</v>
      </c>
      <c r="L303" s="8">
        <f>INDEX(products!$A$1:$G$49,MATCH(orders!$D303,products!$A$1:$A$49,0),MATCH(orders!L$1,products!$A$1:$G$1,0))</f>
        <v>3.8849999999999998</v>
      </c>
      <c r="M303" s="8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6">
        <f>INDEX(products!$A$1:$G$49,MATCH(orders!$D304,products!$A$1:$A$49,0),MATCH(orders!K$1,products!$A$1:$G$1,0))</f>
        <v>0.5</v>
      </c>
      <c r="L304" s="8">
        <f>INDEX(products!$A$1:$G$49,MATCH(orders!$D304,products!$A$1:$A$49,0),MATCH(orders!L$1,products!$A$1:$G$1,0))</f>
        <v>6.75</v>
      </c>
      <c r="M304" s="8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6">
        <f>INDEX(products!$A$1:$G$49,MATCH(orders!$D305,products!$A$1:$A$49,0),MATCH(orders!K$1,products!$A$1:$G$1,0))</f>
        <v>2.5</v>
      </c>
      <c r="L305" s="8">
        <f>INDEX(products!$A$1:$G$49,MATCH(orders!$D305,products!$A$1:$A$49,0),MATCH(orders!L$1,products!$A$1:$G$1,0))</f>
        <v>27.945</v>
      </c>
      <c r="M305" s="8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6">
        <f>INDEX(products!$A$1:$G$49,MATCH(orders!$D306,products!$A$1:$A$49,0),MATCH(orders!K$1,products!$A$1:$G$1,0))</f>
        <v>0.2</v>
      </c>
      <c r="L306" s="8">
        <f>INDEX(products!$A$1:$G$49,MATCH(orders!$D306,products!$A$1:$A$49,0),MATCH(orders!L$1,products!$A$1:$G$1,0))</f>
        <v>3.8849999999999998</v>
      </c>
      <c r="M306" s="8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6">
        <f>INDEX(products!$A$1:$G$49,MATCH(orders!$D307,products!$A$1:$A$49,0),MATCH(orders!K$1,products!$A$1:$G$1,0))</f>
        <v>0.2</v>
      </c>
      <c r="L307" s="8">
        <f>INDEX(products!$A$1:$G$49,MATCH(orders!$D307,products!$A$1:$A$49,0),MATCH(orders!L$1,products!$A$1:$G$1,0))</f>
        <v>4.3650000000000002</v>
      </c>
      <c r="M307" s="8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6">
        <f>INDEX(products!$A$1:$G$49,MATCH(orders!$D308,products!$A$1:$A$49,0),MATCH(orders!K$1,products!$A$1:$G$1,0))</f>
        <v>0.2</v>
      </c>
      <c r="L308" s="8">
        <f>INDEX(products!$A$1:$G$49,MATCH(orders!$D308,products!$A$1:$A$49,0),MATCH(orders!L$1,products!$A$1:$G$1,0))</f>
        <v>2.9849999999999999</v>
      </c>
      <c r="M308" s="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6">
        <f>INDEX(products!$A$1:$G$49,MATCH(orders!$D309,products!$A$1:$A$49,0),MATCH(orders!K$1,products!$A$1:$G$1,0))</f>
        <v>1</v>
      </c>
      <c r="L309" s="8">
        <f>INDEX(products!$A$1:$G$49,MATCH(orders!$D309,products!$A$1:$A$49,0),MATCH(orders!L$1,products!$A$1:$G$1,0))</f>
        <v>11.25</v>
      </c>
      <c r="M309" s="8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6">
        <f>INDEX(products!$A$1:$G$49,MATCH(orders!$D310,products!$A$1:$A$49,0),MATCH(orders!K$1,products!$A$1:$G$1,0))</f>
        <v>1</v>
      </c>
      <c r="L310" s="8">
        <f>INDEX(products!$A$1:$G$49,MATCH(orders!$D310,products!$A$1:$A$49,0),MATCH(orders!L$1,products!$A$1:$G$1,0))</f>
        <v>11.25</v>
      </c>
      <c r="M310" s="8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6">
        <f>INDEX(products!$A$1:$G$49,MATCH(orders!$D311,products!$A$1:$A$49,0),MATCH(orders!K$1,products!$A$1:$G$1,0))</f>
        <v>0.2</v>
      </c>
      <c r="L311" s="8">
        <f>INDEX(products!$A$1:$G$49,MATCH(orders!$D311,products!$A$1:$A$49,0),MATCH(orders!L$1,products!$A$1:$G$1,0))</f>
        <v>4.3650000000000002</v>
      </c>
      <c r="M311" s="8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6">
        <f>INDEX(products!$A$1:$G$49,MATCH(orders!$D312,products!$A$1:$A$49,0),MATCH(orders!K$1,products!$A$1:$G$1,0))</f>
        <v>1</v>
      </c>
      <c r="L312" s="8">
        <f>INDEX(products!$A$1:$G$49,MATCH(orders!$D312,products!$A$1:$A$49,0),MATCH(orders!L$1,products!$A$1:$G$1,0))</f>
        <v>14.85</v>
      </c>
      <c r="M312" s="8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6">
        <f>INDEX(products!$A$1:$G$49,MATCH(orders!$D313,products!$A$1:$A$49,0),MATCH(orders!K$1,products!$A$1:$G$1,0))</f>
        <v>2.5</v>
      </c>
      <c r="L313" s="8">
        <f>INDEX(products!$A$1:$G$49,MATCH(orders!$D313,products!$A$1:$A$49,0),MATCH(orders!L$1,products!$A$1:$G$1,0))</f>
        <v>31.624999999999996</v>
      </c>
      <c r="M313" s="8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6">
        <f>INDEX(products!$A$1:$G$49,MATCH(orders!$D314,products!$A$1:$A$49,0),MATCH(orders!K$1,products!$A$1:$G$1,0))</f>
        <v>0.5</v>
      </c>
      <c r="L314" s="8">
        <f>INDEX(products!$A$1:$G$49,MATCH(orders!$D314,products!$A$1:$A$49,0),MATCH(orders!L$1,products!$A$1:$G$1,0))</f>
        <v>5.97</v>
      </c>
      <c r="M314" s="8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6">
        <f>INDEX(products!$A$1:$G$49,MATCH(orders!$D315,products!$A$1:$A$49,0),MATCH(orders!K$1,products!$A$1:$G$1,0))</f>
        <v>1</v>
      </c>
      <c r="L315" s="8">
        <f>INDEX(products!$A$1:$G$49,MATCH(orders!$D315,products!$A$1:$A$49,0),MATCH(orders!L$1,products!$A$1:$G$1,0))</f>
        <v>9.9499999999999993</v>
      </c>
      <c r="M315" s="8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6">
        <f>INDEX(products!$A$1:$G$49,MATCH(orders!$D316,products!$A$1:$A$49,0),MATCH(orders!K$1,products!$A$1:$G$1,0))</f>
        <v>1</v>
      </c>
      <c r="L316" s="8">
        <f>INDEX(products!$A$1:$G$49,MATCH(orders!$D316,products!$A$1:$A$49,0),MATCH(orders!L$1,products!$A$1:$G$1,0))</f>
        <v>8.9499999999999993</v>
      </c>
      <c r="M316" s="8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6">
        <f>INDEX(products!$A$1:$G$49,MATCH(orders!$D317,products!$A$1:$A$49,0),MATCH(orders!K$1,products!$A$1:$G$1,0))</f>
        <v>2.5</v>
      </c>
      <c r="L317" s="8">
        <f>INDEX(products!$A$1:$G$49,MATCH(orders!$D317,products!$A$1:$A$49,0),MATCH(orders!L$1,products!$A$1:$G$1,0))</f>
        <v>34.154999999999994</v>
      </c>
      <c r="M317" s="8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6">
        <f>INDEX(products!$A$1:$G$49,MATCH(orders!$D318,products!$A$1:$A$49,0),MATCH(orders!K$1,products!$A$1:$G$1,0))</f>
        <v>2.5</v>
      </c>
      <c r="L318" s="8">
        <f>INDEX(products!$A$1:$G$49,MATCH(orders!$D318,products!$A$1:$A$49,0),MATCH(orders!L$1,products!$A$1:$G$1,0))</f>
        <v>34.154999999999994</v>
      </c>
      <c r="M318" s="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6">
        <f>INDEX(products!$A$1:$G$49,MATCH(orders!$D319,products!$A$1:$A$49,0),MATCH(orders!K$1,products!$A$1:$G$1,0))</f>
        <v>0.5</v>
      </c>
      <c r="L319" s="8">
        <f>INDEX(products!$A$1:$G$49,MATCH(orders!$D319,products!$A$1:$A$49,0),MATCH(orders!L$1,products!$A$1:$G$1,0))</f>
        <v>7.29</v>
      </c>
      <c r="M319" s="8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6">
        <f>INDEX(products!$A$1:$G$49,MATCH(orders!$D320,products!$A$1:$A$49,0),MATCH(orders!K$1,products!$A$1:$G$1,0))</f>
        <v>2.5</v>
      </c>
      <c r="L320" s="8">
        <f>INDEX(products!$A$1:$G$49,MATCH(orders!$D320,products!$A$1:$A$49,0),MATCH(orders!L$1,products!$A$1:$G$1,0))</f>
        <v>25.874999999999996</v>
      </c>
      <c r="M320" s="8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6">
        <f>INDEX(products!$A$1:$G$49,MATCH(orders!$D321,products!$A$1:$A$49,0),MATCH(orders!K$1,products!$A$1:$G$1,0))</f>
        <v>0.2</v>
      </c>
      <c r="L321" s="8">
        <f>INDEX(products!$A$1:$G$49,MATCH(orders!$D321,products!$A$1:$A$49,0),MATCH(orders!L$1,products!$A$1:$G$1,0))</f>
        <v>4.125</v>
      </c>
      <c r="M321" s="8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6">
        <f>INDEX(products!$A$1:$G$49,MATCH(orders!$D322,products!$A$1:$A$49,0),MATCH(orders!K$1,products!$A$1:$G$1,0))</f>
        <v>0.2</v>
      </c>
      <c r="L322" s="8">
        <f>INDEX(products!$A$1:$G$49,MATCH(orders!$D322,products!$A$1:$A$49,0),MATCH(orders!L$1,products!$A$1:$G$1,0))</f>
        <v>3.8849999999999998</v>
      </c>
      <c r="M322" s="8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6">
        <f>INDEX(products!$A$1:$G$49,MATCH(orders!$D323,products!$A$1:$A$49,0),MATCH(orders!K$1,products!$A$1:$G$1,0))</f>
        <v>0.2</v>
      </c>
      <c r="L323" s="8">
        <f>INDEX(products!$A$1:$G$49,MATCH(orders!$D323,products!$A$1:$A$49,0),MATCH(orders!L$1,products!$A$1:$G$1,0))</f>
        <v>3.375</v>
      </c>
      <c r="M323" s="8">
        <f t="shared" ref="M323:M386" si="15">L323*E323</f>
        <v>20.25</v>
      </c>
      <c r="N323" t="str">
        <f t="shared" ref="N323:N386" si="16">IF(I323="Rob","Robusta",IF(I323="Exc","Excelsa",IF(I323="Ara","Arabica",IF(I323="Lib","Liberica"))))</f>
        <v>Arabica</v>
      </c>
      <c r="O323" t="str">
        <f t="shared" ref="O323:O386" si="17">IF(J323="M","Medium",IF(J323="L","Light",IF(J323="D","Dark")))</f>
        <v>Medium</v>
      </c>
    </row>
    <row r="324" spans="1:15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6">
        <f>INDEX(products!$A$1:$G$49,MATCH(orders!$D324,products!$A$1:$A$49,0),MATCH(orders!K$1,products!$A$1:$G$1,0))</f>
        <v>0.5</v>
      </c>
      <c r="L324" s="8">
        <f>INDEX(products!$A$1:$G$49,MATCH(orders!$D324,products!$A$1:$A$49,0),MATCH(orders!L$1,products!$A$1:$G$1,0))</f>
        <v>7.77</v>
      </c>
      <c r="M324" s="8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6">
        <f>INDEX(products!$A$1:$G$49,MATCH(orders!$D325,products!$A$1:$A$49,0),MATCH(orders!K$1,products!$A$1:$G$1,0))</f>
        <v>0.2</v>
      </c>
      <c r="L325" s="8">
        <f>INDEX(products!$A$1:$G$49,MATCH(orders!$D325,products!$A$1:$A$49,0),MATCH(orders!L$1,products!$A$1:$G$1,0))</f>
        <v>3.645</v>
      </c>
      <c r="M325" s="8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6">
        <f>INDEX(products!$A$1:$G$49,MATCH(orders!$D326,products!$A$1:$A$49,0),MATCH(orders!K$1,products!$A$1:$G$1,0))</f>
        <v>1</v>
      </c>
      <c r="L326" s="8">
        <f>INDEX(products!$A$1:$G$49,MATCH(orders!$D326,products!$A$1:$A$49,0),MATCH(orders!L$1,products!$A$1:$G$1,0))</f>
        <v>13.75</v>
      </c>
      <c r="M326" s="8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6">
        <f>INDEX(products!$A$1:$G$49,MATCH(orders!$D327,products!$A$1:$A$49,0),MATCH(orders!K$1,products!$A$1:$G$1,0))</f>
        <v>2.5</v>
      </c>
      <c r="L327" s="8">
        <f>INDEX(products!$A$1:$G$49,MATCH(orders!$D327,products!$A$1:$A$49,0),MATCH(orders!L$1,products!$A$1:$G$1,0))</f>
        <v>29.784999999999997</v>
      </c>
      <c r="M327" s="8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6">
        <f>INDEX(products!$A$1:$G$49,MATCH(orders!$D328,products!$A$1:$A$49,0),MATCH(orders!K$1,products!$A$1:$G$1,0))</f>
        <v>1</v>
      </c>
      <c r="L328" s="8">
        <f>INDEX(products!$A$1:$G$49,MATCH(orders!$D328,products!$A$1:$A$49,0),MATCH(orders!L$1,products!$A$1:$G$1,0))</f>
        <v>8.9499999999999993</v>
      </c>
      <c r="M328" s="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6">
        <f>INDEX(products!$A$1:$G$49,MATCH(orders!$D329,products!$A$1:$A$49,0),MATCH(orders!K$1,products!$A$1:$G$1,0))</f>
        <v>1</v>
      </c>
      <c r="L329" s="8">
        <f>INDEX(products!$A$1:$G$49,MATCH(orders!$D329,products!$A$1:$A$49,0),MATCH(orders!L$1,products!$A$1:$G$1,0))</f>
        <v>8.9499999999999993</v>
      </c>
      <c r="M329" s="8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6">
        <f>INDEX(products!$A$1:$G$49,MATCH(orders!$D330,products!$A$1:$A$49,0),MATCH(orders!K$1,products!$A$1:$G$1,0))</f>
        <v>0.5</v>
      </c>
      <c r="L330" s="8">
        <f>INDEX(products!$A$1:$G$49,MATCH(orders!$D330,products!$A$1:$A$49,0),MATCH(orders!L$1,products!$A$1:$G$1,0))</f>
        <v>9.51</v>
      </c>
      <c r="M330" s="8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6">
        <f>INDEX(products!$A$1:$G$49,MATCH(orders!$D331,products!$A$1:$A$49,0),MATCH(orders!K$1,products!$A$1:$G$1,0))</f>
        <v>0.5</v>
      </c>
      <c r="L331" s="8">
        <f>INDEX(products!$A$1:$G$49,MATCH(orders!$D331,products!$A$1:$A$49,0),MATCH(orders!L$1,products!$A$1:$G$1,0))</f>
        <v>5.3699999999999992</v>
      </c>
      <c r="M331" s="8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6">
        <f>INDEX(products!$A$1:$G$49,MATCH(orders!$D332,products!$A$1:$A$49,0),MATCH(orders!K$1,products!$A$1:$G$1,0))</f>
        <v>0.5</v>
      </c>
      <c r="L332" s="8">
        <f>INDEX(products!$A$1:$G$49,MATCH(orders!$D332,products!$A$1:$A$49,0),MATCH(orders!L$1,products!$A$1:$G$1,0))</f>
        <v>5.3699999999999992</v>
      </c>
      <c r="M332" s="8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6">
        <f>INDEX(products!$A$1:$G$49,MATCH(orders!$D333,products!$A$1:$A$49,0),MATCH(orders!K$1,products!$A$1:$G$1,0))</f>
        <v>2.5</v>
      </c>
      <c r="L333" s="8">
        <f>INDEX(products!$A$1:$G$49,MATCH(orders!$D333,products!$A$1:$A$49,0),MATCH(orders!L$1,products!$A$1:$G$1,0))</f>
        <v>22.884999999999998</v>
      </c>
      <c r="M333" s="8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6">
        <f>INDEX(products!$A$1:$G$49,MATCH(orders!$D334,products!$A$1:$A$49,0),MATCH(orders!K$1,products!$A$1:$G$1,0))</f>
        <v>0.5</v>
      </c>
      <c r="L334" s="8">
        <f>INDEX(products!$A$1:$G$49,MATCH(orders!$D334,products!$A$1:$A$49,0),MATCH(orders!L$1,products!$A$1:$G$1,0))</f>
        <v>5.97</v>
      </c>
      <c r="M334" s="8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6">
        <f>INDEX(products!$A$1:$G$49,MATCH(orders!$D335,products!$A$1:$A$49,0),MATCH(orders!K$1,products!$A$1:$G$1,0))</f>
        <v>0.5</v>
      </c>
      <c r="L335" s="8">
        <f>INDEX(products!$A$1:$G$49,MATCH(orders!$D335,products!$A$1:$A$49,0),MATCH(orders!L$1,products!$A$1:$G$1,0))</f>
        <v>5.97</v>
      </c>
      <c r="M335" s="8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6">
        <f>INDEX(products!$A$1:$G$49,MATCH(orders!$D336,products!$A$1:$A$49,0),MATCH(orders!K$1,products!$A$1:$G$1,0))</f>
        <v>1</v>
      </c>
      <c r="L336" s="8">
        <f>INDEX(products!$A$1:$G$49,MATCH(orders!$D336,products!$A$1:$A$49,0),MATCH(orders!L$1,products!$A$1:$G$1,0))</f>
        <v>11.95</v>
      </c>
      <c r="M336" s="8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6">
        <f>INDEX(products!$A$1:$G$49,MATCH(orders!$D337,products!$A$1:$A$49,0),MATCH(orders!K$1,products!$A$1:$G$1,0))</f>
        <v>0.2</v>
      </c>
      <c r="L337" s="8">
        <f>INDEX(products!$A$1:$G$49,MATCH(orders!$D337,products!$A$1:$A$49,0),MATCH(orders!L$1,products!$A$1:$G$1,0))</f>
        <v>4.7549999999999999</v>
      </c>
      <c r="M337" s="8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6">
        <f>INDEX(products!$A$1:$G$49,MATCH(orders!$D338,products!$A$1:$A$49,0),MATCH(orders!K$1,products!$A$1:$G$1,0))</f>
        <v>1</v>
      </c>
      <c r="L338" s="8">
        <f>INDEX(products!$A$1:$G$49,MATCH(orders!$D338,products!$A$1:$A$49,0),MATCH(orders!L$1,products!$A$1:$G$1,0))</f>
        <v>11.25</v>
      </c>
      <c r="M338" s="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6">
        <f>INDEX(products!$A$1:$G$49,MATCH(orders!$D339,products!$A$1:$A$49,0),MATCH(orders!K$1,products!$A$1:$G$1,0))</f>
        <v>2.5</v>
      </c>
      <c r="L339" s="8">
        <f>INDEX(products!$A$1:$G$49,MATCH(orders!$D339,products!$A$1:$A$49,0),MATCH(orders!L$1,products!$A$1:$G$1,0))</f>
        <v>27.945</v>
      </c>
      <c r="M339" s="8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6">
        <f>INDEX(products!$A$1:$G$49,MATCH(orders!$D340,products!$A$1:$A$49,0),MATCH(orders!K$1,products!$A$1:$G$1,0))</f>
        <v>1</v>
      </c>
      <c r="L340" s="8">
        <f>INDEX(products!$A$1:$G$49,MATCH(orders!$D340,products!$A$1:$A$49,0),MATCH(orders!L$1,products!$A$1:$G$1,0))</f>
        <v>14.85</v>
      </c>
      <c r="M340" s="8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6">
        <f>INDEX(products!$A$1:$G$49,MATCH(orders!$D341,products!$A$1:$A$49,0),MATCH(orders!K$1,products!$A$1:$G$1,0))</f>
        <v>0.2</v>
      </c>
      <c r="L341" s="8">
        <f>INDEX(products!$A$1:$G$49,MATCH(orders!$D341,products!$A$1:$A$49,0),MATCH(orders!L$1,products!$A$1:$G$1,0))</f>
        <v>3.645</v>
      </c>
      <c r="M341" s="8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6">
        <f>INDEX(products!$A$1:$G$49,MATCH(orders!$D342,products!$A$1:$A$49,0),MATCH(orders!K$1,products!$A$1:$G$1,0))</f>
        <v>0.5</v>
      </c>
      <c r="L342" s="8">
        <f>INDEX(products!$A$1:$G$49,MATCH(orders!$D342,products!$A$1:$A$49,0),MATCH(orders!L$1,products!$A$1:$G$1,0))</f>
        <v>7.29</v>
      </c>
      <c r="M342" s="8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6">
        <f>INDEX(products!$A$1:$G$49,MATCH(orders!$D343,products!$A$1:$A$49,0),MATCH(orders!K$1,products!$A$1:$G$1,0))</f>
        <v>0.5</v>
      </c>
      <c r="L343" s="8">
        <f>INDEX(products!$A$1:$G$49,MATCH(orders!$D343,products!$A$1:$A$49,0),MATCH(orders!L$1,products!$A$1:$G$1,0))</f>
        <v>8.91</v>
      </c>
      <c r="M343" s="8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6">
        <f>INDEX(products!$A$1:$G$49,MATCH(orders!$D344,products!$A$1:$A$49,0),MATCH(orders!K$1,products!$A$1:$G$1,0))</f>
        <v>0.5</v>
      </c>
      <c r="L344" s="8">
        <f>INDEX(products!$A$1:$G$49,MATCH(orders!$D344,products!$A$1:$A$49,0),MATCH(orders!L$1,products!$A$1:$G$1,0))</f>
        <v>7.77</v>
      </c>
      <c r="M344" s="8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6">
        <f>INDEX(products!$A$1:$G$49,MATCH(orders!$D345,products!$A$1:$A$49,0),MATCH(orders!K$1,products!$A$1:$G$1,0))</f>
        <v>0.5</v>
      </c>
      <c r="L345" s="8">
        <f>INDEX(products!$A$1:$G$49,MATCH(orders!$D345,products!$A$1:$A$49,0),MATCH(orders!L$1,products!$A$1:$G$1,0))</f>
        <v>5.3699999999999992</v>
      </c>
      <c r="M345" s="8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6">
        <f>INDEX(products!$A$1:$G$49,MATCH(orders!$D346,products!$A$1:$A$49,0),MATCH(orders!K$1,products!$A$1:$G$1,0))</f>
        <v>1</v>
      </c>
      <c r="L346" s="8">
        <f>INDEX(products!$A$1:$G$49,MATCH(orders!$D346,products!$A$1:$A$49,0),MATCH(orders!L$1,products!$A$1:$G$1,0))</f>
        <v>9.9499999999999993</v>
      </c>
      <c r="M346" s="8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6">
        <f>INDEX(products!$A$1:$G$49,MATCH(orders!$D347,products!$A$1:$A$49,0),MATCH(orders!K$1,products!$A$1:$G$1,0))</f>
        <v>1</v>
      </c>
      <c r="L347" s="8">
        <f>INDEX(products!$A$1:$G$49,MATCH(orders!$D347,products!$A$1:$A$49,0),MATCH(orders!L$1,products!$A$1:$G$1,0))</f>
        <v>11.95</v>
      </c>
      <c r="M347" s="8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6">
        <f>INDEX(products!$A$1:$G$49,MATCH(orders!$D348,products!$A$1:$A$49,0),MATCH(orders!K$1,products!$A$1:$G$1,0))</f>
        <v>0.5</v>
      </c>
      <c r="L348" s="8">
        <f>INDEX(products!$A$1:$G$49,MATCH(orders!$D348,products!$A$1:$A$49,0),MATCH(orders!L$1,products!$A$1:$G$1,0))</f>
        <v>7.77</v>
      </c>
      <c r="M348" s="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6">
        <f>INDEX(products!$A$1:$G$49,MATCH(orders!$D349,products!$A$1:$A$49,0),MATCH(orders!K$1,products!$A$1:$G$1,0))</f>
        <v>1</v>
      </c>
      <c r="L349" s="8">
        <f>INDEX(products!$A$1:$G$49,MATCH(orders!$D349,products!$A$1:$A$49,0),MATCH(orders!L$1,products!$A$1:$G$1,0))</f>
        <v>14.55</v>
      </c>
      <c r="M349" s="8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6">
        <f>INDEX(products!$A$1:$G$49,MATCH(orders!$D350,products!$A$1:$A$49,0),MATCH(orders!K$1,products!$A$1:$G$1,0))</f>
        <v>2.5</v>
      </c>
      <c r="L350" s="8">
        <f>INDEX(products!$A$1:$G$49,MATCH(orders!$D350,products!$A$1:$A$49,0),MATCH(orders!L$1,products!$A$1:$G$1,0))</f>
        <v>34.154999999999994</v>
      </c>
      <c r="M350" s="8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6">
        <f>INDEX(products!$A$1:$G$49,MATCH(orders!$D351,products!$A$1:$A$49,0),MATCH(orders!K$1,products!$A$1:$G$1,0))</f>
        <v>0.2</v>
      </c>
      <c r="L351" s="8">
        <f>INDEX(products!$A$1:$G$49,MATCH(orders!$D351,products!$A$1:$A$49,0),MATCH(orders!L$1,products!$A$1:$G$1,0))</f>
        <v>3.5849999999999995</v>
      </c>
      <c r="M351" s="8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6">
        <f>INDEX(products!$A$1:$G$49,MATCH(orders!$D352,products!$A$1:$A$49,0),MATCH(orders!K$1,products!$A$1:$G$1,0))</f>
        <v>0.5</v>
      </c>
      <c r="L352" s="8">
        <f>INDEX(products!$A$1:$G$49,MATCH(orders!$D352,products!$A$1:$A$49,0),MATCH(orders!L$1,products!$A$1:$G$1,0))</f>
        <v>5.97</v>
      </c>
      <c r="M352" s="8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6">
        <f>INDEX(products!$A$1:$G$49,MATCH(orders!$D353,products!$A$1:$A$49,0),MATCH(orders!K$1,products!$A$1:$G$1,0))</f>
        <v>1</v>
      </c>
      <c r="L353" s="8">
        <f>INDEX(products!$A$1:$G$49,MATCH(orders!$D353,products!$A$1:$A$49,0),MATCH(orders!L$1,products!$A$1:$G$1,0))</f>
        <v>11.25</v>
      </c>
      <c r="M353" s="8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6">
        <f>INDEX(products!$A$1:$G$49,MATCH(orders!$D354,products!$A$1:$A$49,0),MATCH(orders!K$1,products!$A$1:$G$1,0))</f>
        <v>0.5</v>
      </c>
      <c r="L354" s="8">
        <f>INDEX(products!$A$1:$G$49,MATCH(orders!$D354,products!$A$1:$A$49,0),MATCH(orders!L$1,products!$A$1:$G$1,0))</f>
        <v>7.29</v>
      </c>
      <c r="M354" s="8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6">
        <f>INDEX(products!$A$1:$G$49,MATCH(orders!$D355,products!$A$1:$A$49,0),MATCH(orders!K$1,products!$A$1:$G$1,0))</f>
        <v>0.5</v>
      </c>
      <c r="L355" s="8">
        <f>INDEX(products!$A$1:$G$49,MATCH(orders!$D355,products!$A$1:$A$49,0),MATCH(orders!L$1,products!$A$1:$G$1,0))</f>
        <v>6.75</v>
      </c>
      <c r="M355" s="8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6">
        <f>INDEX(products!$A$1:$G$49,MATCH(orders!$D356,products!$A$1:$A$49,0),MATCH(orders!K$1,products!$A$1:$G$1,0))</f>
        <v>2.5</v>
      </c>
      <c r="L356" s="8">
        <f>INDEX(products!$A$1:$G$49,MATCH(orders!$D356,products!$A$1:$A$49,0),MATCH(orders!L$1,products!$A$1:$G$1,0))</f>
        <v>25.874999999999996</v>
      </c>
      <c r="M356" s="8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6">
        <f>INDEX(products!$A$1:$G$49,MATCH(orders!$D357,products!$A$1:$A$49,0),MATCH(orders!K$1,products!$A$1:$G$1,0))</f>
        <v>2.5</v>
      </c>
      <c r="L357" s="8">
        <f>INDEX(products!$A$1:$G$49,MATCH(orders!$D357,products!$A$1:$A$49,0),MATCH(orders!L$1,products!$A$1:$G$1,0))</f>
        <v>22.884999999999998</v>
      </c>
      <c r="M357" s="8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6">
        <f>INDEX(products!$A$1:$G$49,MATCH(orders!$D358,products!$A$1:$A$49,0),MATCH(orders!K$1,products!$A$1:$G$1,0))</f>
        <v>1</v>
      </c>
      <c r="L358" s="8">
        <f>INDEX(products!$A$1:$G$49,MATCH(orders!$D358,products!$A$1:$A$49,0),MATCH(orders!L$1,products!$A$1:$G$1,0))</f>
        <v>12.95</v>
      </c>
      <c r="M358" s="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6">
        <f>INDEX(products!$A$1:$G$49,MATCH(orders!$D359,products!$A$1:$A$49,0),MATCH(orders!K$1,products!$A$1:$G$1,0))</f>
        <v>2.5</v>
      </c>
      <c r="L359" s="8">
        <f>INDEX(products!$A$1:$G$49,MATCH(orders!$D359,products!$A$1:$A$49,0),MATCH(orders!L$1,products!$A$1:$G$1,0))</f>
        <v>25.874999999999996</v>
      </c>
      <c r="M359" s="8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6">
        <f>INDEX(products!$A$1:$G$49,MATCH(orders!$D360,products!$A$1:$A$49,0),MATCH(orders!K$1,products!$A$1:$G$1,0))</f>
        <v>2.5</v>
      </c>
      <c r="L360" s="8">
        <f>INDEX(products!$A$1:$G$49,MATCH(orders!$D360,products!$A$1:$A$49,0),MATCH(orders!L$1,products!$A$1:$G$1,0))</f>
        <v>29.784999999999997</v>
      </c>
      <c r="M360" s="8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6">
        <f>INDEX(products!$A$1:$G$49,MATCH(orders!$D361,products!$A$1:$A$49,0),MATCH(orders!K$1,products!$A$1:$G$1,0))</f>
        <v>0.2</v>
      </c>
      <c r="L361" s="8">
        <f>INDEX(products!$A$1:$G$49,MATCH(orders!$D361,products!$A$1:$A$49,0),MATCH(orders!L$1,products!$A$1:$G$1,0))</f>
        <v>3.5849999999999995</v>
      </c>
      <c r="M361" s="8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6">
        <f>INDEX(products!$A$1:$G$49,MATCH(orders!$D362,products!$A$1:$A$49,0),MATCH(orders!K$1,products!$A$1:$G$1,0))</f>
        <v>2.5</v>
      </c>
      <c r="L362" s="8">
        <f>INDEX(products!$A$1:$G$49,MATCH(orders!$D362,products!$A$1:$A$49,0),MATCH(orders!L$1,products!$A$1:$G$1,0))</f>
        <v>20.584999999999997</v>
      </c>
      <c r="M362" s="8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6">
        <f>INDEX(products!$A$1:$G$49,MATCH(orders!$D363,products!$A$1:$A$49,0),MATCH(orders!K$1,products!$A$1:$G$1,0))</f>
        <v>0.5</v>
      </c>
      <c r="L363" s="8">
        <f>INDEX(products!$A$1:$G$49,MATCH(orders!$D363,products!$A$1:$A$49,0),MATCH(orders!L$1,products!$A$1:$G$1,0))</f>
        <v>5.97</v>
      </c>
      <c r="M363" s="8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6">
        <f>INDEX(products!$A$1:$G$49,MATCH(orders!$D364,products!$A$1:$A$49,0),MATCH(orders!K$1,products!$A$1:$G$1,0))</f>
        <v>1</v>
      </c>
      <c r="L364" s="8">
        <f>INDEX(products!$A$1:$G$49,MATCH(orders!$D364,products!$A$1:$A$49,0),MATCH(orders!L$1,products!$A$1:$G$1,0))</f>
        <v>14.85</v>
      </c>
      <c r="M364" s="8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6">
        <f>INDEX(products!$A$1:$G$49,MATCH(orders!$D365,products!$A$1:$A$49,0),MATCH(orders!K$1,products!$A$1:$G$1,0))</f>
        <v>1</v>
      </c>
      <c r="L365" s="8">
        <f>INDEX(products!$A$1:$G$49,MATCH(orders!$D365,products!$A$1:$A$49,0),MATCH(orders!L$1,products!$A$1:$G$1,0))</f>
        <v>14.55</v>
      </c>
      <c r="M365" s="8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6">
        <f>INDEX(products!$A$1:$G$49,MATCH(orders!$D366,products!$A$1:$A$49,0),MATCH(orders!K$1,products!$A$1:$G$1,0))</f>
        <v>1</v>
      </c>
      <c r="L366" s="8">
        <f>INDEX(products!$A$1:$G$49,MATCH(orders!$D366,products!$A$1:$A$49,0),MATCH(orders!L$1,products!$A$1:$G$1,0))</f>
        <v>12.15</v>
      </c>
      <c r="M366" s="8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6">
        <f>INDEX(products!$A$1:$G$49,MATCH(orders!$D367,products!$A$1:$A$49,0),MATCH(orders!K$1,products!$A$1:$G$1,0))</f>
        <v>0.5</v>
      </c>
      <c r="L367" s="8">
        <f>INDEX(products!$A$1:$G$49,MATCH(orders!$D367,products!$A$1:$A$49,0),MATCH(orders!L$1,products!$A$1:$G$1,0))</f>
        <v>7.77</v>
      </c>
      <c r="M367" s="8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6">
        <f>INDEX(products!$A$1:$G$49,MATCH(orders!$D368,products!$A$1:$A$49,0),MATCH(orders!K$1,products!$A$1:$G$1,0))</f>
        <v>0.5</v>
      </c>
      <c r="L368" s="8">
        <f>INDEX(products!$A$1:$G$49,MATCH(orders!$D368,products!$A$1:$A$49,0),MATCH(orders!L$1,products!$A$1:$G$1,0))</f>
        <v>7.29</v>
      </c>
      <c r="M368" s="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6">
        <f>INDEX(products!$A$1:$G$49,MATCH(orders!$D369,products!$A$1:$A$49,0),MATCH(orders!K$1,products!$A$1:$G$1,0))</f>
        <v>0.2</v>
      </c>
      <c r="L369" s="8">
        <f>INDEX(products!$A$1:$G$49,MATCH(orders!$D369,products!$A$1:$A$49,0),MATCH(orders!L$1,products!$A$1:$G$1,0))</f>
        <v>4.3650000000000002</v>
      </c>
      <c r="M369" s="8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6">
        <f>INDEX(products!$A$1:$G$49,MATCH(orders!$D370,products!$A$1:$A$49,0),MATCH(orders!K$1,products!$A$1:$G$1,0))</f>
        <v>2.5</v>
      </c>
      <c r="L370" s="8">
        <f>INDEX(products!$A$1:$G$49,MATCH(orders!$D370,products!$A$1:$A$49,0),MATCH(orders!L$1,products!$A$1:$G$1,0))</f>
        <v>31.624999999999996</v>
      </c>
      <c r="M370" s="8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6">
        <f>INDEX(products!$A$1:$G$49,MATCH(orders!$D371,products!$A$1:$A$49,0),MATCH(orders!K$1,products!$A$1:$G$1,0))</f>
        <v>0.5</v>
      </c>
      <c r="L371" s="8">
        <f>INDEX(products!$A$1:$G$49,MATCH(orders!$D371,products!$A$1:$A$49,0),MATCH(orders!L$1,products!$A$1:$G$1,0))</f>
        <v>8.91</v>
      </c>
      <c r="M371" s="8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6">
        <f>INDEX(products!$A$1:$G$49,MATCH(orders!$D372,products!$A$1:$A$49,0),MATCH(orders!K$1,products!$A$1:$G$1,0))</f>
        <v>1</v>
      </c>
      <c r="L372" s="8">
        <f>INDEX(products!$A$1:$G$49,MATCH(orders!$D372,products!$A$1:$A$49,0),MATCH(orders!L$1,products!$A$1:$G$1,0))</f>
        <v>12.15</v>
      </c>
      <c r="M372" s="8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6">
        <f>INDEX(products!$A$1:$G$49,MATCH(orders!$D373,products!$A$1:$A$49,0),MATCH(orders!K$1,products!$A$1:$G$1,0))</f>
        <v>0.5</v>
      </c>
      <c r="L373" s="8">
        <f>INDEX(products!$A$1:$G$49,MATCH(orders!$D373,products!$A$1:$A$49,0),MATCH(orders!L$1,products!$A$1:$G$1,0))</f>
        <v>7.77</v>
      </c>
      <c r="M373" s="8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6">
        <f>INDEX(products!$A$1:$G$49,MATCH(orders!$D374,products!$A$1:$A$49,0),MATCH(orders!K$1,products!$A$1:$G$1,0))</f>
        <v>0.5</v>
      </c>
      <c r="L374" s="8">
        <f>INDEX(products!$A$1:$G$49,MATCH(orders!$D374,products!$A$1:$A$49,0),MATCH(orders!L$1,products!$A$1:$G$1,0))</f>
        <v>7.169999999999999</v>
      </c>
      <c r="M374" s="8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6">
        <f>INDEX(products!$A$1:$G$49,MATCH(orders!$D375,products!$A$1:$A$49,0),MATCH(orders!K$1,products!$A$1:$G$1,0))</f>
        <v>0.5</v>
      </c>
      <c r="L375" s="8">
        <f>INDEX(products!$A$1:$G$49,MATCH(orders!$D375,products!$A$1:$A$49,0),MATCH(orders!L$1,products!$A$1:$G$1,0))</f>
        <v>5.97</v>
      </c>
      <c r="M375" s="8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6">
        <f>INDEX(products!$A$1:$G$49,MATCH(orders!$D376,products!$A$1:$A$49,0),MATCH(orders!K$1,products!$A$1:$G$1,0))</f>
        <v>0.5</v>
      </c>
      <c r="L376" s="8">
        <f>INDEX(products!$A$1:$G$49,MATCH(orders!$D376,products!$A$1:$A$49,0),MATCH(orders!L$1,products!$A$1:$G$1,0))</f>
        <v>9.51</v>
      </c>
      <c r="M376" s="8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6">
        <f>INDEX(products!$A$1:$G$49,MATCH(orders!$D377,products!$A$1:$A$49,0),MATCH(orders!K$1,products!$A$1:$G$1,0))</f>
        <v>0.2</v>
      </c>
      <c r="L377" s="8">
        <f>INDEX(products!$A$1:$G$49,MATCH(orders!$D377,products!$A$1:$A$49,0),MATCH(orders!L$1,products!$A$1:$G$1,0))</f>
        <v>3.375</v>
      </c>
      <c r="M377" s="8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6">
        <f>INDEX(products!$A$1:$G$49,MATCH(orders!$D378,products!$A$1:$A$49,0),MATCH(orders!K$1,products!$A$1:$G$1,0))</f>
        <v>0.5</v>
      </c>
      <c r="L378" s="8">
        <f>INDEX(products!$A$1:$G$49,MATCH(orders!$D378,products!$A$1:$A$49,0),MATCH(orders!L$1,products!$A$1:$G$1,0))</f>
        <v>5.97</v>
      </c>
      <c r="M378" s="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6">
        <f>INDEX(products!$A$1:$G$49,MATCH(orders!$D379,products!$A$1:$A$49,0),MATCH(orders!K$1,products!$A$1:$G$1,0))</f>
        <v>0.2</v>
      </c>
      <c r="L379" s="8">
        <f>INDEX(products!$A$1:$G$49,MATCH(orders!$D379,products!$A$1:$A$49,0),MATCH(orders!L$1,products!$A$1:$G$1,0))</f>
        <v>2.6849999999999996</v>
      </c>
      <c r="M379" s="8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6">
        <f>INDEX(products!$A$1:$G$49,MATCH(orders!$D380,products!$A$1:$A$49,0),MATCH(orders!K$1,products!$A$1:$G$1,0))</f>
        <v>0.5</v>
      </c>
      <c r="L380" s="8">
        <f>INDEX(products!$A$1:$G$49,MATCH(orders!$D380,products!$A$1:$A$49,0),MATCH(orders!L$1,products!$A$1:$G$1,0))</f>
        <v>7.77</v>
      </c>
      <c r="M380" s="8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6">
        <f>INDEX(products!$A$1:$G$49,MATCH(orders!$D381,products!$A$1:$A$49,0),MATCH(orders!K$1,products!$A$1:$G$1,0))</f>
        <v>0.5</v>
      </c>
      <c r="L381" s="8">
        <f>INDEX(products!$A$1:$G$49,MATCH(orders!$D381,products!$A$1:$A$49,0),MATCH(orders!L$1,products!$A$1:$G$1,0))</f>
        <v>7.169999999999999</v>
      </c>
      <c r="M381" s="8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6">
        <f>INDEX(products!$A$1:$G$49,MATCH(orders!$D382,products!$A$1:$A$49,0),MATCH(orders!K$1,products!$A$1:$G$1,0))</f>
        <v>0.5</v>
      </c>
      <c r="L382" s="8">
        <f>INDEX(products!$A$1:$G$49,MATCH(orders!$D382,products!$A$1:$A$49,0),MATCH(orders!L$1,products!$A$1:$G$1,0))</f>
        <v>7.77</v>
      </c>
      <c r="M382" s="8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6">
        <f>INDEX(products!$A$1:$G$49,MATCH(orders!$D383,products!$A$1:$A$49,0),MATCH(orders!K$1,products!$A$1:$G$1,0))</f>
        <v>0.2</v>
      </c>
      <c r="L383" s="8">
        <f>INDEX(products!$A$1:$G$49,MATCH(orders!$D383,products!$A$1:$A$49,0),MATCH(orders!L$1,products!$A$1:$G$1,0))</f>
        <v>2.9849999999999999</v>
      </c>
      <c r="M383" s="8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6">
        <f>INDEX(products!$A$1:$G$49,MATCH(orders!$D384,products!$A$1:$A$49,0),MATCH(orders!K$1,products!$A$1:$G$1,0))</f>
        <v>0.5</v>
      </c>
      <c r="L384" s="8">
        <f>INDEX(products!$A$1:$G$49,MATCH(orders!$D384,products!$A$1:$A$49,0),MATCH(orders!L$1,products!$A$1:$G$1,0))</f>
        <v>7.29</v>
      </c>
      <c r="M384" s="8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6">
        <f>INDEX(products!$A$1:$G$49,MATCH(orders!$D385,products!$A$1:$A$49,0),MATCH(orders!K$1,products!$A$1:$G$1,0))</f>
        <v>0.5</v>
      </c>
      <c r="L385" s="8">
        <f>INDEX(products!$A$1:$G$49,MATCH(orders!$D385,products!$A$1:$A$49,0),MATCH(orders!L$1,products!$A$1:$G$1,0))</f>
        <v>8.91</v>
      </c>
      <c r="M385" s="8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6">
        <f>INDEX(products!$A$1:$G$49,MATCH(orders!$D386,products!$A$1:$A$49,0),MATCH(orders!K$1,products!$A$1:$G$1,0))</f>
        <v>2.5</v>
      </c>
      <c r="L386" s="8">
        <f>INDEX(products!$A$1:$G$49,MATCH(orders!$D386,products!$A$1:$A$49,0),MATCH(orders!L$1,products!$A$1:$G$1,0))</f>
        <v>29.784999999999997</v>
      </c>
      <c r="M386" s="8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6">
        <f>INDEX(products!$A$1:$G$49,MATCH(orders!$D387,products!$A$1:$A$49,0),MATCH(orders!K$1,products!$A$1:$G$1,0))</f>
        <v>0.5</v>
      </c>
      <c r="L387" s="8">
        <f>INDEX(products!$A$1:$G$49,MATCH(orders!$D387,products!$A$1:$A$49,0),MATCH(orders!L$1,products!$A$1:$G$1,0))</f>
        <v>8.73</v>
      </c>
      <c r="M387" s="8">
        <f t="shared" ref="M387:M450" si="18">L387*E387</f>
        <v>43.650000000000006</v>
      </c>
      <c r="N387" t="str">
        <f t="shared" ref="N387:N450" si="19">IF(I387="Rob","Robusta",IF(I387="Exc","Excelsa",IF(I387="Ara","Arabica",IF(I387="Lib","Liberica"))))</f>
        <v>Liberica</v>
      </c>
      <c r="O387" t="str">
        <f t="shared" ref="O387:O450" si="20">IF(J387="M","Medium",IF(J387="L","Light",IF(J387="D","Dark")))</f>
        <v>Medium</v>
      </c>
    </row>
    <row r="388" spans="1:15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6">
        <f>INDEX(products!$A$1:$G$49,MATCH(orders!$D388,products!$A$1:$A$49,0),MATCH(orders!K$1,products!$A$1:$G$1,0))</f>
        <v>0.2</v>
      </c>
      <c r="L388" s="8">
        <f>INDEX(products!$A$1:$G$49,MATCH(orders!$D388,products!$A$1:$A$49,0),MATCH(orders!L$1,products!$A$1:$G$1,0))</f>
        <v>2.9849999999999999</v>
      </c>
      <c r="M388" s="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6">
        <f>INDEX(products!$A$1:$G$49,MATCH(orders!$D389,products!$A$1:$A$49,0),MATCH(orders!K$1,products!$A$1:$G$1,0))</f>
        <v>1</v>
      </c>
      <c r="L389" s="8">
        <f>INDEX(products!$A$1:$G$49,MATCH(orders!$D389,products!$A$1:$A$49,0),MATCH(orders!L$1,products!$A$1:$G$1,0))</f>
        <v>14.85</v>
      </c>
      <c r="M389" s="8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6">
        <f>INDEX(products!$A$1:$G$49,MATCH(orders!$D390,products!$A$1:$A$49,0),MATCH(orders!K$1,products!$A$1:$G$1,0))</f>
        <v>0.2</v>
      </c>
      <c r="L390" s="8">
        <f>INDEX(products!$A$1:$G$49,MATCH(orders!$D390,products!$A$1:$A$49,0),MATCH(orders!L$1,products!$A$1:$G$1,0))</f>
        <v>3.8849999999999998</v>
      </c>
      <c r="M390" s="8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6">
        <f>INDEX(products!$A$1:$G$49,MATCH(orders!$D391,products!$A$1:$A$49,0),MATCH(orders!K$1,products!$A$1:$G$1,0))</f>
        <v>0.5</v>
      </c>
      <c r="L391" s="8">
        <f>INDEX(products!$A$1:$G$49,MATCH(orders!$D391,products!$A$1:$A$49,0),MATCH(orders!L$1,products!$A$1:$G$1,0))</f>
        <v>7.77</v>
      </c>
      <c r="M391" s="8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6">
        <f>INDEX(products!$A$1:$G$49,MATCH(orders!$D392,products!$A$1:$A$49,0),MATCH(orders!K$1,products!$A$1:$G$1,0))</f>
        <v>0.5</v>
      </c>
      <c r="L392" s="8">
        <f>INDEX(products!$A$1:$G$49,MATCH(orders!$D392,products!$A$1:$A$49,0),MATCH(orders!L$1,products!$A$1:$G$1,0))</f>
        <v>7.29</v>
      </c>
      <c r="M392" s="8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6">
        <f>INDEX(products!$A$1:$G$49,MATCH(orders!$D393,products!$A$1:$A$49,0),MATCH(orders!K$1,products!$A$1:$G$1,0))</f>
        <v>0.5</v>
      </c>
      <c r="L393" s="8">
        <f>INDEX(products!$A$1:$G$49,MATCH(orders!$D393,products!$A$1:$A$49,0),MATCH(orders!L$1,products!$A$1:$G$1,0))</f>
        <v>6.75</v>
      </c>
      <c r="M393" s="8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6">
        <f>INDEX(products!$A$1:$G$49,MATCH(orders!$D394,products!$A$1:$A$49,0),MATCH(orders!K$1,products!$A$1:$G$1,0))</f>
        <v>1</v>
      </c>
      <c r="L394" s="8">
        <f>INDEX(products!$A$1:$G$49,MATCH(orders!$D394,products!$A$1:$A$49,0),MATCH(orders!L$1,products!$A$1:$G$1,0))</f>
        <v>14.85</v>
      </c>
      <c r="M394" s="8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6">
        <f>INDEX(products!$A$1:$G$49,MATCH(orders!$D395,products!$A$1:$A$49,0),MATCH(orders!K$1,products!$A$1:$G$1,0))</f>
        <v>0.2</v>
      </c>
      <c r="L395" s="8">
        <f>INDEX(products!$A$1:$G$49,MATCH(orders!$D395,products!$A$1:$A$49,0),MATCH(orders!L$1,products!$A$1:$G$1,0))</f>
        <v>3.8849999999999998</v>
      </c>
      <c r="M395" s="8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6">
        <f>INDEX(products!$A$1:$G$49,MATCH(orders!$D396,products!$A$1:$A$49,0),MATCH(orders!K$1,products!$A$1:$G$1,0))</f>
        <v>2.5</v>
      </c>
      <c r="L396" s="8">
        <f>INDEX(products!$A$1:$G$49,MATCH(orders!$D396,products!$A$1:$A$49,0),MATCH(orders!L$1,products!$A$1:$G$1,0))</f>
        <v>27.484999999999996</v>
      </c>
      <c r="M396" s="8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6">
        <f>INDEX(products!$A$1:$G$49,MATCH(orders!$D397,products!$A$1:$A$49,0),MATCH(orders!K$1,products!$A$1:$G$1,0))</f>
        <v>0.5</v>
      </c>
      <c r="L397" s="8">
        <f>INDEX(products!$A$1:$G$49,MATCH(orders!$D397,products!$A$1:$A$49,0),MATCH(orders!L$1,products!$A$1:$G$1,0))</f>
        <v>7.77</v>
      </c>
      <c r="M397" s="8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6">
        <f>INDEX(products!$A$1:$G$49,MATCH(orders!$D398,products!$A$1:$A$49,0),MATCH(orders!K$1,products!$A$1:$G$1,0))</f>
        <v>0.5</v>
      </c>
      <c r="L398" s="8">
        <f>INDEX(products!$A$1:$G$49,MATCH(orders!$D398,products!$A$1:$A$49,0),MATCH(orders!L$1,products!$A$1:$G$1,0))</f>
        <v>7.77</v>
      </c>
      <c r="M398" s="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6">
        <f>INDEX(products!$A$1:$G$49,MATCH(orders!$D399,products!$A$1:$A$49,0),MATCH(orders!K$1,products!$A$1:$G$1,0))</f>
        <v>0.5</v>
      </c>
      <c r="L399" s="8">
        <f>INDEX(products!$A$1:$G$49,MATCH(orders!$D399,products!$A$1:$A$49,0),MATCH(orders!L$1,products!$A$1:$G$1,0))</f>
        <v>7.77</v>
      </c>
      <c r="M399" s="8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6">
        <f>INDEX(products!$A$1:$G$49,MATCH(orders!$D400,products!$A$1:$A$49,0),MATCH(orders!K$1,products!$A$1:$G$1,0))</f>
        <v>0.2</v>
      </c>
      <c r="L400" s="8">
        <f>INDEX(products!$A$1:$G$49,MATCH(orders!$D400,products!$A$1:$A$49,0),MATCH(orders!L$1,products!$A$1:$G$1,0))</f>
        <v>2.9849999999999999</v>
      </c>
      <c r="M400" s="8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6">
        <f>INDEX(products!$A$1:$G$49,MATCH(orders!$D401,products!$A$1:$A$49,0),MATCH(orders!K$1,products!$A$1:$G$1,0))</f>
        <v>2.5</v>
      </c>
      <c r="L401" s="8">
        <f>INDEX(products!$A$1:$G$49,MATCH(orders!$D401,products!$A$1:$A$49,0),MATCH(orders!L$1,products!$A$1:$G$1,0))</f>
        <v>27.945</v>
      </c>
      <c r="M401" s="8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6">
        <f>INDEX(products!$A$1:$G$49,MATCH(orders!$D402,products!$A$1:$A$49,0),MATCH(orders!K$1,products!$A$1:$G$1,0))</f>
        <v>1</v>
      </c>
      <c r="L402" s="8">
        <f>INDEX(products!$A$1:$G$49,MATCH(orders!$D402,products!$A$1:$A$49,0),MATCH(orders!L$1,products!$A$1:$G$1,0))</f>
        <v>15.85</v>
      </c>
      <c r="M402" s="8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6">
        <f>INDEX(products!$A$1:$G$49,MATCH(orders!$D403,products!$A$1:$A$49,0),MATCH(orders!K$1,products!$A$1:$G$1,0))</f>
        <v>0.2</v>
      </c>
      <c r="L403" s="8">
        <f>INDEX(products!$A$1:$G$49,MATCH(orders!$D403,products!$A$1:$A$49,0),MATCH(orders!L$1,products!$A$1:$G$1,0))</f>
        <v>4.3650000000000002</v>
      </c>
      <c r="M403" s="8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6">
        <f>INDEX(products!$A$1:$G$49,MATCH(orders!$D404,products!$A$1:$A$49,0),MATCH(orders!K$1,products!$A$1:$G$1,0))</f>
        <v>1</v>
      </c>
      <c r="L404" s="8">
        <f>INDEX(products!$A$1:$G$49,MATCH(orders!$D404,products!$A$1:$A$49,0),MATCH(orders!L$1,products!$A$1:$G$1,0))</f>
        <v>8.9499999999999993</v>
      </c>
      <c r="M404" s="8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6">
        <f>INDEX(products!$A$1:$G$49,MATCH(orders!$D405,products!$A$1:$A$49,0),MATCH(orders!K$1,products!$A$1:$G$1,0))</f>
        <v>0.2</v>
      </c>
      <c r="L405" s="8">
        <f>INDEX(products!$A$1:$G$49,MATCH(orders!$D405,products!$A$1:$A$49,0),MATCH(orders!L$1,products!$A$1:$G$1,0))</f>
        <v>4.7549999999999999</v>
      </c>
      <c r="M405" s="8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6">
        <f>INDEX(products!$A$1:$G$49,MATCH(orders!$D406,products!$A$1:$A$49,0),MATCH(orders!K$1,products!$A$1:$G$1,0))</f>
        <v>1</v>
      </c>
      <c r="L406" s="8">
        <f>INDEX(products!$A$1:$G$49,MATCH(orders!$D406,products!$A$1:$A$49,0),MATCH(orders!L$1,products!$A$1:$G$1,0))</f>
        <v>9.9499999999999993</v>
      </c>
      <c r="M406" s="8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6">
        <f>INDEX(products!$A$1:$G$49,MATCH(orders!$D407,products!$A$1:$A$49,0),MATCH(orders!K$1,products!$A$1:$G$1,0))</f>
        <v>0.5</v>
      </c>
      <c r="L407" s="8">
        <f>INDEX(products!$A$1:$G$49,MATCH(orders!$D407,products!$A$1:$A$49,0),MATCH(orders!L$1,products!$A$1:$G$1,0))</f>
        <v>8.25</v>
      </c>
      <c r="M407" s="8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6">
        <f>INDEX(products!$A$1:$G$49,MATCH(orders!$D408,products!$A$1:$A$49,0),MATCH(orders!K$1,products!$A$1:$G$1,0))</f>
        <v>1</v>
      </c>
      <c r="L408" s="8">
        <f>INDEX(products!$A$1:$G$49,MATCH(orders!$D408,products!$A$1:$A$49,0),MATCH(orders!L$1,products!$A$1:$G$1,0))</f>
        <v>13.75</v>
      </c>
      <c r="M408" s="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6">
        <f>INDEX(products!$A$1:$G$49,MATCH(orders!$D409,products!$A$1:$A$49,0),MATCH(orders!K$1,products!$A$1:$G$1,0))</f>
        <v>0.5</v>
      </c>
      <c r="L409" s="8">
        <f>INDEX(products!$A$1:$G$49,MATCH(orders!$D409,products!$A$1:$A$49,0),MATCH(orders!L$1,products!$A$1:$G$1,0))</f>
        <v>8.25</v>
      </c>
      <c r="M409" s="8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6">
        <f>INDEX(products!$A$1:$G$49,MATCH(orders!$D410,products!$A$1:$A$49,0),MATCH(orders!K$1,products!$A$1:$G$1,0))</f>
        <v>2.5</v>
      </c>
      <c r="L410" s="8">
        <f>INDEX(products!$A$1:$G$49,MATCH(orders!$D410,products!$A$1:$A$49,0),MATCH(orders!L$1,products!$A$1:$G$1,0))</f>
        <v>25.874999999999996</v>
      </c>
      <c r="M410" s="8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6">
        <f>INDEX(products!$A$1:$G$49,MATCH(orders!$D411,products!$A$1:$A$49,0),MATCH(orders!K$1,products!$A$1:$G$1,0))</f>
        <v>1</v>
      </c>
      <c r="L411" s="8">
        <f>INDEX(products!$A$1:$G$49,MATCH(orders!$D411,products!$A$1:$A$49,0),MATCH(orders!L$1,products!$A$1:$G$1,0))</f>
        <v>15.85</v>
      </c>
      <c r="M411" s="8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6">
        <f>INDEX(products!$A$1:$G$49,MATCH(orders!$D412,products!$A$1:$A$49,0),MATCH(orders!K$1,products!$A$1:$G$1,0))</f>
        <v>0.2</v>
      </c>
      <c r="L412" s="8">
        <f>INDEX(products!$A$1:$G$49,MATCH(orders!$D412,products!$A$1:$A$49,0),MATCH(orders!L$1,products!$A$1:$G$1,0))</f>
        <v>3.8849999999999998</v>
      </c>
      <c r="M412" s="8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6">
        <f>INDEX(products!$A$1:$G$49,MATCH(orders!$D413,products!$A$1:$A$49,0),MATCH(orders!K$1,products!$A$1:$G$1,0))</f>
        <v>1</v>
      </c>
      <c r="L413" s="8">
        <f>INDEX(products!$A$1:$G$49,MATCH(orders!$D413,products!$A$1:$A$49,0),MATCH(orders!L$1,products!$A$1:$G$1,0))</f>
        <v>14.55</v>
      </c>
      <c r="M413" s="8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6">
        <f>INDEX(products!$A$1:$G$49,MATCH(orders!$D414,products!$A$1:$A$49,0),MATCH(orders!K$1,products!$A$1:$G$1,0))</f>
        <v>1</v>
      </c>
      <c r="L414" s="8">
        <f>INDEX(products!$A$1:$G$49,MATCH(orders!$D414,products!$A$1:$A$49,0),MATCH(orders!L$1,products!$A$1:$G$1,0))</f>
        <v>11.25</v>
      </c>
      <c r="M414" s="8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6">
        <f>INDEX(products!$A$1:$G$49,MATCH(orders!$D415,products!$A$1:$A$49,0),MATCH(orders!K$1,products!$A$1:$G$1,0))</f>
        <v>2.5</v>
      </c>
      <c r="L415" s="8">
        <f>INDEX(products!$A$1:$G$49,MATCH(orders!$D415,products!$A$1:$A$49,0),MATCH(orders!L$1,products!$A$1:$G$1,0))</f>
        <v>36.454999999999998</v>
      </c>
      <c r="M415" s="8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6">
        <f>INDEX(products!$A$1:$G$49,MATCH(orders!$D416,products!$A$1:$A$49,0),MATCH(orders!K$1,products!$A$1:$G$1,0))</f>
        <v>0.2</v>
      </c>
      <c r="L416" s="8">
        <f>INDEX(products!$A$1:$G$49,MATCH(orders!$D416,products!$A$1:$A$49,0),MATCH(orders!L$1,products!$A$1:$G$1,0))</f>
        <v>3.5849999999999995</v>
      </c>
      <c r="M416" s="8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6">
        <f>INDEX(products!$A$1:$G$49,MATCH(orders!$D417,products!$A$1:$A$49,0),MATCH(orders!K$1,products!$A$1:$G$1,0))</f>
        <v>0.2</v>
      </c>
      <c r="L417" s="8">
        <f>INDEX(products!$A$1:$G$49,MATCH(orders!$D417,products!$A$1:$A$49,0),MATCH(orders!L$1,products!$A$1:$G$1,0))</f>
        <v>2.9849999999999999</v>
      </c>
      <c r="M417" s="8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6">
        <f>INDEX(products!$A$1:$G$49,MATCH(orders!$D418,products!$A$1:$A$49,0),MATCH(orders!K$1,products!$A$1:$G$1,0))</f>
        <v>0.5</v>
      </c>
      <c r="L418" s="8">
        <f>INDEX(products!$A$1:$G$49,MATCH(orders!$D418,products!$A$1:$A$49,0),MATCH(orders!L$1,products!$A$1:$G$1,0))</f>
        <v>7.77</v>
      </c>
      <c r="M418" s="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6">
        <f>INDEX(products!$A$1:$G$49,MATCH(orders!$D419,products!$A$1:$A$49,0),MATCH(orders!K$1,products!$A$1:$G$1,0))</f>
        <v>2.5</v>
      </c>
      <c r="L419" s="8">
        <f>INDEX(products!$A$1:$G$49,MATCH(orders!$D419,products!$A$1:$A$49,0),MATCH(orders!L$1,products!$A$1:$G$1,0))</f>
        <v>29.784999999999997</v>
      </c>
      <c r="M419" s="8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6">
        <f>INDEX(products!$A$1:$G$49,MATCH(orders!$D420,products!$A$1:$A$49,0),MATCH(orders!K$1,products!$A$1:$G$1,0))</f>
        <v>2.5</v>
      </c>
      <c r="L420" s="8">
        <f>INDEX(products!$A$1:$G$49,MATCH(orders!$D420,products!$A$1:$A$49,0),MATCH(orders!L$1,products!$A$1:$G$1,0))</f>
        <v>29.784999999999997</v>
      </c>
      <c r="M420" s="8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6">
        <f>INDEX(products!$A$1:$G$49,MATCH(orders!$D421,products!$A$1:$A$49,0),MATCH(orders!K$1,products!$A$1:$G$1,0))</f>
        <v>0.5</v>
      </c>
      <c r="L421" s="8">
        <f>INDEX(products!$A$1:$G$49,MATCH(orders!$D421,products!$A$1:$A$49,0),MATCH(orders!L$1,products!$A$1:$G$1,0))</f>
        <v>8.73</v>
      </c>
      <c r="M421" s="8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6">
        <f>INDEX(products!$A$1:$G$49,MATCH(orders!$D422,products!$A$1:$A$49,0),MATCH(orders!K$1,products!$A$1:$G$1,0))</f>
        <v>0.5</v>
      </c>
      <c r="L422" s="8">
        <f>INDEX(products!$A$1:$G$49,MATCH(orders!$D422,products!$A$1:$A$49,0),MATCH(orders!L$1,products!$A$1:$G$1,0))</f>
        <v>7.77</v>
      </c>
      <c r="M422" s="8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6">
        <f>INDEX(products!$A$1:$G$49,MATCH(orders!$D423,products!$A$1:$A$49,0),MATCH(orders!K$1,products!$A$1:$G$1,0))</f>
        <v>2.5</v>
      </c>
      <c r="L423" s="8">
        <f>INDEX(products!$A$1:$G$49,MATCH(orders!$D423,products!$A$1:$A$49,0),MATCH(orders!L$1,products!$A$1:$G$1,0))</f>
        <v>22.884999999999998</v>
      </c>
      <c r="M423" s="8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6">
        <f>INDEX(products!$A$1:$G$49,MATCH(orders!$D424,products!$A$1:$A$49,0),MATCH(orders!K$1,products!$A$1:$G$1,0))</f>
        <v>0.5</v>
      </c>
      <c r="L424" s="8">
        <f>INDEX(products!$A$1:$G$49,MATCH(orders!$D424,products!$A$1:$A$49,0),MATCH(orders!L$1,products!$A$1:$G$1,0))</f>
        <v>5.97</v>
      </c>
      <c r="M424" s="8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6">
        <f>INDEX(products!$A$1:$G$49,MATCH(orders!$D425,products!$A$1:$A$49,0),MATCH(orders!K$1,products!$A$1:$G$1,0))</f>
        <v>0.5</v>
      </c>
      <c r="L425" s="8">
        <f>INDEX(products!$A$1:$G$49,MATCH(orders!$D425,products!$A$1:$A$49,0),MATCH(orders!L$1,products!$A$1:$G$1,0))</f>
        <v>5.97</v>
      </c>
      <c r="M425" s="8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6">
        <f>INDEX(products!$A$1:$G$49,MATCH(orders!$D426,products!$A$1:$A$49,0),MATCH(orders!K$1,products!$A$1:$G$1,0))</f>
        <v>0.5</v>
      </c>
      <c r="L426" s="8">
        <f>INDEX(products!$A$1:$G$49,MATCH(orders!$D426,products!$A$1:$A$49,0),MATCH(orders!L$1,products!$A$1:$G$1,0))</f>
        <v>8.91</v>
      </c>
      <c r="M426" s="8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6">
        <f>INDEX(products!$A$1:$G$49,MATCH(orders!$D427,products!$A$1:$A$49,0),MATCH(orders!K$1,products!$A$1:$G$1,0))</f>
        <v>1</v>
      </c>
      <c r="L427" s="8">
        <f>INDEX(products!$A$1:$G$49,MATCH(orders!$D427,products!$A$1:$A$49,0),MATCH(orders!L$1,products!$A$1:$G$1,0))</f>
        <v>8.9499999999999993</v>
      </c>
      <c r="M427" s="8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6">
        <f>INDEX(products!$A$1:$G$49,MATCH(orders!$D428,products!$A$1:$A$49,0),MATCH(orders!K$1,products!$A$1:$G$1,0))</f>
        <v>0.2</v>
      </c>
      <c r="L428" s="8">
        <f>INDEX(products!$A$1:$G$49,MATCH(orders!$D428,products!$A$1:$A$49,0),MATCH(orders!L$1,products!$A$1:$G$1,0))</f>
        <v>3.5849999999999995</v>
      </c>
      <c r="M428" s="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6">
        <f>INDEX(products!$A$1:$G$49,MATCH(orders!$D429,products!$A$1:$A$49,0),MATCH(orders!K$1,products!$A$1:$G$1,0))</f>
        <v>2.5</v>
      </c>
      <c r="L429" s="8">
        <f>INDEX(products!$A$1:$G$49,MATCH(orders!$D429,products!$A$1:$A$49,0),MATCH(orders!L$1,products!$A$1:$G$1,0))</f>
        <v>25.874999999999996</v>
      </c>
      <c r="M429" s="8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6">
        <f>INDEX(products!$A$1:$G$49,MATCH(orders!$D430,products!$A$1:$A$49,0),MATCH(orders!K$1,products!$A$1:$G$1,0))</f>
        <v>1</v>
      </c>
      <c r="L430" s="8">
        <f>INDEX(products!$A$1:$G$49,MATCH(orders!$D430,products!$A$1:$A$49,0),MATCH(orders!L$1,products!$A$1:$G$1,0))</f>
        <v>11.95</v>
      </c>
      <c r="M430" s="8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6">
        <f>INDEX(products!$A$1:$G$49,MATCH(orders!$D431,products!$A$1:$A$49,0),MATCH(orders!K$1,products!$A$1:$G$1,0))</f>
        <v>1</v>
      </c>
      <c r="L431" s="8">
        <f>INDEX(products!$A$1:$G$49,MATCH(orders!$D431,products!$A$1:$A$49,0),MATCH(orders!L$1,products!$A$1:$G$1,0))</f>
        <v>12.95</v>
      </c>
      <c r="M431" s="8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6">
        <f>INDEX(products!$A$1:$G$49,MATCH(orders!$D432,products!$A$1:$A$49,0),MATCH(orders!K$1,products!$A$1:$G$1,0))</f>
        <v>0.2</v>
      </c>
      <c r="L432" s="8">
        <f>INDEX(products!$A$1:$G$49,MATCH(orders!$D432,products!$A$1:$A$49,0),MATCH(orders!L$1,products!$A$1:$G$1,0))</f>
        <v>2.6849999999999996</v>
      </c>
      <c r="M432" s="8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6">
        <f>INDEX(products!$A$1:$G$49,MATCH(orders!$D433,products!$A$1:$A$49,0),MATCH(orders!K$1,products!$A$1:$G$1,0))</f>
        <v>2.5</v>
      </c>
      <c r="L433" s="8">
        <f>INDEX(products!$A$1:$G$49,MATCH(orders!$D433,products!$A$1:$A$49,0),MATCH(orders!L$1,products!$A$1:$G$1,0))</f>
        <v>27.945</v>
      </c>
      <c r="M433" s="8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6">
        <f>INDEX(products!$A$1:$G$49,MATCH(orders!$D434,products!$A$1:$A$49,0),MATCH(orders!K$1,products!$A$1:$G$1,0))</f>
        <v>1</v>
      </c>
      <c r="L434" s="8">
        <f>INDEX(products!$A$1:$G$49,MATCH(orders!$D434,products!$A$1:$A$49,0),MATCH(orders!L$1,products!$A$1:$G$1,0))</f>
        <v>11.25</v>
      </c>
      <c r="M434" s="8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6">
        <f>INDEX(products!$A$1:$G$49,MATCH(orders!$D435,products!$A$1:$A$49,0),MATCH(orders!K$1,products!$A$1:$G$1,0))</f>
        <v>2.5</v>
      </c>
      <c r="L435" s="8">
        <f>INDEX(products!$A$1:$G$49,MATCH(orders!$D435,products!$A$1:$A$49,0),MATCH(orders!L$1,products!$A$1:$G$1,0))</f>
        <v>33.464999999999996</v>
      </c>
      <c r="M435" s="8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6">
        <f>INDEX(products!$A$1:$G$49,MATCH(orders!$D436,products!$A$1:$A$49,0),MATCH(orders!K$1,products!$A$1:$G$1,0))</f>
        <v>1</v>
      </c>
      <c r="L436" s="8">
        <f>INDEX(products!$A$1:$G$49,MATCH(orders!$D436,products!$A$1:$A$49,0),MATCH(orders!L$1,products!$A$1:$G$1,0))</f>
        <v>11.25</v>
      </c>
      <c r="M436" s="8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6">
        <f>INDEX(products!$A$1:$G$49,MATCH(orders!$D437,products!$A$1:$A$49,0),MATCH(orders!K$1,products!$A$1:$G$1,0))</f>
        <v>0.5</v>
      </c>
      <c r="L437" s="8">
        <f>INDEX(products!$A$1:$G$49,MATCH(orders!$D437,products!$A$1:$A$49,0),MATCH(orders!L$1,products!$A$1:$G$1,0))</f>
        <v>8.25</v>
      </c>
      <c r="M437" s="8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6">
        <f>INDEX(products!$A$1:$G$49,MATCH(orders!$D438,products!$A$1:$A$49,0),MATCH(orders!K$1,products!$A$1:$G$1,0))</f>
        <v>0.2</v>
      </c>
      <c r="L438" s="8">
        <f>INDEX(products!$A$1:$G$49,MATCH(orders!$D438,products!$A$1:$A$49,0),MATCH(orders!L$1,products!$A$1:$G$1,0))</f>
        <v>4.7549999999999999</v>
      </c>
      <c r="M438" s="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6">
        <f>INDEX(products!$A$1:$G$49,MATCH(orders!$D439,products!$A$1:$A$49,0),MATCH(orders!K$1,products!$A$1:$G$1,0))</f>
        <v>2.5</v>
      </c>
      <c r="L439" s="8">
        <f>INDEX(products!$A$1:$G$49,MATCH(orders!$D439,products!$A$1:$A$49,0),MATCH(orders!L$1,products!$A$1:$G$1,0))</f>
        <v>29.784999999999997</v>
      </c>
      <c r="M439" s="8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6">
        <f>INDEX(products!$A$1:$G$49,MATCH(orders!$D440,products!$A$1:$A$49,0),MATCH(orders!K$1,products!$A$1:$G$1,0))</f>
        <v>0.5</v>
      </c>
      <c r="L440" s="8">
        <f>INDEX(products!$A$1:$G$49,MATCH(orders!$D440,products!$A$1:$A$49,0),MATCH(orders!L$1,products!$A$1:$G$1,0))</f>
        <v>7.77</v>
      </c>
      <c r="M440" s="8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6">
        <f>INDEX(products!$A$1:$G$49,MATCH(orders!$D441,products!$A$1:$A$49,0),MATCH(orders!K$1,products!$A$1:$G$1,0))</f>
        <v>0.5</v>
      </c>
      <c r="L441" s="8">
        <f>INDEX(products!$A$1:$G$49,MATCH(orders!$D441,products!$A$1:$A$49,0),MATCH(orders!L$1,products!$A$1:$G$1,0))</f>
        <v>8.91</v>
      </c>
      <c r="M441" s="8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6">
        <f>INDEX(products!$A$1:$G$49,MATCH(orders!$D442,products!$A$1:$A$49,0),MATCH(orders!K$1,products!$A$1:$G$1,0))</f>
        <v>2.5</v>
      </c>
      <c r="L442" s="8">
        <f>INDEX(products!$A$1:$G$49,MATCH(orders!$D442,products!$A$1:$A$49,0),MATCH(orders!L$1,products!$A$1:$G$1,0))</f>
        <v>25.874999999999996</v>
      </c>
      <c r="M442" s="8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6">
        <f>INDEX(products!$A$1:$G$49,MATCH(orders!$D443,products!$A$1:$A$49,0),MATCH(orders!K$1,products!$A$1:$G$1,0))</f>
        <v>1</v>
      </c>
      <c r="L443" s="8">
        <f>INDEX(products!$A$1:$G$49,MATCH(orders!$D443,products!$A$1:$A$49,0),MATCH(orders!L$1,products!$A$1:$G$1,0))</f>
        <v>12.15</v>
      </c>
      <c r="M443" s="8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6">
        <f>INDEX(products!$A$1:$G$49,MATCH(orders!$D444,products!$A$1:$A$49,0),MATCH(orders!K$1,products!$A$1:$G$1,0))</f>
        <v>0.5</v>
      </c>
      <c r="L444" s="8">
        <f>INDEX(products!$A$1:$G$49,MATCH(orders!$D444,products!$A$1:$A$49,0),MATCH(orders!L$1,products!$A$1:$G$1,0))</f>
        <v>7.169999999999999</v>
      </c>
      <c r="M444" s="8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6">
        <f>INDEX(products!$A$1:$G$49,MATCH(orders!$D445,products!$A$1:$A$49,0),MATCH(orders!K$1,products!$A$1:$G$1,0))</f>
        <v>0.2</v>
      </c>
      <c r="L445" s="8">
        <f>INDEX(products!$A$1:$G$49,MATCH(orders!$D445,products!$A$1:$A$49,0),MATCH(orders!L$1,products!$A$1:$G$1,0))</f>
        <v>4.4550000000000001</v>
      </c>
      <c r="M445" s="8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6">
        <f>INDEX(products!$A$1:$G$49,MATCH(orders!$D446,products!$A$1:$A$49,0),MATCH(orders!K$1,products!$A$1:$G$1,0))</f>
        <v>0.2</v>
      </c>
      <c r="L446" s="8">
        <f>INDEX(products!$A$1:$G$49,MATCH(orders!$D446,products!$A$1:$A$49,0),MATCH(orders!L$1,products!$A$1:$G$1,0))</f>
        <v>4.125</v>
      </c>
      <c r="M446" s="8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6">
        <f>INDEX(products!$A$1:$G$49,MATCH(orders!$D447,products!$A$1:$A$49,0),MATCH(orders!K$1,products!$A$1:$G$1,0))</f>
        <v>2.5</v>
      </c>
      <c r="L447" s="8">
        <f>INDEX(products!$A$1:$G$49,MATCH(orders!$D447,products!$A$1:$A$49,0),MATCH(orders!L$1,products!$A$1:$G$1,0))</f>
        <v>33.464999999999996</v>
      </c>
      <c r="M447" s="8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6">
        <f>INDEX(products!$A$1:$G$49,MATCH(orders!$D448,products!$A$1:$A$49,0),MATCH(orders!K$1,products!$A$1:$G$1,0))</f>
        <v>0.5</v>
      </c>
      <c r="L448" s="8">
        <f>INDEX(products!$A$1:$G$49,MATCH(orders!$D448,products!$A$1:$A$49,0),MATCH(orders!L$1,products!$A$1:$G$1,0))</f>
        <v>8.73</v>
      </c>
      <c r="M448" s="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6">
        <f>INDEX(products!$A$1:$G$49,MATCH(orders!$D449,products!$A$1:$A$49,0),MATCH(orders!K$1,products!$A$1:$G$1,0))</f>
        <v>0.5</v>
      </c>
      <c r="L449" s="8">
        <f>INDEX(products!$A$1:$G$49,MATCH(orders!$D449,products!$A$1:$A$49,0),MATCH(orders!L$1,products!$A$1:$G$1,0))</f>
        <v>5.97</v>
      </c>
      <c r="M449" s="8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6">
        <f>INDEX(products!$A$1:$G$49,MATCH(orders!$D450,products!$A$1:$A$49,0),MATCH(orders!K$1,products!$A$1:$G$1,0))</f>
        <v>0.5</v>
      </c>
      <c r="L450" s="8">
        <f>INDEX(products!$A$1:$G$49,MATCH(orders!$D450,products!$A$1:$A$49,0),MATCH(orders!L$1,products!$A$1:$G$1,0))</f>
        <v>7.169999999999999</v>
      </c>
      <c r="M450" s="8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6">
        <f>INDEX(products!$A$1:$G$49,MATCH(orders!$D451,products!$A$1:$A$49,0),MATCH(orders!K$1,products!$A$1:$G$1,0))</f>
        <v>0.2</v>
      </c>
      <c r="L451" s="8">
        <f>INDEX(products!$A$1:$G$49,MATCH(orders!$D451,products!$A$1:$A$49,0),MATCH(orders!L$1,products!$A$1:$G$1,0))</f>
        <v>2.6849999999999996</v>
      </c>
      <c r="M451" s="8">
        <f t="shared" ref="M451:M514" si="21">L451*E451</f>
        <v>5.3699999999999992</v>
      </c>
      <c r="N451" t="str">
        <f t="shared" ref="N451:N514" si="22">IF(I451="Rob","Robusta",IF(I451="Exc","Excelsa",IF(I451="Ara","Arabica",IF(I451="Lib","Liberica"))))</f>
        <v>Robusta</v>
      </c>
      <c r="O451" t="str">
        <f t="shared" ref="O451:O514" si="23">IF(J451="M","Medium",IF(J451="L","Light",IF(J451="D","Dark")))</f>
        <v>Dark</v>
      </c>
    </row>
    <row r="452" spans="1:15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6">
        <f>INDEX(products!$A$1:$G$49,MATCH(orders!$D452,products!$A$1:$A$49,0),MATCH(orders!K$1,products!$A$1:$G$1,0))</f>
        <v>0.2</v>
      </c>
      <c r="L452" s="8">
        <f>INDEX(products!$A$1:$G$49,MATCH(orders!$D452,products!$A$1:$A$49,0),MATCH(orders!L$1,products!$A$1:$G$1,0))</f>
        <v>4.7549999999999999</v>
      </c>
      <c r="M452" s="8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6">
        <f>INDEX(products!$A$1:$G$49,MATCH(orders!$D453,products!$A$1:$A$49,0),MATCH(orders!K$1,products!$A$1:$G$1,0))</f>
        <v>2.5</v>
      </c>
      <c r="L453" s="8">
        <f>INDEX(products!$A$1:$G$49,MATCH(orders!$D453,products!$A$1:$A$49,0),MATCH(orders!L$1,products!$A$1:$G$1,0))</f>
        <v>20.584999999999997</v>
      </c>
      <c r="M453" s="8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6">
        <f>INDEX(products!$A$1:$G$49,MATCH(orders!$D454,products!$A$1:$A$49,0),MATCH(orders!K$1,products!$A$1:$G$1,0))</f>
        <v>0.2</v>
      </c>
      <c r="L454" s="8">
        <f>INDEX(products!$A$1:$G$49,MATCH(orders!$D454,products!$A$1:$A$49,0),MATCH(orders!L$1,products!$A$1:$G$1,0))</f>
        <v>3.8849999999999998</v>
      </c>
      <c r="M454" s="8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6">
        <f>INDEX(products!$A$1:$G$49,MATCH(orders!$D455,products!$A$1:$A$49,0),MATCH(orders!K$1,products!$A$1:$G$1,0))</f>
        <v>0.5</v>
      </c>
      <c r="L455" s="8">
        <f>INDEX(products!$A$1:$G$49,MATCH(orders!$D455,products!$A$1:$A$49,0),MATCH(orders!L$1,products!$A$1:$G$1,0))</f>
        <v>9.51</v>
      </c>
      <c r="M455" s="8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6">
        <f>INDEX(products!$A$1:$G$49,MATCH(orders!$D456,products!$A$1:$A$49,0),MATCH(orders!K$1,products!$A$1:$G$1,0))</f>
        <v>2.5</v>
      </c>
      <c r="L456" s="8">
        <f>INDEX(products!$A$1:$G$49,MATCH(orders!$D456,products!$A$1:$A$49,0),MATCH(orders!L$1,products!$A$1:$G$1,0))</f>
        <v>20.584999999999997</v>
      </c>
      <c r="M456" s="8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6">
        <f>INDEX(products!$A$1:$G$49,MATCH(orders!$D457,products!$A$1:$A$49,0),MATCH(orders!K$1,products!$A$1:$G$1,0))</f>
        <v>0.2</v>
      </c>
      <c r="L457" s="8">
        <f>INDEX(products!$A$1:$G$49,MATCH(orders!$D457,products!$A$1:$A$49,0),MATCH(orders!L$1,products!$A$1:$G$1,0))</f>
        <v>4.7549999999999999</v>
      </c>
      <c r="M457" s="8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6">
        <f>INDEX(products!$A$1:$G$49,MATCH(orders!$D458,products!$A$1:$A$49,0),MATCH(orders!K$1,products!$A$1:$G$1,0))</f>
        <v>2.5</v>
      </c>
      <c r="L458" s="8">
        <f>INDEX(products!$A$1:$G$49,MATCH(orders!$D458,products!$A$1:$A$49,0),MATCH(orders!L$1,products!$A$1:$G$1,0))</f>
        <v>20.584999999999997</v>
      </c>
      <c r="M458" s="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6">
        <f>INDEX(products!$A$1:$G$49,MATCH(orders!$D459,products!$A$1:$A$49,0),MATCH(orders!K$1,products!$A$1:$G$1,0))</f>
        <v>0.5</v>
      </c>
      <c r="L459" s="8">
        <f>INDEX(products!$A$1:$G$49,MATCH(orders!$D459,products!$A$1:$A$49,0),MATCH(orders!L$1,products!$A$1:$G$1,0))</f>
        <v>9.51</v>
      </c>
      <c r="M459" s="8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6">
        <f>INDEX(products!$A$1:$G$49,MATCH(orders!$D460,products!$A$1:$A$49,0),MATCH(orders!K$1,products!$A$1:$G$1,0))</f>
        <v>1</v>
      </c>
      <c r="L460" s="8">
        <f>INDEX(products!$A$1:$G$49,MATCH(orders!$D460,products!$A$1:$A$49,0),MATCH(orders!L$1,products!$A$1:$G$1,0))</f>
        <v>11.25</v>
      </c>
      <c r="M460" s="8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6">
        <f>INDEX(products!$A$1:$G$49,MATCH(orders!$D461,products!$A$1:$A$49,0),MATCH(orders!K$1,products!$A$1:$G$1,0))</f>
        <v>0.2</v>
      </c>
      <c r="L461" s="8">
        <f>INDEX(products!$A$1:$G$49,MATCH(orders!$D461,products!$A$1:$A$49,0),MATCH(orders!L$1,products!$A$1:$G$1,0))</f>
        <v>4.7549999999999999</v>
      </c>
      <c r="M461" s="8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6">
        <f>INDEX(products!$A$1:$G$49,MATCH(orders!$D462,products!$A$1:$A$49,0),MATCH(orders!K$1,products!$A$1:$G$1,0))</f>
        <v>0.5</v>
      </c>
      <c r="L462" s="8">
        <f>INDEX(products!$A$1:$G$49,MATCH(orders!$D462,products!$A$1:$A$49,0),MATCH(orders!L$1,products!$A$1:$G$1,0))</f>
        <v>5.3699999999999992</v>
      </c>
      <c r="M462" s="8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6">
        <f>INDEX(products!$A$1:$G$49,MATCH(orders!$D463,products!$A$1:$A$49,0),MATCH(orders!K$1,products!$A$1:$G$1,0))</f>
        <v>0.2</v>
      </c>
      <c r="L463" s="8">
        <f>INDEX(products!$A$1:$G$49,MATCH(orders!$D463,products!$A$1:$A$49,0),MATCH(orders!L$1,products!$A$1:$G$1,0))</f>
        <v>2.6849999999999996</v>
      </c>
      <c r="M463" s="8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6">
        <f>INDEX(products!$A$1:$G$49,MATCH(orders!$D464,products!$A$1:$A$49,0),MATCH(orders!K$1,products!$A$1:$G$1,0))</f>
        <v>1</v>
      </c>
      <c r="L464" s="8">
        <f>INDEX(products!$A$1:$G$49,MATCH(orders!$D464,products!$A$1:$A$49,0),MATCH(orders!L$1,products!$A$1:$G$1,0))</f>
        <v>9.9499999999999993</v>
      </c>
      <c r="M464" s="8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6">
        <f>INDEX(products!$A$1:$G$49,MATCH(orders!$D465,products!$A$1:$A$49,0),MATCH(orders!K$1,products!$A$1:$G$1,0))</f>
        <v>1</v>
      </c>
      <c r="L465" s="8">
        <f>INDEX(products!$A$1:$G$49,MATCH(orders!$D465,products!$A$1:$A$49,0),MATCH(orders!L$1,products!$A$1:$G$1,0))</f>
        <v>13.75</v>
      </c>
      <c r="M465" s="8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6">
        <f>INDEX(products!$A$1:$G$49,MATCH(orders!$D466,products!$A$1:$A$49,0),MATCH(orders!K$1,products!$A$1:$G$1,0))</f>
        <v>2.5</v>
      </c>
      <c r="L466" s="8">
        <f>INDEX(products!$A$1:$G$49,MATCH(orders!$D466,products!$A$1:$A$49,0),MATCH(orders!L$1,products!$A$1:$G$1,0))</f>
        <v>29.784999999999997</v>
      </c>
      <c r="M466" s="8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6">
        <f>INDEX(products!$A$1:$G$49,MATCH(orders!$D467,products!$A$1:$A$49,0),MATCH(orders!K$1,products!$A$1:$G$1,0))</f>
        <v>2.5</v>
      </c>
      <c r="L467" s="8">
        <f>INDEX(products!$A$1:$G$49,MATCH(orders!$D467,products!$A$1:$A$49,0),MATCH(orders!L$1,products!$A$1:$G$1,0))</f>
        <v>20.584999999999997</v>
      </c>
      <c r="M467" s="8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6">
        <f>INDEX(products!$A$1:$G$49,MATCH(orders!$D468,products!$A$1:$A$49,0),MATCH(orders!K$1,products!$A$1:$G$1,0))</f>
        <v>0.2</v>
      </c>
      <c r="L468" s="8">
        <f>INDEX(products!$A$1:$G$49,MATCH(orders!$D468,products!$A$1:$A$49,0),MATCH(orders!L$1,products!$A$1:$G$1,0))</f>
        <v>2.9849999999999999</v>
      </c>
      <c r="M468" s="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6">
        <f>INDEX(products!$A$1:$G$49,MATCH(orders!$D469,products!$A$1:$A$49,0),MATCH(orders!K$1,products!$A$1:$G$1,0))</f>
        <v>0.5</v>
      </c>
      <c r="L469" s="8">
        <f>INDEX(products!$A$1:$G$49,MATCH(orders!$D469,products!$A$1:$A$49,0),MATCH(orders!L$1,products!$A$1:$G$1,0))</f>
        <v>5.97</v>
      </c>
      <c r="M469" s="8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6">
        <f>INDEX(products!$A$1:$G$49,MATCH(orders!$D470,products!$A$1:$A$49,0),MATCH(orders!K$1,products!$A$1:$G$1,0))</f>
        <v>1</v>
      </c>
      <c r="L470" s="8">
        <f>INDEX(products!$A$1:$G$49,MATCH(orders!$D470,products!$A$1:$A$49,0),MATCH(orders!L$1,products!$A$1:$G$1,0))</f>
        <v>13.75</v>
      </c>
      <c r="M470" s="8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6">
        <f>INDEX(products!$A$1:$G$49,MATCH(orders!$D471,products!$A$1:$A$49,0),MATCH(orders!K$1,products!$A$1:$G$1,0))</f>
        <v>0.2</v>
      </c>
      <c r="L471" s="8">
        <f>INDEX(products!$A$1:$G$49,MATCH(orders!$D471,products!$A$1:$A$49,0),MATCH(orders!L$1,products!$A$1:$G$1,0))</f>
        <v>4.4550000000000001</v>
      </c>
      <c r="M471" s="8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6">
        <f>INDEX(products!$A$1:$G$49,MATCH(orders!$D472,products!$A$1:$A$49,0),MATCH(orders!K$1,products!$A$1:$G$1,0))</f>
        <v>0.5</v>
      </c>
      <c r="L472" s="8">
        <f>INDEX(products!$A$1:$G$49,MATCH(orders!$D472,products!$A$1:$A$49,0),MATCH(orders!L$1,products!$A$1:$G$1,0))</f>
        <v>6.75</v>
      </c>
      <c r="M472" s="8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6">
        <f>INDEX(products!$A$1:$G$49,MATCH(orders!$D473,products!$A$1:$A$49,0),MATCH(orders!K$1,products!$A$1:$G$1,0))</f>
        <v>2.5</v>
      </c>
      <c r="L473" s="8">
        <f>INDEX(products!$A$1:$G$49,MATCH(orders!$D473,products!$A$1:$A$49,0),MATCH(orders!L$1,products!$A$1:$G$1,0))</f>
        <v>33.464999999999996</v>
      </c>
      <c r="M473" s="8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6">
        <f>INDEX(products!$A$1:$G$49,MATCH(orders!$D474,products!$A$1:$A$49,0),MATCH(orders!K$1,products!$A$1:$G$1,0))</f>
        <v>0.2</v>
      </c>
      <c r="L474" s="8">
        <f>INDEX(products!$A$1:$G$49,MATCH(orders!$D474,products!$A$1:$A$49,0),MATCH(orders!L$1,products!$A$1:$G$1,0))</f>
        <v>2.9849999999999999</v>
      </c>
      <c r="M474" s="8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6">
        <f>INDEX(products!$A$1:$G$49,MATCH(orders!$D475,products!$A$1:$A$49,0),MATCH(orders!K$1,products!$A$1:$G$1,0))</f>
        <v>1</v>
      </c>
      <c r="L475" s="8">
        <f>INDEX(products!$A$1:$G$49,MATCH(orders!$D475,products!$A$1:$A$49,0),MATCH(orders!L$1,products!$A$1:$G$1,0))</f>
        <v>12.95</v>
      </c>
      <c r="M475" s="8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6">
        <f>INDEX(products!$A$1:$G$49,MATCH(orders!$D476,products!$A$1:$A$49,0),MATCH(orders!K$1,products!$A$1:$G$1,0))</f>
        <v>2.5</v>
      </c>
      <c r="L476" s="8">
        <f>INDEX(products!$A$1:$G$49,MATCH(orders!$D476,products!$A$1:$A$49,0),MATCH(orders!L$1,products!$A$1:$G$1,0))</f>
        <v>31.624999999999996</v>
      </c>
      <c r="M476" s="8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6">
        <f>INDEX(products!$A$1:$G$49,MATCH(orders!$D477,products!$A$1:$A$49,0),MATCH(orders!K$1,products!$A$1:$G$1,0))</f>
        <v>0.2</v>
      </c>
      <c r="L477" s="8">
        <f>INDEX(products!$A$1:$G$49,MATCH(orders!$D477,products!$A$1:$A$49,0),MATCH(orders!L$1,products!$A$1:$G$1,0))</f>
        <v>4.3650000000000002</v>
      </c>
      <c r="M477" s="8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6">
        <f>INDEX(products!$A$1:$G$49,MATCH(orders!$D478,products!$A$1:$A$49,0),MATCH(orders!K$1,products!$A$1:$G$1,0))</f>
        <v>0.2</v>
      </c>
      <c r="L478" s="8">
        <f>INDEX(products!$A$1:$G$49,MATCH(orders!$D478,products!$A$1:$A$49,0),MATCH(orders!L$1,products!$A$1:$G$1,0))</f>
        <v>4.4550000000000001</v>
      </c>
      <c r="M478" s="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6">
        <f>INDEX(products!$A$1:$G$49,MATCH(orders!$D479,products!$A$1:$A$49,0),MATCH(orders!K$1,products!$A$1:$G$1,0))</f>
        <v>0.2</v>
      </c>
      <c r="L479" s="8">
        <f>INDEX(products!$A$1:$G$49,MATCH(orders!$D479,products!$A$1:$A$49,0),MATCH(orders!L$1,products!$A$1:$G$1,0))</f>
        <v>4.3650000000000002</v>
      </c>
      <c r="M479" s="8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6">
        <f>INDEX(products!$A$1:$G$49,MATCH(orders!$D480,products!$A$1:$A$49,0),MATCH(orders!K$1,products!$A$1:$G$1,0))</f>
        <v>1</v>
      </c>
      <c r="L480" s="8">
        <f>INDEX(products!$A$1:$G$49,MATCH(orders!$D480,products!$A$1:$A$49,0),MATCH(orders!L$1,products!$A$1:$G$1,0))</f>
        <v>8.9499999999999993</v>
      </c>
      <c r="M480" s="8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6">
        <f>INDEX(products!$A$1:$G$49,MATCH(orders!$D481,products!$A$1:$A$49,0),MATCH(orders!K$1,products!$A$1:$G$1,0))</f>
        <v>2.5</v>
      </c>
      <c r="L481" s="8">
        <f>INDEX(products!$A$1:$G$49,MATCH(orders!$D481,products!$A$1:$A$49,0),MATCH(orders!L$1,products!$A$1:$G$1,0))</f>
        <v>31.624999999999996</v>
      </c>
      <c r="M481" s="8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6">
        <f>INDEX(products!$A$1:$G$49,MATCH(orders!$D482,products!$A$1:$A$49,0),MATCH(orders!K$1,products!$A$1:$G$1,0))</f>
        <v>0.2</v>
      </c>
      <c r="L482" s="8">
        <f>INDEX(products!$A$1:$G$49,MATCH(orders!$D482,products!$A$1:$A$49,0),MATCH(orders!L$1,products!$A$1:$G$1,0))</f>
        <v>4.125</v>
      </c>
      <c r="M482" s="8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6">
        <f>INDEX(products!$A$1:$G$49,MATCH(orders!$D483,products!$A$1:$A$49,0),MATCH(orders!K$1,products!$A$1:$G$1,0))</f>
        <v>1</v>
      </c>
      <c r="L483" s="8">
        <f>INDEX(products!$A$1:$G$49,MATCH(orders!$D483,products!$A$1:$A$49,0),MATCH(orders!L$1,products!$A$1:$G$1,0))</f>
        <v>11.95</v>
      </c>
      <c r="M483" s="8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6">
        <f>INDEX(products!$A$1:$G$49,MATCH(orders!$D484,products!$A$1:$A$49,0),MATCH(orders!K$1,products!$A$1:$G$1,0))</f>
        <v>2.5</v>
      </c>
      <c r="L484" s="8">
        <f>INDEX(products!$A$1:$G$49,MATCH(orders!$D484,products!$A$1:$A$49,0),MATCH(orders!L$1,products!$A$1:$G$1,0))</f>
        <v>27.945</v>
      </c>
      <c r="M484" s="8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6">
        <f>INDEX(products!$A$1:$G$49,MATCH(orders!$D485,products!$A$1:$A$49,0),MATCH(orders!K$1,products!$A$1:$G$1,0))</f>
        <v>2.5</v>
      </c>
      <c r="L485" s="8">
        <f>INDEX(products!$A$1:$G$49,MATCH(orders!$D485,products!$A$1:$A$49,0),MATCH(orders!L$1,products!$A$1:$G$1,0))</f>
        <v>29.784999999999997</v>
      </c>
      <c r="M485" s="8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6">
        <f>INDEX(products!$A$1:$G$49,MATCH(orders!$D486,products!$A$1:$A$49,0),MATCH(orders!K$1,products!$A$1:$G$1,0))</f>
        <v>0.5</v>
      </c>
      <c r="L486" s="8">
        <f>INDEX(products!$A$1:$G$49,MATCH(orders!$D486,products!$A$1:$A$49,0),MATCH(orders!L$1,products!$A$1:$G$1,0))</f>
        <v>9.51</v>
      </c>
      <c r="M486" s="8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6">
        <f>INDEX(products!$A$1:$G$49,MATCH(orders!$D487,products!$A$1:$A$49,0),MATCH(orders!K$1,products!$A$1:$G$1,0))</f>
        <v>0.2</v>
      </c>
      <c r="L487" s="8">
        <f>INDEX(products!$A$1:$G$49,MATCH(orders!$D487,products!$A$1:$A$49,0),MATCH(orders!L$1,products!$A$1:$G$1,0))</f>
        <v>3.5849999999999995</v>
      </c>
      <c r="M487" s="8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6">
        <f>INDEX(products!$A$1:$G$49,MATCH(orders!$D488,products!$A$1:$A$49,0),MATCH(orders!K$1,products!$A$1:$G$1,0))</f>
        <v>0.5</v>
      </c>
      <c r="L488" s="8">
        <f>INDEX(products!$A$1:$G$49,MATCH(orders!$D488,products!$A$1:$A$49,0),MATCH(orders!L$1,products!$A$1:$G$1,0))</f>
        <v>8.73</v>
      </c>
      <c r="M488" s="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6">
        <f>INDEX(products!$A$1:$G$49,MATCH(orders!$D489,products!$A$1:$A$49,0),MATCH(orders!K$1,products!$A$1:$G$1,0))</f>
        <v>1</v>
      </c>
      <c r="L489" s="8">
        <f>INDEX(products!$A$1:$G$49,MATCH(orders!$D489,products!$A$1:$A$49,0),MATCH(orders!L$1,products!$A$1:$G$1,0))</f>
        <v>12.15</v>
      </c>
      <c r="M489" s="8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6">
        <f>INDEX(products!$A$1:$G$49,MATCH(orders!$D490,products!$A$1:$A$49,0),MATCH(orders!K$1,products!$A$1:$G$1,0))</f>
        <v>0.2</v>
      </c>
      <c r="L490" s="8">
        <f>INDEX(products!$A$1:$G$49,MATCH(orders!$D490,products!$A$1:$A$49,0),MATCH(orders!L$1,products!$A$1:$G$1,0))</f>
        <v>2.9849999999999999</v>
      </c>
      <c r="M490" s="8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6">
        <f>INDEX(products!$A$1:$G$49,MATCH(orders!$D491,products!$A$1:$A$49,0),MATCH(orders!K$1,products!$A$1:$G$1,0))</f>
        <v>1</v>
      </c>
      <c r="L491" s="8">
        <f>INDEX(products!$A$1:$G$49,MATCH(orders!$D491,products!$A$1:$A$49,0),MATCH(orders!L$1,products!$A$1:$G$1,0))</f>
        <v>15.85</v>
      </c>
      <c r="M491" s="8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6">
        <f>INDEX(products!$A$1:$G$49,MATCH(orders!$D492,products!$A$1:$A$49,0),MATCH(orders!K$1,products!$A$1:$G$1,0))</f>
        <v>0.5</v>
      </c>
      <c r="L492" s="8">
        <f>INDEX(products!$A$1:$G$49,MATCH(orders!$D492,products!$A$1:$A$49,0),MATCH(orders!L$1,products!$A$1:$G$1,0))</f>
        <v>7.77</v>
      </c>
      <c r="M492" s="8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6">
        <f>INDEX(products!$A$1:$G$49,MATCH(orders!$D493,products!$A$1:$A$49,0),MATCH(orders!K$1,products!$A$1:$G$1,0))</f>
        <v>0.2</v>
      </c>
      <c r="L493" s="8">
        <f>INDEX(products!$A$1:$G$49,MATCH(orders!$D493,products!$A$1:$A$49,0),MATCH(orders!L$1,products!$A$1:$G$1,0))</f>
        <v>3.8849999999999998</v>
      </c>
      <c r="M493" s="8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6">
        <f>INDEX(products!$A$1:$G$49,MATCH(orders!$D494,products!$A$1:$A$49,0),MATCH(orders!K$1,products!$A$1:$G$1,0))</f>
        <v>0.2</v>
      </c>
      <c r="L494" s="8">
        <f>INDEX(products!$A$1:$G$49,MATCH(orders!$D494,products!$A$1:$A$49,0),MATCH(orders!L$1,products!$A$1:$G$1,0))</f>
        <v>4.125</v>
      </c>
      <c r="M494" s="8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6">
        <f>INDEX(products!$A$1:$G$49,MATCH(orders!$D495,products!$A$1:$A$49,0),MATCH(orders!K$1,products!$A$1:$G$1,0))</f>
        <v>0.5</v>
      </c>
      <c r="L495" s="8">
        <f>INDEX(products!$A$1:$G$49,MATCH(orders!$D495,products!$A$1:$A$49,0),MATCH(orders!L$1,products!$A$1:$G$1,0))</f>
        <v>5.97</v>
      </c>
      <c r="M495" s="8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6">
        <f>INDEX(products!$A$1:$G$49,MATCH(orders!$D496,products!$A$1:$A$49,0),MATCH(orders!K$1,products!$A$1:$G$1,0))</f>
        <v>1</v>
      </c>
      <c r="L496" s="8">
        <f>INDEX(products!$A$1:$G$49,MATCH(orders!$D496,products!$A$1:$A$49,0),MATCH(orders!L$1,products!$A$1:$G$1,0))</f>
        <v>15.85</v>
      </c>
      <c r="M496" s="8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6">
        <f>INDEX(products!$A$1:$G$49,MATCH(orders!$D497,products!$A$1:$A$49,0),MATCH(orders!K$1,products!$A$1:$G$1,0))</f>
        <v>1</v>
      </c>
      <c r="L497" s="8">
        <f>INDEX(products!$A$1:$G$49,MATCH(orders!$D497,products!$A$1:$A$49,0),MATCH(orders!L$1,products!$A$1:$G$1,0))</f>
        <v>15.85</v>
      </c>
      <c r="M497" s="8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6">
        <f>INDEX(products!$A$1:$G$49,MATCH(orders!$D498,products!$A$1:$A$49,0),MATCH(orders!K$1,products!$A$1:$G$1,0))</f>
        <v>0.2</v>
      </c>
      <c r="L498" s="8">
        <f>INDEX(products!$A$1:$G$49,MATCH(orders!$D498,products!$A$1:$A$49,0),MATCH(orders!L$1,products!$A$1:$G$1,0))</f>
        <v>3.645</v>
      </c>
      <c r="M498" s="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6">
        <f>INDEX(products!$A$1:$G$49,MATCH(orders!$D499,products!$A$1:$A$49,0),MATCH(orders!K$1,products!$A$1:$G$1,0))</f>
        <v>1</v>
      </c>
      <c r="L499" s="8">
        <f>INDEX(products!$A$1:$G$49,MATCH(orders!$D499,products!$A$1:$A$49,0),MATCH(orders!L$1,products!$A$1:$G$1,0))</f>
        <v>9.9499999999999993</v>
      </c>
      <c r="M499" s="8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6">
        <f>INDEX(products!$A$1:$G$49,MATCH(orders!$D500,products!$A$1:$A$49,0),MATCH(orders!K$1,products!$A$1:$G$1,0))</f>
        <v>1</v>
      </c>
      <c r="L500" s="8">
        <f>INDEX(products!$A$1:$G$49,MATCH(orders!$D500,products!$A$1:$A$49,0),MATCH(orders!L$1,products!$A$1:$G$1,0))</f>
        <v>9.9499999999999993</v>
      </c>
      <c r="M500" s="8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6">
        <f>INDEX(products!$A$1:$G$49,MATCH(orders!$D501,products!$A$1:$A$49,0),MATCH(orders!K$1,products!$A$1:$G$1,0))</f>
        <v>0.2</v>
      </c>
      <c r="L501" s="8">
        <f>INDEX(products!$A$1:$G$49,MATCH(orders!$D501,products!$A$1:$A$49,0),MATCH(orders!L$1,products!$A$1:$G$1,0))</f>
        <v>2.6849999999999996</v>
      </c>
      <c r="M501" s="8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6">
        <f>INDEX(products!$A$1:$G$49,MATCH(orders!$D502,products!$A$1:$A$49,0),MATCH(orders!K$1,products!$A$1:$G$1,0))</f>
        <v>1</v>
      </c>
      <c r="L502" s="8">
        <f>INDEX(products!$A$1:$G$49,MATCH(orders!$D502,products!$A$1:$A$49,0),MATCH(orders!L$1,products!$A$1:$G$1,0))</f>
        <v>11.95</v>
      </c>
      <c r="M502" s="8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6">
        <f>INDEX(products!$A$1:$G$49,MATCH(orders!$D503,products!$A$1:$A$49,0),MATCH(orders!K$1,products!$A$1:$G$1,0))</f>
        <v>0.2</v>
      </c>
      <c r="L503" s="8">
        <f>INDEX(products!$A$1:$G$49,MATCH(orders!$D503,products!$A$1:$A$49,0),MATCH(orders!L$1,products!$A$1:$G$1,0))</f>
        <v>2.9849999999999999</v>
      </c>
      <c r="M503" s="8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6">
        <f>INDEX(products!$A$1:$G$49,MATCH(orders!$D504,products!$A$1:$A$49,0),MATCH(orders!K$1,products!$A$1:$G$1,0))</f>
        <v>0.2</v>
      </c>
      <c r="L504" s="8">
        <f>INDEX(products!$A$1:$G$49,MATCH(orders!$D504,products!$A$1:$A$49,0),MATCH(orders!L$1,products!$A$1:$G$1,0))</f>
        <v>4.125</v>
      </c>
      <c r="M504" s="8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6">
        <f>INDEX(products!$A$1:$G$49,MATCH(orders!$D505,products!$A$1:$A$49,0),MATCH(orders!K$1,products!$A$1:$G$1,0))</f>
        <v>1</v>
      </c>
      <c r="L505" s="8">
        <f>INDEX(products!$A$1:$G$49,MATCH(orders!$D505,products!$A$1:$A$49,0),MATCH(orders!L$1,products!$A$1:$G$1,0))</f>
        <v>12.95</v>
      </c>
      <c r="M505" s="8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6">
        <f>INDEX(products!$A$1:$G$49,MATCH(orders!$D506,products!$A$1:$A$49,0),MATCH(orders!K$1,products!$A$1:$G$1,0))</f>
        <v>0.2</v>
      </c>
      <c r="L506" s="8">
        <f>INDEX(products!$A$1:$G$49,MATCH(orders!$D506,products!$A$1:$A$49,0),MATCH(orders!L$1,products!$A$1:$G$1,0))</f>
        <v>4.7549999999999999</v>
      </c>
      <c r="M506" s="8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6">
        <f>INDEX(products!$A$1:$G$49,MATCH(orders!$D507,products!$A$1:$A$49,0),MATCH(orders!K$1,products!$A$1:$G$1,0))</f>
        <v>0.2</v>
      </c>
      <c r="L507" s="8">
        <f>INDEX(products!$A$1:$G$49,MATCH(orders!$D507,products!$A$1:$A$49,0),MATCH(orders!L$1,products!$A$1:$G$1,0))</f>
        <v>4.3650000000000002</v>
      </c>
      <c r="M507" s="8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6">
        <f>INDEX(products!$A$1:$G$49,MATCH(orders!$D508,products!$A$1:$A$49,0),MATCH(orders!K$1,products!$A$1:$G$1,0))</f>
        <v>1</v>
      </c>
      <c r="L508" s="8">
        <f>INDEX(products!$A$1:$G$49,MATCH(orders!$D508,products!$A$1:$A$49,0),MATCH(orders!L$1,products!$A$1:$G$1,0))</f>
        <v>12.95</v>
      </c>
      <c r="M508" s="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6">
        <f>INDEX(products!$A$1:$G$49,MATCH(orders!$D509,products!$A$1:$A$49,0),MATCH(orders!K$1,products!$A$1:$G$1,0))</f>
        <v>2.5</v>
      </c>
      <c r="L509" s="8">
        <f>INDEX(products!$A$1:$G$49,MATCH(orders!$D509,products!$A$1:$A$49,0),MATCH(orders!L$1,products!$A$1:$G$1,0))</f>
        <v>29.784999999999997</v>
      </c>
      <c r="M509" s="8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6">
        <f>INDEX(products!$A$1:$G$49,MATCH(orders!$D510,products!$A$1:$A$49,0),MATCH(orders!K$1,products!$A$1:$G$1,0))</f>
        <v>0.5</v>
      </c>
      <c r="L510" s="8">
        <f>INDEX(products!$A$1:$G$49,MATCH(orders!$D510,products!$A$1:$A$49,0),MATCH(orders!L$1,products!$A$1:$G$1,0))</f>
        <v>7.77</v>
      </c>
      <c r="M510" s="8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6">
        <f>INDEX(products!$A$1:$G$49,MATCH(orders!$D511,products!$A$1:$A$49,0),MATCH(orders!K$1,products!$A$1:$G$1,0))</f>
        <v>1</v>
      </c>
      <c r="L511" s="8">
        <f>INDEX(products!$A$1:$G$49,MATCH(orders!$D511,products!$A$1:$A$49,0),MATCH(orders!L$1,products!$A$1:$G$1,0))</f>
        <v>9.9499999999999993</v>
      </c>
      <c r="M511" s="8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6">
        <f>INDEX(products!$A$1:$G$49,MATCH(orders!$D512,products!$A$1:$A$49,0),MATCH(orders!K$1,products!$A$1:$G$1,0))</f>
        <v>0.2</v>
      </c>
      <c r="L512" s="8">
        <f>INDEX(products!$A$1:$G$49,MATCH(orders!$D512,products!$A$1:$A$49,0),MATCH(orders!L$1,products!$A$1:$G$1,0))</f>
        <v>3.5849999999999995</v>
      </c>
      <c r="M512" s="8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6">
        <f>INDEX(products!$A$1:$G$49,MATCH(orders!$D513,products!$A$1:$A$49,0),MATCH(orders!K$1,products!$A$1:$G$1,0))</f>
        <v>0.2</v>
      </c>
      <c r="L513" s="8">
        <f>INDEX(products!$A$1:$G$49,MATCH(orders!$D513,products!$A$1:$A$49,0),MATCH(orders!L$1,products!$A$1:$G$1,0))</f>
        <v>3.375</v>
      </c>
      <c r="M513" s="8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6">
        <f>INDEX(products!$A$1:$G$49,MATCH(orders!$D514,products!$A$1:$A$49,0),MATCH(orders!K$1,products!$A$1:$G$1,0))</f>
        <v>1</v>
      </c>
      <c r="L514" s="8">
        <f>INDEX(products!$A$1:$G$49,MATCH(orders!$D514,products!$A$1:$A$49,0),MATCH(orders!L$1,products!$A$1:$G$1,0))</f>
        <v>15.85</v>
      </c>
      <c r="M514" s="8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6">
        <f>INDEX(products!$A$1:$G$49,MATCH(orders!$D515,products!$A$1:$A$49,0),MATCH(orders!K$1,products!$A$1:$G$1,0))</f>
        <v>1</v>
      </c>
      <c r="L515" s="8">
        <f>INDEX(products!$A$1:$G$49,MATCH(orders!$D515,products!$A$1:$A$49,0),MATCH(orders!L$1,products!$A$1:$G$1,0))</f>
        <v>15.85</v>
      </c>
      <c r="M515" s="8">
        <f t="shared" ref="M515:M578" si="24">L515*E515</f>
        <v>79.25</v>
      </c>
      <c r="N515" t="str">
        <f t="shared" ref="N515:N578" si="25">IF(I515="Rob","Robusta",IF(I515="Exc","Excelsa",IF(I515="Ara","Arabica",IF(I515="Lib","Liberica"))))</f>
        <v>Liberica</v>
      </c>
      <c r="O515" t="str">
        <f t="shared" ref="O515:O578" si="26">IF(J515="M","Medium",IF(J515="L","Light",IF(J515="D","Dark")))</f>
        <v>Light</v>
      </c>
    </row>
    <row r="516" spans="1:15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6">
        <f>INDEX(products!$A$1:$G$49,MATCH(orders!$D516,products!$A$1:$A$49,0),MATCH(orders!K$1,products!$A$1:$G$1,0))</f>
        <v>0.2</v>
      </c>
      <c r="L516" s="8">
        <f>INDEX(products!$A$1:$G$49,MATCH(orders!$D516,products!$A$1:$A$49,0),MATCH(orders!L$1,products!$A$1:$G$1,0))</f>
        <v>4.3650000000000002</v>
      </c>
      <c r="M516" s="8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6">
        <f>INDEX(products!$A$1:$G$49,MATCH(orders!$D517,products!$A$1:$A$49,0),MATCH(orders!K$1,products!$A$1:$G$1,0))</f>
        <v>0.5</v>
      </c>
      <c r="L517" s="8">
        <f>INDEX(products!$A$1:$G$49,MATCH(orders!$D517,products!$A$1:$A$49,0),MATCH(orders!L$1,products!$A$1:$G$1,0))</f>
        <v>7.169999999999999</v>
      </c>
      <c r="M517" s="8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6">
        <f>INDEX(products!$A$1:$G$49,MATCH(orders!$D518,products!$A$1:$A$49,0),MATCH(orders!K$1,products!$A$1:$G$1,0))</f>
        <v>2.5</v>
      </c>
      <c r="L518" s="8">
        <f>INDEX(products!$A$1:$G$49,MATCH(orders!$D518,products!$A$1:$A$49,0),MATCH(orders!L$1,products!$A$1:$G$1,0))</f>
        <v>20.584999999999997</v>
      </c>
      <c r="M518" s="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6">
        <f>INDEX(products!$A$1:$G$49,MATCH(orders!$D519,products!$A$1:$A$49,0),MATCH(orders!K$1,products!$A$1:$G$1,0))</f>
        <v>0.2</v>
      </c>
      <c r="L519" s="8">
        <f>INDEX(products!$A$1:$G$49,MATCH(orders!$D519,products!$A$1:$A$49,0),MATCH(orders!L$1,products!$A$1:$G$1,0))</f>
        <v>3.8849999999999998</v>
      </c>
      <c r="M519" s="8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6">
        <f>INDEX(products!$A$1:$G$49,MATCH(orders!$D520,products!$A$1:$A$49,0),MATCH(orders!K$1,products!$A$1:$G$1,0))</f>
        <v>2.5</v>
      </c>
      <c r="L520" s="8">
        <f>INDEX(products!$A$1:$G$49,MATCH(orders!$D520,products!$A$1:$A$49,0),MATCH(orders!L$1,products!$A$1:$G$1,0))</f>
        <v>27.945</v>
      </c>
      <c r="M520" s="8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6">
        <f>INDEX(products!$A$1:$G$49,MATCH(orders!$D521,products!$A$1:$A$49,0),MATCH(orders!K$1,products!$A$1:$G$1,0))</f>
        <v>0.5</v>
      </c>
      <c r="L521" s="8">
        <f>INDEX(products!$A$1:$G$49,MATCH(orders!$D521,products!$A$1:$A$49,0),MATCH(orders!L$1,products!$A$1:$G$1,0))</f>
        <v>5.97</v>
      </c>
      <c r="M521" s="8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6">
        <f>INDEX(products!$A$1:$G$49,MATCH(orders!$D522,products!$A$1:$A$49,0),MATCH(orders!K$1,products!$A$1:$G$1,0))</f>
        <v>0.2</v>
      </c>
      <c r="L522" s="8">
        <f>INDEX(products!$A$1:$G$49,MATCH(orders!$D522,products!$A$1:$A$49,0),MATCH(orders!L$1,products!$A$1:$G$1,0))</f>
        <v>3.8849999999999998</v>
      </c>
      <c r="M522" s="8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6">
        <f>INDEX(products!$A$1:$G$49,MATCH(orders!$D523,products!$A$1:$A$49,0),MATCH(orders!K$1,products!$A$1:$G$1,0))</f>
        <v>1</v>
      </c>
      <c r="L523" s="8">
        <f>INDEX(products!$A$1:$G$49,MATCH(orders!$D523,products!$A$1:$A$49,0),MATCH(orders!L$1,products!$A$1:$G$1,0))</f>
        <v>9.9499999999999993</v>
      </c>
      <c r="M523" s="8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6">
        <f>INDEX(products!$A$1:$G$49,MATCH(orders!$D524,products!$A$1:$A$49,0),MATCH(orders!K$1,products!$A$1:$G$1,0))</f>
        <v>0.5</v>
      </c>
      <c r="L524" s="8">
        <f>INDEX(products!$A$1:$G$49,MATCH(orders!$D524,products!$A$1:$A$49,0),MATCH(orders!L$1,products!$A$1:$G$1,0))</f>
        <v>5.97</v>
      </c>
      <c r="M524" s="8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6">
        <f>INDEX(products!$A$1:$G$49,MATCH(orders!$D525,products!$A$1:$A$49,0),MATCH(orders!K$1,products!$A$1:$G$1,0))</f>
        <v>2.5</v>
      </c>
      <c r="L525" s="8">
        <f>INDEX(products!$A$1:$G$49,MATCH(orders!$D525,products!$A$1:$A$49,0),MATCH(orders!L$1,products!$A$1:$G$1,0))</f>
        <v>29.784999999999997</v>
      </c>
      <c r="M525" s="8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6">
        <f>INDEX(products!$A$1:$G$49,MATCH(orders!$D526,products!$A$1:$A$49,0),MATCH(orders!K$1,products!$A$1:$G$1,0))</f>
        <v>2.5</v>
      </c>
      <c r="L526" s="8">
        <f>INDEX(products!$A$1:$G$49,MATCH(orders!$D526,products!$A$1:$A$49,0),MATCH(orders!L$1,products!$A$1:$G$1,0))</f>
        <v>36.454999999999998</v>
      </c>
      <c r="M526" s="8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6">
        <f>INDEX(products!$A$1:$G$49,MATCH(orders!$D527,products!$A$1:$A$49,0),MATCH(orders!K$1,products!$A$1:$G$1,0))</f>
        <v>0.2</v>
      </c>
      <c r="L527" s="8">
        <f>INDEX(products!$A$1:$G$49,MATCH(orders!$D527,products!$A$1:$A$49,0),MATCH(orders!L$1,products!$A$1:$G$1,0))</f>
        <v>2.6849999999999996</v>
      </c>
      <c r="M527" s="8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6">
        <f>INDEX(products!$A$1:$G$49,MATCH(orders!$D528,products!$A$1:$A$49,0),MATCH(orders!K$1,products!$A$1:$G$1,0))</f>
        <v>2.5</v>
      </c>
      <c r="L528" s="8">
        <f>INDEX(products!$A$1:$G$49,MATCH(orders!$D528,products!$A$1:$A$49,0),MATCH(orders!L$1,products!$A$1:$G$1,0))</f>
        <v>31.624999999999996</v>
      </c>
      <c r="M528" s="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6">
        <f>INDEX(products!$A$1:$G$49,MATCH(orders!$D529,products!$A$1:$A$49,0),MATCH(orders!K$1,products!$A$1:$G$1,0))</f>
        <v>0.5</v>
      </c>
      <c r="L529" s="8">
        <f>INDEX(products!$A$1:$G$49,MATCH(orders!$D529,products!$A$1:$A$49,0),MATCH(orders!L$1,products!$A$1:$G$1,0))</f>
        <v>8.25</v>
      </c>
      <c r="M529" s="8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6">
        <f>INDEX(products!$A$1:$G$49,MATCH(orders!$D530,products!$A$1:$A$49,0),MATCH(orders!K$1,products!$A$1:$G$1,0))</f>
        <v>0.5</v>
      </c>
      <c r="L530" s="8">
        <f>INDEX(products!$A$1:$G$49,MATCH(orders!$D530,products!$A$1:$A$49,0),MATCH(orders!L$1,products!$A$1:$G$1,0))</f>
        <v>8.91</v>
      </c>
      <c r="M530" s="8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6">
        <f>INDEX(products!$A$1:$G$49,MATCH(orders!$D531,products!$A$1:$A$49,0),MATCH(orders!K$1,products!$A$1:$G$1,0))</f>
        <v>1</v>
      </c>
      <c r="L531" s="8">
        <f>INDEX(products!$A$1:$G$49,MATCH(orders!$D531,products!$A$1:$A$49,0),MATCH(orders!L$1,products!$A$1:$G$1,0))</f>
        <v>9.9499999999999993</v>
      </c>
      <c r="M531" s="8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6">
        <f>INDEX(products!$A$1:$G$49,MATCH(orders!$D532,products!$A$1:$A$49,0),MATCH(orders!K$1,products!$A$1:$G$1,0))</f>
        <v>1</v>
      </c>
      <c r="L532" s="8">
        <f>INDEX(products!$A$1:$G$49,MATCH(orders!$D532,products!$A$1:$A$49,0),MATCH(orders!L$1,products!$A$1:$G$1,0))</f>
        <v>9.9499999999999993</v>
      </c>
      <c r="M532" s="8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6">
        <f>INDEX(products!$A$1:$G$49,MATCH(orders!$D533,products!$A$1:$A$49,0),MATCH(orders!K$1,products!$A$1:$G$1,0))</f>
        <v>1</v>
      </c>
      <c r="L533" s="8">
        <f>INDEX(products!$A$1:$G$49,MATCH(orders!$D533,products!$A$1:$A$49,0),MATCH(orders!L$1,products!$A$1:$G$1,0))</f>
        <v>8.9499999999999993</v>
      </c>
      <c r="M533" s="8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6">
        <f>INDEX(products!$A$1:$G$49,MATCH(orders!$D534,products!$A$1:$A$49,0),MATCH(orders!K$1,products!$A$1:$G$1,0))</f>
        <v>0.5</v>
      </c>
      <c r="L534" s="8">
        <f>INDEX(products!$A$1:$G$49,MATCH(orders!$D534,products!$A$1:$A$49,0),MATCH(orders!L$1,products!$A$1:$G$1,0))</f>
        <v>8.25</v>
      </c>
      <c r="M534" s="8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6">
        <f>INDEX(products!$A$1:$G$49,MATCH(orders!$D535,products!$A$1:$A$49,0),MATCH(orders!K$1,products!$A$1:$G$1,0))</f>
        <v>0.5</v>
      </c>
      <c r="L535" s="8">
        <f>INDEX(products!$A$1:$G$49,MATCH(orders!$D535,products!$A$1:$A$49,0),MATCH(orders!L$1,products!$A$1:$G$1,0))</f>
        <v>5.3699999999999992</v>
      </c>
      <c r="M535" s="8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6">
        <f>INDEX(products!$A$1:$G$49,MATCH(orders!$D536,products!$A$1:$A$49,0),MATCH(orders!K$1,products!$A$1:$G$1,0))</f>
        <v>2.5</v>
      </c>
      <c r="L536" s="8">
        <f>INDEX(products!$A$1:$G$49,MATCH(orders!$D536,products!$A$1:$A$49,0),MATCH(orders!L$1,products!$A$1:$G$1,0))</f>
        <v>22.884999999999998</v>
      </c>
      <c r="M536" s="8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6">
        <f>INDEX(products!$A$1:$G$49,MATCH(orders!$D537,products!$A$1:$A$49,0),MATCH(orders!K$1,products!$A$1:$G$1,0))</f>
        <v>0.2</v>
      </c>
      <c r="L537" s="8">
        <f>INDEX(products!$A$1:$G$49,MATCH(orders!$D537,products!$A$1:$A$49,0),MATCH(orders!L$1,products!$A$1:$G$1,0))</f>
        <v>4.7549999999999999</v>
      </c>
      <c r="M537" s="8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6">
        <f>INDEX(products!$A$1:$G$49,MATCH(orders!$D538,products!$A$1:$A$49,0),MATCH(orders!K$1,products!$A$1:$G$1,0))</f>
        <v>0.2</v>
      </c>
      <c r="L538" s="8">
        <f>INDEX(products!$A$1:$G$49,MATCH(orders!$D538,products!$A$1:$A$49,0),MATCH(orders!L$1,products!$A$1:$G$1,0))</f>
        <v>2.6849999999999996</v>
      </c>
      <c r="M538" s="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6">
        <f>INDEX(products!$A$1:$G$49,MATCH(orders!$D539,products!$A$1:$A$49,0),MATCH(orders!K$1,products!$A$1:$G$1,0))</f>
        <v>2.5</v>
      </c>
      <c r="L539" s="8">
        <f>INDEX(products!$A$1:$G$49,MATCH(orders!$D539,products!$A$1:$A$49,0),MATCH(orders!L$1,products!$A$1:$G$1,0))</f>
        <v>27.945</v>
      </c>
      <c r="M539" s="8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6">
        <f>INDEX(products!$A$1:$G$49,MATCH(orders!$D540,products!$A$1:$A$49,0),MATCH(orders!K$1,products!$A$1:$G$1,0))</f>
        <v>0.2</v>
      </c>
      <c r="L540" s="8">
        <f>INDEX(products!$A$1:$G$49,MATCH(orders!$D540,products!$A$1:$A$49,0),MATCH(orders!L$1,products!$A$1:$G$1,0))</f>
        <v>2.6849999999999996</v>
      </c>
      <c r="M540" s="8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6">
        <f>INDEX(products!$A$1:$G$49,MATCH(orders!$D541,products!$A$1:$A$49,0),MATCH(orders!K$1,products!$A$1:$G$1,0))</f>
        <v>0.5</v>
      </c>
      <c r="L541" s="8">
        <f>INDEX(products!$A$1:$G$49,MATCH(orders!$D541,products!$A$1:$A$49,0),MATCH(orders!L$1,products!$A$1:$G$1,0))</f>
        <v>5.3699999999999992</v>
      </c>
      <c r="M541" s="8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6">
        <f>INDEX(products!$A$1:$G$49,MATCH(orders!$D542,products!$A$1:$A$49,0),MATCH(orders!K$1,products!$A$1:$G$1,0))</f>
        <v>1</v>
      </c>
      <c r="L542" s="8">
        <f>INDEX(products!$A$1:$G$49,MATCH(orders!$D542,products!$A$1:$A$49,0),MATCH(orders!L$1,products!$A$1:$G$1,0))</f>
        <v>15.85</v>
      </c>
      <c r="M542" s="8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6">
        <f>INDEX(products!$A$1:$G$49,MATCH(orders!$D543,products!$A$1:$A$49,0),MATCH(orders!K$1,products!$A$1:$G$1,0))</f>
        <v>2.5</v>
      </c>
      <c r="L543" s="8">
        <f>INDEX(products!$A$1:$G$49,MATCH(orders!$D543,products!$A$1:$A$49,0),MATCH(orders!L$1,products!$A$1:$G$1,0))</f>
        <v>22.884999999999998</v>
      </c>
      <c r="M543" s="8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6">
        <f>INDEX(products!$A$1:$G$49,MATCH(orders!$D544,products!$A$1:$A$49,0),MATCH(orders!K$1,products!$A$1:$G$1,0))</f>
        <v>2.5</v>
      </c>
      <c r="L544" s="8">
        <f>INDEX(products!$A$1:$G$49,MATCH(orders!$D544,products!$A$1:$A$49,0),MATCH(orders!L$1,products!$A$1:$G$1,0))</f>
        <v>25.874999999999996</v>
      </c>
      <c r="M544" s="8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6">
        <f>INDEX(products!$A$1:$G$49,MATCH(orders!$D545,products!$A$1:$A$49,0),MATCH(orders!K$1,products!$A$1:$G$1,0))</f>
        <v>2.5</v>
      </c>
      <c r="L545" s="8">
        <f>INDEX(products!$A$1:$G$49,MATCH(orders!$D545,products!$A$1:$A$49,0),MATCH(orders!L$1,products!$A$1:$G$1,0))</f>
        <v>27.484999999999996</v>
      </c>
      <c r="M545" s="8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6">
        <f>INDEX(products!$A$1:$G$49,MATCH(orders!$D546,products!$A$1:$A$49,0),MATCH(orders!K$1,products!$A$1:$G$1,0))</f>
        <v>0.5</v>
      </c>
      <c r="L546" s="8">
        <f>INDEX(products!$A$1:$G$49,MATCH(orders!$D546,products!$A$1:$A$49,0),MATCH(orders!L$1,products!$A$1:$G$1,0))</f>
        <v>7.77</v>
      </c>
      <c r="M546" s="8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6">
        <f>INDEX(products!$A$1:$G$49,MATCH(orders!$D547,products!$A$1:$A$49,0),MATCH(orders!K$1,products!$A$1:$G$1,0))</f>
        <v>0.2</v>
      </c>
      <c r="L547" s="8">
        <f>INDEX(products!$A$1:$G$49,MATCH(orders!$D547,products!$A$1:$A$49,0),MATCH(orders!L$1,products!$A$1:$G$1,0))</f>
        <v>3.8849999999999998</v>
      </c>
      <c r="M547" s="8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6">
        <f>INDEX(products!$A$1:$G$49,MATCH(orders!$D548,products!$A$1:$A$49,0),MATCH(orders!K$1,products!$A$1:$G$1,0))</f>
        <v>2.5</v>
      </c>
      <c r="L548" s="8">
        <f>INDEX(products!$A$1:$G$49,MATCH(orders!$D548,products!$A$1:$A$49,0),MATCH(orders!L$1,products!$A$1:$G$1,0))</f>
        <v>27.945</v>
      </c>
      <c r="M548" s="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6">
        <f>INDEX(products!$A$1:$G$49,MATCH(orders!$D549,products!$A$1:$A$49,0),MATCH(orders!K$1,products!$A$1:$G$1,0))</f>
        <v>0.2</v>
      </c>
      <c r="L549" s="8">
        <f>INDEX(products!$A$1:$G$49,MATCH(orders!$D549,products!$A$1:$A$49,0),MATCH(orders!L$1,products!$A$1:$G$1,0))</f>
        <v>3.5849999999999995</v>
      </c>
      <c r="M549" s="8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6">
        <f>INDEX(products!$A$1:$G$49,MATCH(orders!$D550,products!$A$1:$A$49,0),MATCH(orders!K$1,products!$A$1:$G$1,0))</f>
        <v>0.2</v>
      </c>
      <c r="L550" s="8">
        <f>INDEX(products!$A$1:$G$49,MATCH(orders!$D550,products!$A$1:$A$49,0),MATCH(orders!L$1,products!$A$1:$G$1,0))</f>
        <v>4.4550000000000001</v>
      </c>
      <c r="M550" s="8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6">
        <f>INDEX(products!$A$1:$G$49,MATCH(orders!$D551,products!$A$1:$A$49,0),MATCH(orders!K$1,products!$A$1:$G$1,0))</f>
        <v>0.2</v>
      </c>
      <c r="L551" s="8">
        <f>INDEX(products!$A$1:$G$49,MATCH(orders!$D551,products!$A$1:$A$49,0),MATCH(orders!L$1,products!$A$1:$G$1,0))</f>
        <v>4.4550000000000001</v>
      </c>
      <c r="M551" s="8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6">
        <f>INDEX(products!$A$1:$G$49,MATCH(orders!$D552,products!$A$1:$A$49,0),MATCH(orders!K$1,products!$A$1:$G$1,0))</f>
        <v>0.2</v>
      </c>
      <c r="L552" s="8">
        <f>INDEX(products!$A$1:$G$49,MATCH(orders!$D552,products!$A$1:$A$49,0),MATCH(orders!L$1,products!$A$1:$G$1,0))</f>
        <v>3.8849999999999998</v>
      </c>
      <c r="M552" s="8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6">
        <f>INDEX(products!$A$1:$G$49,MATCH(orders!$D553,products!$A$1:$A$49,0),MATCH(orders!K$1,products!$A$1:$G$1,0))</f>
        <v>0.2</v>
      </c>
      <c r="L553" s="8">
        <f>INDEX(products!$A$1:$G$49,MATCH(orders!$D553,products!$A$1:$A$49,0),MATCH(orders!L$1,products!$A$1:$G$1,0))</f>
        <v>3.645</v>
      </c>
      <c r="M553" s="8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6">
        <f>INDEX(products!$A$1:$G$49,MATCH(orders!$D554,products!$A$1:$A$49,0),MATCH(orders!K$1,products!$A$1:$G$1,0))</f>
        <v>0.2</v>
      </c>
      <c r="L554" s="8">
        <f>INDEX(products!$A$1:$G$49,MATCH(orders!$D554,products!$A$1:$A$49,0),MATCH(orders!L$1,products!$A$1:$G$1,0))</f>
        <v>4.4550000000000001</v>
      </c>
      <c r="M554" s="8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6">
        <f>INDEX(products!$A$1:$G$49,MATCH(orders!$D555,products!$A$1:$A$49,0),MATCH(orders!K$1,products!$A$1:$G$1,0))</f>
        <v>1</v>
      </c>
      <c r="L555" s="8">
        <f>INDEX(products!$A$1:$G$49,MATCH(orders!$D555,products!$A$1:$A$49,0),MATCH(orders!L$1,products!$A$1:$G$1,0))</f>
        <v>13.75</v>
      </c>
      <c r="M555" s="8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6">
        <f>INDEX(products!$A$1:$G$49,MATCH(orders!$D556,products!$A$1:$A$49,0),MATCH(orders!K$1,products!$A$1:$G$1,0))</f>
        <v>2.5</v>
      </c>
      <c r="L556" s="8">
        <f>INDEX(products!$A$1:$G$49,MATCH(orders!$D556,products!$A$1:$A$49,0),MATCH(orders!L$1,products!$A$1:$G$1,0))</f>
        <v>27.484999999999996</v>
      </c>
      <c r="M556" s="8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6">
        <f>INDEX(products!$A$1:$G$49,MATCH(orders!$D557,products!$A$1:$A$49,0),MATCH(orders!K$1,products!$A$1:$G$1,0))</f>
        <v>1</v>
      </c>
      <c r="L557" s="8">
        <f>INDEX(products!$A$1:$G$49,MATCH(orders!$D557,products!$A$1:$A$49,0),MATCH(orders!L$1,products!$A$1:$G$1,0))</f>
        <v>13.75</v>
      </c>
      <c r="M557" s="8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6">
        <f>INDEX(products!$A$1:$G$49,MATCH(orders!$D558,products!$A$1:$A$49,0),MATCH(orders!K$1,products!$A$1:$G$1,0))</f>
        <v>0.2</v>
      </c>
      <c r="L558" s="8">
        <f>INDEX(products!$A$1:$G$49,MATCH(orders!$D558,products!$A$1:$A$49,0),MATCH(orders!L$1,products!$A$1:$G$1,0))</f>
        <v>4.3650000000000002</v>
      </c>
      <c r="M558" s="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6">
        <f>INDEX(products!$A$1:$G$49,MATCH(orders!$D559,products!$A$1:$A$49,0),MATCH(orders!K$1,products!$A$1:$G$1,0))</f>
        <v>1</v>
      </c>
      <c r="L559" s="8">
        <f>INDEX(products!$A$1:$G$49,MATCH(orders!$D559,products!$A$1:$A$49,0),MATCH(orders!L$1,products!$A$1:$G$1,0))</f>
        <v>14.85</v>
      </c>
      <c r="M559" s="8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6">
        <f>INDEX(products!$A$1:$G$49,MATCH(orders!$D560,products!$A$1:$A$49,0),MATCH(orders!K$1,products!$A$1:$G$1,0))</f>
        <v>0.2</v>
      </c>
      <c r="L560" s="8">
        <f>INDEX(products!$A$1:$G$49,MATCH(orders!$D560,products!$A$1:$A$49,0),MATCH(orders!L$1,products!$A$1:$G$1,0))</f>
        <v>3.8849999999999998</v>
      </c>
      <c r="M560" s="8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6">
        <f>INDEX(products!$A$1:$G$49,MATCH(orders!$D561,products!$A$1:$A$49,0),MATCH(orders!K$1,products!$A$1:$G$1,0))</f>
        <v>1</v>
      </c>
      <c r="L561" s="8">
        <f>INDEX(products!$A$1:$G$49,MATCH(orders!$D561,products!$A$1:$A$49,0),MATCH(orders!L$1,products!$A$1:$G$1,0))</f>
        <v>12.95</v>
      </c>
      <c r="M561" s="8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6">
        <f>INDEX(products!$A$1:$G$49,MATCH(orders!$D562,products!$A$1:$A$49,0),MATCH(orders!K$1,products!$A$1:$G$1,0))</f>
        <v>2.5</v>
      </c>
      <c r="L562" s="8">
        <f>INDEX(products!$A$1:$G$49,MATCH(orders!$D562,products!$A$1:$A$49,0),MATCH(orders!L$1,products!$A$1:$G$1,0))</f>
        <v>31.624999999999996</v>
      </c>
      <c r="M562" s="8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6">
        <f>INDEX(products!$A$1:$G$49,MATCH(orders!$D563,products!$A$1:$A$49,0),MATCH(orders!K$1,products!$A$1:$G$1,0))</f>
        <v>0.2</v>
      </c>
      <c r="L563" s="8">
        <f>INDEX(products!$A$1:$G$49,MATCH(orders!$D563,products!$A$1:$A$49,0),MATCH(orders!L$1,products!$A$1:$G$1,0))</f>
        <v>2.9849999999999999</v>
      </c>
      <c r="M563" s="8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6">
        <f>INDEX(products!$A$1:$G$49,MATCH(orders!$D564,products!$A$1:$A$49,0),MATCH(orders!K$1,products!$A$1:$G$1,0))</f>
        <v>0.2</v>
      </c>
      <c r="L564" s="8">
        <f>INDEX(products!$A$1:$G$49,MATCH(orders!$D564,products!$A$1:$A$49,0),MATCH(orders!L$1,products!$A$1:$G$1,0))</f>
        <v>4.7549999999999999</v>
      </c>
      <c r="M564" s="8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6">
        <f>INDEX(products!$A$1:$G$49,MATCH(orders!$D565,products!$A$1:$A$49,0),MATCH(orders!K$1,products!$A$1:$G$1,0))</f>
        <v>1</v>
      </c>
      <c r="L565" s="8">
        <f>INDEX(products!$A$1:$G$49,MATCH(orders!$D565,products!$A$1:$A$49,0),MATCH(orders!L$1,products!$A$1:$G$1,0))</f>
        <v>13.75</v>
      </c>
      <c r="M565" s="8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6">
        <f>INDEX(products!$A$1:$G$49,MATCH(orders!$D566,products!$A$1:$A$49,0),MATCH(orders!K$1,products!$A$1:$G$1,0))</f>
        <v>0.5</v>
      </c>
      <c r="L566" s="8">
        <f>INDEX(products!$A$1:$G$49,MATCH(orders!$D566,products!$A$1:$A$49,0),MATCH(orders!L$1,products!$A$1:$G$1,0))</f>
        <v>7.169999999999999</v>
      </c>
      <c r="M566" s="8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6">
        <f>INDEX(products!$A$1:$G$49,MATCH(orders!$D567,products!$A$1:$A$49,0),MATCH(orders!K$1,products!$A$1:$G$1,0))</f>
        <v>2.5</v>
      </c>
      <c r="L567" s="8">
        <f>INDEX(products!$A$1:$G$49,MATCH(orders!$D567,products!$A$1:$A$49,0),MATCH(orders!L$1,products!$A$1:$G$1,0))</f>
        <v>20.584999999999997</v>
      </c>
      <c r="M567" s="8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6">
        <f>INDEX(products!$A$1:$G$49,MATCH(orders!$D568,products!$A$1:$A$49,0),MATCH(orders!K$1,products!$A$1:$G$1,0))</f>
        <v>0.2</v>
      </c>
      <c r="L568" s="8">
        <f>INDEX(products!$A$1:$G$49,MATCH(orders!$D568,products!$A$1:$A$49,0),MATCH(orders!L$1,products!$A$1:$G$1,0))</f>
        <v>3.375</v>
      </c>
      <c r="M568" s="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6">
        <f>INDEX(products!$A$1:$G$49,MATCH(orders!$D569,products!$A$1:$A$49,0),MATCH(orders!K$1,products!$A$1:$G$1,0))</f>
        <v>2.5</v>
      </c>
      <c r="L569" s="8">
        <f>INDEX(products!$A$1:$G$49,MATCH(orders!$D569,products!$A$1:$A$49,0),MATCH(orders!L$1,products!$A$1:$G$1,0))</f>
        <v>27.484999999999996</v>
      </c>
      <c r="M569" s="8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6">
        <f>INDEX(products!$A$1:$G$49,MATCH(orders!$D570,products!$A$1:$A$49,0),MATCH(orders!K$1,products!$A$1:$G$1,0))</f>
        <v>0.2</v>
      </c>
      <c r="L570" s="8">
        <f>INDEX(products!$A$1:$G$49,MATCH(orders!$D570,products!$A$1:$A$49,0),MATCH(orders!L$1,products!$A$1:$G$1,0))</f>
        <v>4.7549999999999999</v>
      </c>
      <c r="M570" s="8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6">
        <f>INDEX(products!$A$1:$G$49,MATCH(orders!$D571,products!$A$1:$A$49,0),MATCH(orders!K$1,products!$A$1:$G$1,0))</f>
        <v>2.5</v>
      </c>
      <c r="L571" s="8">
        <f>INDEX(products!$A$1:$G$49,MATCH(orders!$D571,products!$A$1:$A$49,0),MATCH(orders!L$1,products!$A$1:$G$1,0))</f>
        <v>22.884999999999998</v>
      </c>
      <c r="M571" s="8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6">
        <f>INDEX(products!$A$1:$G$49,MATCH(orders!$D572,products!$A$1:$A$49,0),MATCH(orders!K$1,products!$A$1:$G$1,0))</f>
        <v>0.5</v>
      </c>
      <c r="L572" s="8">
        <f>INDEX(products!$A$1:$G$49,MATCH(orders!$D572,products!$A$1:$A$49,0),MATCH(orders!L$1,products!$A$1:$G$1,0))</f>
        <v>6.75</v>
      </c>
      <c r="M572" s="8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6">
        <f>INDEX(products!$A$1:$G$49,MATCH(orders!$D573,products!$A$1:$A$49,0),MATCH(orders!K$1,products!$A$1:$G$1,0))</f>
        <v>0.5</v>
      </c>
      <c r="L573" s="8">
        <f>INDEX(products!$A$1:$G$49,MATCH(orders!$D573,products!$A$1:$A$49,0),MATCH(orders!L$1,products!$A$1:$G$1,0))</f>
        <v>8.91</v>
      </c>
      <c r="M573" s="8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6">
        <f>INDEX(products!$A$1:$G$49,MATCH(orders!$D574,products!$A$1:$A$49,0),MATCH(orders!K$1,products!$A$1:$G$1,0))</f>
        <v>0.2</v>
      </c>
      <c r="L574" s="8">
        <f>INDEX(products!$A$1:$G$49,MATCH(orders!$D574,products!$A$1:$A$49,0),MATCH(orders!L$1,products!$A$1:$G$1,0))</f>
        <v>2.9849999999999999</v>
      </c>
      <c r="M574" s="8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6">
        <f>INDEX(products!$A$1:$G$49,MATCH(orders!$D575,products!$A$1:$A$49,0),MATCH(orders!K$1,products!$A$1:$G$1,0))</f>
        <v>1</v>
      </c>
      <c r="L575" s="8">
        <f>INDEX(products!$A$1:$G$49,MATCH(orders!$D575,products!$A$1:$A$49,0),MATCH(orders!L$1,products!$A$1:$G$1,0))</f>
        <v>11.25</v>
      </c>
      <c r="M575" s="8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6">
        <f>INDEX(products!$A$1:$G$49,MATCH(orders!$D576,products!$A$1:$A$49,0),MATCH(orders!K$1,products!$A$1:$G$1,0))</f>
        <v>0.2</v>
      </c>
      <c r="L576" s="8">
        <f>INDEX(products!$A$1:$G$49,MATCH(orders!$D576,products!$A$1:$A$49,0),MATCH(orders!L$1,products!$A$1:$G$1,0))</f>
        <v>3.5849999999999995</v>
      </c>
      <c r="M576" s="8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6">
        <f>INDEX(products!$A$1:$G$49,MATCH(orders!$D577,products!$A$1:$A$49,0),MATCH(orders!K$1,products!$A$1:$G$1,0))</f>
        <v>2.5</v>
      </c>
      <c r="L577" s="8">
        <f>INDEX(products!$A$1:$G$49,MATCH(orders!$D577,products!$A$1:$A$49,0),MATCH(orders!L$1,products!$A$1:$G$1,0))</f>
        <v>33.464999999999996</v>
      </c>
      <c r="M577" s="8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6">
        <f>INDEX(products!$A$1:$G$49,MATCH(orders!$D578,products!$A$1:$A$49,0),MATCH(orders!K$1,products!$A$1:$G$1,0))</f>
        <v>0.2</v>
      </c>
      <c r="L578" s="8">
        <f>INDEX(products!$A$1:$G$49,MATCH(orders!$D578,products!$A$1:$A$49,0),MATCH(orders!L$1,products!$A$1:$G$1,0))</f>
        <v>2.9849999999999999</v>
      </c>
      <c r="M578" s="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6">
        <f>INDEX(products!$A$1:$G$49,MATCH(orders!$D579,products!$A$1:$A$49,0),MATCH(orders!K$1,products!$A$1:$G$1,0))</f>
        <v>1</v>
      </c>
      <c r="L579" s="8">
        <f>INDEX(products!$A$1:$G$49,MATCH(orders!$D579,products!$A$1:$A$49,0),MATCH(orders!L$1,products!$A$1:$G$1,0))</f>
        <v>14.55</v>
      </c>
      <c r="M579" s="8">
        <f t="shared" ref="M579:M642" si="27">L579*E579</f>
        <v>58.2</v>
      </c>
      <c r="N579" t="str">
        <f t="shared" ref="N579:N642" si="28">IF(I579="Rob","Robusta",IF(I579="Exc","Excelsa",IF(I579="Ara","Arabica",IF(I579="Lib","Liberica"))))</f>
        <v>Liberica</v>
      </c>
      <c r="O579" t="str">
        <f t="shared" ref="O579:O642" si="29">IF(J579="M","Medium",IF(J579="L","Light",IF(J579="D","Dark")))</f>
        <v>Medium</v>
      </c>
    </row>
    <row r="580" spans="1:15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6">
        <f>INDEX(products!$A$1:$G$49,MATCH(orders!$D580,products!$A$1:$A$49,0),MATCH(orders!K$1,products!$A$1:$G$1,0))</f>
        <v>0.2</v>
      </c>
      <c r="L580" s="8">
        <f>INDEX(products!$A$1:$G$49,MATCH(orders!$D580,products!$A$1:$A$49,0),MATCH(orders!L$1,products!$A$1:$G$1,0))</f>
        <v>4.4550000000000001</v>
      </c>
      <c r="M580" s="8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6">
        <f>INDEX(products!$A$1:$G$49,MATCH(orders!$D581,products!$A$1:$A$49,0),MATCH(orders!K$1,products!$A$1:$G$1,0))</f>
        <v>0.5</v>
      </c>
      <c r="L581" s="8">
        <f>INDEX(products!$A$1:$G$49,MATCH(orders!$D581,products!$A$1:$A$49,0),MATCH(orders!L$1,products!$A$1:$G$1,0))</f>
        <v>6.75</v>
      </c>
      <c r="M581" s="8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6">
        <f>INDEX(products!$A$1:$G$49,MATCH(orders!$D582,products!$A$1:$A$49,0),MATCH(orders!K$1,products!$A$1:$G$1,0))</f>
        <v>1</v>
      </c>
      <c r="L582" s="8">
        <f>INDEX(products!$A$1:$G$49,MATCH(orders!$D582,products!$A$1:$A$49,0),MATCH(orders!L$1,products!$A$1:$G$1,0))</f>
        <v>14.85</v>
      </c>
      <c r="M582" s="8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6">
        <f>INDEX(products!$A$1:$G$49,MATCH(orders!$D583,products!$A$1:$A$49,0),MATCH(orders!K$1,products!$A$1:$G$1,0))</f>
        <v>0.5</v>
      </c>
      <c r="L583" s="8">
        <f>INDEX(products!$A$1:$G$49,MATCH(orders!$D583,products!$A$1:$A$49,0),MATCH(orders!L$1,products!$A$1:$G$1,0))</f>
        <v>8.91</v>
      </c>
      <c r="M583" s="8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6">
        <f>INDEX(products!$A$1:$G$49,MATCH(orders!$D584,products!$A$1:$A$49,0),MATCH(orders!K$1,products!$A$1:$G$1,0))</f>
        <v>1</v>
      </c>
      <c r="L584" s="8">
        <f>INDEX(products!$A$1:$G$49,MATCH(orders!$D584,products!$A$1:$A$49,0),MATCH(orders!L$1,products!$A$1:$G$1,0))</f>
        <v>12.15</v>
      </c>
      <c r="M584" s="8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6">
        <f>INDEX(products!$A$1:$G$49,MATCH(orders!$D585,products!$A$1:$A$49,0),MATCH(orders!K$1,products!$A$1:$G$1,0))</f>
        <v>0.2</v>
      </c>
      <c r="L585" s="8">
        <f>INDEX(products!$A$1:$G$49,MATCH(orders!$D585,products!$A$1:$A$49,0),MATCH(orders!L$1,products!$A$1:$G$1,0))</f>
        <v>3.5849999999999995</v>
      </c>
      <c r="M585" s="8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6">
        <f>INDEX(products!$A$1:$G$49,MATCH(orders!$D586,products!$A$1:$A$49,0),MATCH(orders!K$1,products!$A$1:$G$1,0))</f>
        <v>0.2</v>
      </c>
      <c r="L586" s="8">
        <f>INDEX(products!$A$1:$G$49,MATCH(orders!$D586,products!$A$1:$A$49,0),MATCH(orders!L$1,products!$A$1:$G$1,0))</f>
        <v>3.5849999999999995</v>
      </c>
      <c r="M586" s="8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6">
        <f>INDEX(products!$A$1:$G$49,MATCH(orders!$D587,products!$A$1:$A$49,0),MATCH(orders!K$1,products!$A$1:$G$1,0))</f>
        <v>0.5</v>
      </c>
      <c r="L587" s="8">
        <f>INDEX(products!$A$1:$G$49,MATCH(orders!$D587,products!$A$1:$A$49,0),MATCH(orders!L$1,products!$A$1:$G$1,0))</f>
        <v>8.25</v>
      </c>
      <c r="M587" s="8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6">
        <f>INDEX(products!$A$1:$G$49,MATCH(orders!$D588,products!$A$1:$A$49,0),MATCH(orders!K$1,products!$A$1:$G$1,0))</f>
        <v>2.5</v>
      </c>
      <c r="L588" s="8">
        <f>INDEX(products!$A$1:$G$49,MATCH(orders!$D588,products!$A$1:$A$49,0),MATCH(orders!L$1,products!$A$1:$G$1,0))</f>
        <v>27.484999999999996</v>
      </c>
      <c r="M588" s="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6">
        <f>INDEX(products!$A$1:$G$49,MATCH(orders!$D589,products!$A$1:$A$49,0),MATCH(orders!K$1,products!$A$1:$G$1,0))</f>
        <v>0.5</v>
      </c>
      <c r="L589" s="8">
        <f>INDEX(products!$A$1:$G$49,MATCH(orders!$D589,products!$A$1:$A$49,0),MATCH(orders!L$1,products!$A$1:$G$1,0))</f>
        <v>7.77</v>
      </c>
      <c r="M589" s="8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6">
        <f>INDEX(products!$A$1:$G$49,MATCH(orders!$D590,products!$A$1:$A$49,0),MATCH(orders!K$1,products!$A$1:$G$1,0))</f>
        <v>0.5</v>
      </c>
      <c r="L590" s="8">
        <f>INDEX(products!$A$1:$G$49,MATCH(orders!$D590,products!$A$1:$A$49,0),MATCH(orders!L$1,products!$A$1:$G$1,0))</f>
        <v>5.97</v>
      </c>
      <c r="M590" s="8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6">
        <f>INDEX(products!$A$1:$G$49,MATCH(orders!$D591,products!$A$1:$A$49,0),MATCH(orders!K$1,products!$A$1:$G$1,0))</f>
        <v>2.5</v>
      </c>
      <c r="L591" s="8">
        <f>INDEX(products!$A$1:$G$49,MATCH(orders!$D591,products!$A$1:$A$49,0),MATCH(orders!L$1,products!$A$1:$G$1,0))</f>
        <v>34.154999999999994</v>
      </c>
      <c r="M591" s="8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6">
        <f>INDEX(products!$A$1:$G$49,MATCH(orders!$D592,products!$A$1:$A$49,0),MATCH(orders!K$1,products!$A$1:$G$1,0))</f>
        <v>2.5</v>
      </c>
      <c r="L592" s="8">
        <f>INDEX(products!$A$1:$G$49,MATCH(orders!$D592,products!$A$1:$A$49,0),MATCH(orders!L$1,products!$A$1:$G$1,0))</f>
        <v>31.624999999999996</v>
      </c>
      <c r="M592" s="8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6">
        <f>INDEX(products!$A$1:$G$49,MATCH(orders!$D593,products!$A$1:$A$49,0),MATCH(orders!K$1,products!$A$1:$G$1,0))</f>
        <v>0.2</v>
      </c>
      <c r="L593" s="8">
        <f>INDEX(products!$A$1:$G$49,MATCH(orders!$D593,products!$A$1:$A$49,0),MATCH(orders!L$1,products!$A$1:$G$1,0))</f>
        <v>2.6849999999999996</v>
      </c>
      <c r="M593" s="8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6">
        <f>INDEX(products!$A$1:$G$49,MATCH(orders!$D594,products!$A$1:$A$49,0),MATCH(orders!K$1,products!$A$1:$G$1,0))</f>
        <v>2.5</v>
      </c>
      <c r="L594" s="8">
        <f>INDEX(products!$A$1:$G$49,MATCH(orders!$D594,products!$A$1:$A$49,0),MATCH(orders!L$1,products!$A$1:$G$1,0))</f>
        <v>25.874999999999996</v>
      </c>
      <c r="M594" s="8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6">
        <f>INDEX(products!$A$1:$G$49,MATCH(orders!$D595,products!$A$1:$A$49,0),MATCH(orders!K$1,products!$A$1:$G$1,0))</f>
        <v>2.5</v>
      </c>
      <c r="L595" s="8">
        <f>INDEX(products!$A$1:$G$49,MATCH(orders!$D595,products!$A$1:$A$49,0),MATCH(orders!L$1,products!$A$1:$G$1,0))</f>
        <v>27.945</v>
      </c>
      <c r="M595" s="8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6">
        <f>INDEX(products!$A$1:$G$49,MATCH(orders!$D596,products!$A$1:$A$49,0),MATCH(orders!K$1,products!$A$1:$G$1,0))</f>
        <v>2.5</v>
      </c>
      <c r="L596" s="8">
        <f>INDEX(products!$A$1:$G$49,MATCH(orders!$D596,products!$A$1:$A$49,0),MATCH(orders!L$1,products!$A$1:$G$1,0))</f>
        <v>29.784999999999997</v>
      </c>
      <c r="M596" s="8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6">
        <f>INDEX(products!$A$1:$G$49,MATCH(orders!$D597,products!$A$1:$A$49,0),MATCH(orders!K$1,products!$A$1:$G$1,0))</f>
        <v>1</v>
      </c>
      <c r="L597" s="8">
        <f>INDEX(products!$A$1:$G$49,MATCH(orders!$D597,products!$A$1:$A$49,0),MATCH(orders!L$1,products!$A$1:$G$1,0))</f>
        <v>14.85</v>
      </c>
      <c r="M597" s="8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6">
        <f>INDEX(products!$A$1:$G$49,MATCH(orders!$D598,products!$A$1:$A$49,0),MATCH(orders!K$1,products!$A$1:$G$1,0))</f>
        <v>0.5</v>
      </c>
      <c r="L598" s="8">
        <f>INDEX(products!$A$1:$G$49,MATCH(orders!$D598,products!$A$1:$A$49,0),MATCH(orders!L$1,products!$A$1:$G$1,0))</f>
        <v>6.75</v>
      </c>
      <c r="M598" s="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6">
        <f>INDEX(products!$A$1:$G$49,MATCH(orders!$D599,products!$A$1:$A$49,0),MATCH(orders!K$1,products!$A$1:$G$1,0))</f>
        <v>2.5</v>
      </c>
      <c r="L599" s="8">
        <f>INDEX(products!$A$1:$G$49,MATCH(orders!$D599,products!$A$1:$A$49,0),MATCH(orders!L$1,products!$A$1:$G$1,0))</f>
        <v>36.454999999999998</v>
      </c>
      <c r="M599" s="8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6">
        <f>INDEX(products!$A$1:$G$49,MATCH(orders!$D600,products!$A$1:$A$49,0),MATCH(orders!K$1,products!$A$1:$G$1,0))</f>
        <v>0.2</v>
      </c>
      <c r="L600" s="8">
        <f>INDEX(products!$A$1:$G$49,MATCH(orders!$D600,products!$A$1:$A$49,0),MATCH(orders!L$1,products!$A$1:$G$1,0))</f>
        <v>2.9849999999999999</v>
      </c>
      <c r="M600" s="8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6">
        <f>INDEX(products!$A$1:$G$49,MATCH(orders!$D601,products!$A$1:$A$49,0),MATCH(orders!K$1,products!$A$1:$G$1,0))</f>
        <v>0.2</v>
      </c>
      <c r="L601" s="8">
        <f>INDEX(products!$A$1:$G$49,MATCH(orders!$D601,products!$A$1:$A$49,0),MATCH(orders!L$1,products!$A$1:$G$1,0))</f>
        <v>2.9849999999999999</v>
      </c>
      <c r="M601" s="8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6">
        <f>INDEX(products!$A$1:$G$49,MATCH(orders!$D602,products!$A$1:$A$49,0),MATCH(orders!K$1,products!$A$1:$G$1,0))</f>
        <v>0.5</v>
      </c>
      <c r="L602" s="8">
        <f>INDEX(products!$A$1:$G$49,MATCH(orders!$D602,products!$A$1:$A$49,0),MATCH(orders!L$1,products!$A$1:$G$1,0))</f>
        <v>7.77</v>
      </c>
      <c r="M602" s="8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6">
        <f>INDEX(products!$A$1:$G$49,MATCH(orders!$D603,products!$A$1:$A$49,0),MATCH(orders!K$1,products!$A$1:$G$1,0))</f>
        <v>2.5</v>
      </c>
      <c r="L603" s="8">
        <f>INDEX(products!$A$1:$G$49,MATCH(orders!$D603,products!$A$1:$A$49,0),MATCH(orders!L$1,products!$A$1:$G$1,0))</f>
        <v>27.484999999999996</v>
      </c>
      <c r="M603" s="8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6">
        <f>INDEX(products!$A$1:$G$49,MATCH(orders!$D604,products!$A$1:$A$49,0),MATCH(orders!K$1,products!$A$1:$G$1,0))</f>
        <v>0.2</v>
      </c>
      <c r="L604" s="8">
        <f>INDEX(products!$A$1:$G$49,MATCH(orders!$D604,products!$A$1:$A$49,0),MATCH(orders!L$1,products!$A$1:$G$1,0))</f>
        <v>4.4550000000000001</v>
      </c>
      <c r="M604" s="8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6">
        <f>INDEX(products!$A$1:$G$49,MATCH(orders!$D605,products!$A$1:$A$49,0),MATCH(orders!K$1,products!$A$1:$G$1,0))</f>
        <v>0.2</v>
      </c>
      <c r="L605" s="8">
        <f>INDEX(products!$A$1:$G$49,MATCH(orders!$D605,products!$A$1:$A$49,0),MATCH(orders!L$1,products!$A$1:$G$1,0))</f>
        <v>2.9849999999999999</v>
      </c>
      <c r="M605" s="8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6">
        <f>INDEX(products!$A$1:$G$49,MATCH(orders!$D606,products!$A$1:$A$49,0),MATCH(orders!K$1,products!$A$1:$G$1,0))</f>
        <v>2.5</v>
      </c>
      <c r="L606" s="8">
        <f>INDEX(products!$A$1:$G$49,MATCH(orders!$D606,products!$A$1:$A$49,0),MATCH(orders!L$1,products!$A$1:$G$1,0))</f>
        <v>29.784999999999997</v>
      </c>
      <c r="M606" s="8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6">
        <f>INDEX(products!$A$1:$G$49,MATCH(orders!$D607,products!$A$1:$A$49,0),MATCH(orders!K$1,products!$A$1:$G$1,0))</f>
        <v>2.5</v>
      </c>
      <c r="L607" s="8">
        <f>INDEX(products!$A$1:$G$49,MATCH(orders!$D607,products!$A$1:$A$49,0),MATCH(orders!L$1,products!$A$1:$G$1,0))</f>
        <v>29.784999999999997</v>
      </c>
      <c r="M607" s="8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6">
        <f>INDEX(products!$A$1:$G$49,MATCH(orders!$D608,products!$A$1:$A$49,0),MATCH(orders!K$1,products!$A$1:$G$1,0))</f>
        <v>2.5</v>
      </c>
      <c r="L608" s="8">
        <f>INDEX(products!$A$1:$G$49,MATCH(orders!$D608,products!$A$1:$A$49,0),MATCH(orders!L$1,products!$A$1:$G$1,0))</f>
        <v>36.454999999999998</v>
      </c>
      <c r="M608" s="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6">
        <f>INDEX(products!$A$1:$G$49,MATCH(orders!$D609,products!$A$1:$A$49,0),MATCH(orders!K$1,products!$A$1:$G$1,0))</f>
        <v>0.2</v>
      </c>
      <c r="L609" s="8">
        <f>INDEX(products!$A$1:$G$49,MATCH(orders!$D609,products!$A$1:$A$49,0),MATCH(orders!L$1,products!$A$1:$G$1,0))</f>
        <v>3.645</v>
      </c>
      <c r="M609" s="8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6">
        <f>INDEX(products!$A$1:$G$49,MATCH(orders!$D610,products!$A$1:$A$49,0),MATCH(orders!K$1,products!$A$1:$G$1,0))</f>
        <v>2.5</v>
      </c>
      <c r="L610" s="8">
        <f>INDEX(products!$A$1:$G$49,MATCH(orders!$D610,products!$A$1:$A$49,0),MATCH(orders!L$1,products!$A$1:$G$1,0))</f>
        <v>27.945</v>
      </c>
      <c r="M610" s="8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6">
        <f>INDEX(products!$A$1:$G$49,MATCH(orders!$D611,products!$A$1:$A$49,0),MATCH(orders!K$1,products!$A$1:$G$1,0))</f>
        <v>0.2</v>
      </c>
      <c r="L611" s="8">
        <f>INDEX(products!$A$1:$G$49,MATCH(orders!$D611,products!$A$1:$A$49,0),MATCH(orders!L$1,products!$A$1:$G$1,0))</f>
        <v>4.3650000000000002</v>
      </c>
      <c r="M611" s="8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6">
        <f>INDEX(products!$A$1:$G$49,MATCH(orders!$D612,products!$A$1:$A$49,0),MATCH(orders!K$1,products!$A$1:$G$1,0))</f>
        <v>1</v>
      </c>
      <c r="L612" s="8">
        <f>INDEX(products!$A$1:$G$49,MATCH(orders!$D612,products!$A$1:$A$49,0),MATCH(orders!L$1,products!$A$1:$G$1,0))</f>
        <v>9.9499999999999993</v>
      </c>
      <c r="M612" s="8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6">
        <f>INDEX(products!$A$1:$G$49,MATCH(orders!$D613,products!$A$1:$A$49,0),MATCH(orders!K$1,products!$A$1:$G$1,0))</f>
        <v>2.5</v>
      </c>
      <c r="L613" s="8">
        <f>INDEX(products!$A$1:$G$49,MATCH(orders!$D613,products!$A$1:$A$49,0),MATCH(orders!L$1,products!$A$1:$G$1,0))</f>
        <v>34.154999999999994</v>
      </c>
      <c r="M613" s="8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6">
        <f>INDEX(products!$A$1:$G$49,MATCH(orders!$D614,products!$A$1:$A$49,0),MATCH(orders!K$1,products!$A$1:$G$1,0))</f>
        <v>0.2</v>
      </c>
      <c r="L614" s="8">
        <f>INDEX(products!$A$1:$G$49,MATCH(orders!$D614,products!$A$1:$A$49,0),MATCH(orders!L$1,products!$A$1:$G$1,0))</f>
        <v>3.375</v>
      </c>
      <c r="M614" s="8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6">
        <f>INDEX(products!$A$1:$G$49,MATCH(orders!$D615,products!$A$1:$A$49,0),MATCH(orders!K$1,products!$A$1:$G$1,0))</f>
        <v>0.5</v>
      </c>
      <c r="L615" s="8">
        <f>INDEX(products!$A$1:$G$49,MATCH(orders!$D615,products!$A$1:$A$49,0),MATCH(orders!L$1,products!$A$1:$G$1,0))</f>
        <v>5.97</v>
      </c>
      <c r="M615" s="8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6">
        <f>INDEX(products!$A$1:$G$49,MATCH(orders!$D616,products!$A$1:$A$49,0),MATCH(orders!K$1,products!$A$1:$G$1,0))</f>
        <v>0.5</v>
      </c>
      <c r="L616" s="8">
        <f>INDEX(products!$A$1:$G$49,MATCH(orders!$D616,products!$A$1:$A$49,0),MATCH(orders!L$1,products!$A$1:$G$1,0))</f>
        <v>5.97</v>
      </c>
      <c r="M616" s="8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6">
        <f>INDEX(products!$A$1:$G$49,MATCH(orders!$D617,products!$A$1:$A$49,0),MATCH(orders!K$1,products!$A$1:$G$1,0))</f>
        <v>2.5</v>
      </c>
      <c r="L617" s="8">
        <f>INDEX(products!$A$1:$G$49,MATCH(orders!$D617,products!$A$1:$A$49,0),MATCH(orders!L$1,products!$A$1:$G$1,0))</f>
        <v>36.454999999999998</v>
      </c>
      <c r="M617" s="8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6">
        <f>INDEX(products!$A$1:$G$49,MATCH(orders!$D618,products!$A$1:$A$49,0),MATCH(orders!K$1,products!$A$1:$G$1,0))</f>
        <v>2.5</v>
      </c>
      <c r="L618" s="8">
        <f>INDEX(products!$A$1:$G$49,MATCH(orders!$D618,products!$A$1:$A$49,0),MATCH(orders!L$1,products!$A$1:$G$1,0))</f>
        <v>31.624999999999996</v>
      </c>
      <c r="M618" s="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6">
        <f>INDEX(products!$A$1:$G$49,MATCH(orders!$D619,products!$A$1:$A$49,0),MATCH(orders!K$1,products!$A$1:$G$1,0))</f>
        <v>2.5</v>
      </c>
      <c r="L619" s="8">
        <f>INDEX(products!$A$1:$G$49,MATCH(orders!$D619,products!$A$1:$A$49,0),MATCH(orders!L$1,products!$A$1:$G$1,0))</f>
        <v>33.464999999999996</v>
      </c>
      <c r="M619" s="8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6">
        <f>INDEX(products!$A$1:$G$49,MATCH(orders!$D620,products!$A$1:$A$49,0),MATCH(orders!K$1,products!$A$1:$G$1,0))</f>
        <v>1</v>
      </c>
      <c r="L620" s="8">
        <f>INDEX(products!$A$1:$G$49,MATCH(orders!$D620,products!$A$1:$A$49,0),MATCH(orders!L$1,products!$A$1:$G$1,0))</f>
        <v>12.15</v>
      </c>
      <c r="M620" s="8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6">
        <f>INDEX(products!$A$1:$G$49,MATCH(orders!$D621,products!$A$1:$A$49,0),MATCH(orders!K$1,products!$A$1:$G$1,0))</f>
        <v>0.5</v>
      </c>
      <c r="L621" s="8">
        <f>INDEX(products!$A$1:$G$49,MATCH(orders!$D621,products!$A$1:$A$49,0),MATCH(orders!L$1,products!$A$1:$G$1,0))</f>
        <v>7.77</v>
      </c>
      <c r="M621" s="8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6">
        <f>INDEX(products!$A$1:$G$49,MATCH(orders!$D622,products!$A$1:$A$49,0),MATCH(orders!K$1,products!$A$1:$G$1,0))</f>
        <v>0.2</v>
      </c>
      <c r="L622" s="8">
        <f>INDEX(products!$A$1:$G$49,MATCH(orders!$D622,products!$A$1:$A$49,0),MATCH(orders!L$1,products!$A$1:$G$1,0))</f>
        <v>3.375</v>
      </c>
      <c r="M622" s="8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6">
        <f>INDEX(products!$A$1:$G$49,MATCH(orders!$D623,products!$A$1:$A$49,0),MATCH(orders!K$1,products!$A$1:$G$1,0))</f>
        <v>1</v>
      </c>
      <c r="L623" s="8">
        <f>INDEX(products!$A$1:$G$49,MATCH(orders!$D623,products!$A$1:$A$49,0),MATCH(orders!L$1,products!$A$1:$G$1,0))</f>
        <v>12.95</v>
      </c>
      <c r="M623" s="8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6">
        <f>INDEX(products!$A$1:$G$49,MATCH(orders!$D624,products!$A$1:$A$49,0),MATCH(orders!K$1,products!$A$1:$G$1,0))</f>
        <v>2.5</v>
      </c>
      <c r="L624" s="8">
        <f>INDEX(products!$A$1:$G$49,MATCH(orders!$D624,products!$A$1:$A$49,0),MATCH(orders!L$1,products!$A$1:$G$1,0))</f>
        <v>33.464999999999996</v>
      </c>
      <c r="M624" s="8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6">
        <f>INDEX(products!$A$1:$G$49,MATCH(orders!$D625,products!$A$1:$A$49,0),MATCH(orders!K$1,products!$A$1:$G$1,0))</f>
        <v>1</v>
      </c>
      <c r="L625" s="8">
        <f>INDEX(products!$A$1:$G$49,MATCH(orders!$D625,products!$A$1:$A$49,0),MATCH(orders!L$1,products!$A$1:$G$1,0))</f>
        <v>12.15</v>
      </c>
      <c r="M625" s="8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6">
        <f>INDEX(products!$A$1:$G$49,MATCH(orders!$D626,products!$A$1:$A$49,0),MATCH(orders!K$1,products!$A$1:$G$1,0))</f>
        <v>2.5</v>
      </c>
      <c r="L626" s="8">
        <f>INDEX(products!$A$1:$G$49,MATCH(orders!$D626,products!$A$1:$A$49,0),MATCH(orders!L$1,products!$A$1:$G$1,0))</f>
        <v>31.624999999999996</v>
      </c>
      <c r="M626" s="8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6">
        <f>INDEX(products!$A$1:$G$49,MATCH(orders!$D627,products!$A$1:$A$49,0),MATCH(orders!K$1,products!$A$1:$G$1,0))</f>
        <v>0.5</v>
      </c>
      <c r="L627" s="8">
        <f>INDEX(products!$A$1:$G$49,MATCH(orders!$D627,products!$A$1:$A$49,0),MATCH(orders!L$1,products!$A$1:$G$1,0))</f>
        <v>7.169999999999999</v>
      </c>
      <c r="M627" s="8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6">
        <f>INDEX(products!$A$1:$G$49,MATCH(orders!$D628,products!$A$1:$A$49,0),MATCH(orders!K$1,products!$A$1:$G$1,0))</f>
        <v>2.5</v>
      </c>
      <c r="L628" s="8">
        <f>INDEX(products!$A$1:$G$49,MATCH(orders!$D628,products!$A$1:$A$49,0),MATCH(orders!L$1,products!$A$1:$G$1,0))</f>
        <v>25.874999999999996</v>
      </c>
      <c r="M628" s="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6">
        <f>INDEX(products!$A$1:$G$49,MATCH(orders!$D629,products!$A$1:$A$49,0),MATCH(orders!K$1,products!$A$1:$G$1,0))</f>
        <v>2.5</v>
      </c>
      <c r="L629" s="8">
        <f>INDEX(products!$A$1:$G$49,MATCH(orders!$D629,products!$A$1:$A$49,0),MATCH(orders!L$1,products!$A$1:$G$1,0))</f>
        <v>31.624999999999996</v>
      </c>
      <c r="M629" s="8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6">
        <f>INDEX(products!$A$1:$G$49,MATCH(orders!$D630,products!$A$1:$A$49,0),MATCH(orders!K$1,products!$A$1:$G$1,0))</f>
        <v>0.2</v>
      </c>
      <c r="L630" s="8">
        <f>INDEX(products!$A$1:$G$49,MATCH(orders!$D630,products!$A$1:$A$49,0),MATCH(orders!L$1,products!$A$1:$G$1,0))</f>
        <v>4.4550000000000001</v>
      </c>
      <c r="M630" s="8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6">
        <f>INDEX(products!$A$1:$G$49,MATCH(orders!$D631,products!$A$1:$A$49,0),MATCH(orders!K$1,products!$A$1:$G$1,0))</f>
        <v>0.5</v>
      </c>
      <c r="L631" s="8">
        <f>INDEX(products!$A$1:$G$49,MATCH(orders!$D631,products!$A$1:$A$49,0),MATCH(orders!L$1,products!$A$1:$G$1,0))</f>
        <v>7.77</v>
      </c>
      <c r="M631" s="8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6">
        <f>INDEX(products!$A$1:$G$49,MATCH(orders!$D632,products!$A$1:$A$49,0),MATCH(orders!K$1,products!$A$1:$G$1,0))</f>
        <v>0.2</v>
      </c>
      <c r="L632" s="8">
        <f>INDEX(products!$A$1:$G$49,MATCH(orders!$D632,products!$A$1:$A$49,0),MATCH(orders!L$1,products!$A$1:$G$1,0))</f>
        <v>2.9849999999999999</v>
      </c>
      <c r="M632" s="8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6">
        <f>INDEX(products!$A$1:$G$49,MATCH(orders!$D633,products!$A$1:$A$49,0),MATCH(orders!K$1,products!$A$1:$G$1,0))</f>
        <v>2.5</v>
      </c>
      <c r="L633" s="8">
        <f>INDEX(products!$A$1:$G$49,MATCH(orders!$D633,products!$A$1:$A$49,0),MATCH(orders!L$1,products!$A$1:$G$1,0))</f>
        <v>20.584999999999997</v>
      </c>
      <c r="M633" s="8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6">
        <f>INDEX(products!$A$1:$G$49,MATCH(orders!$D634,products!$A$1:$A$49,0),MATCH(orders!K$1,products!$A$1:$G$1,0))</f>
        <v>0.5</v>
      </c>
      <c r="L634" s="8">
        <f>INDEX(products!$A$1:$G$49,MATCH(orders!$D634,products!$A$1:$A$49,0),MATCH(orders!L$1,products!$A$1:$G$1,0))</f>
        <v>8.91</v>
      </c>
      <c r="M634" s="8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6">
        <f>INDEX(products!$A$1:$G$49,MATCH(orders!$D635,products!$A$1:$A$49,0),MATCH(orders!K$1,products!$A$1:$G$1,0))</f>
        <v>1</v>
      </c>
      <c r="L635" s="8">
        <f>INDEX(products!$A$1:$G$49,MATCH(orders!$D635,products!$A$1:$A$49,0),MATCH(orders!L$1,products!$A$1:$G$1,0))</f>
        <v>11.95</v>
      </c>
      <c r="M635" s="8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6">
        <f>INDEX(products!$A$1:$G$49,MATCH(orders!$D636,products!$A$1:$A$49,0),MATCH(orders!K$1,products!$A$1:$G$1,0))</f>
        <v>1</v>
      </c>
      <c r="L636" s="8">
        <f>INDEX(products!$A$1:$G$49,MATCH(orders!$D636,products!$A$1:$A$49,0),MATCH(orders!L$1,products!$A$1:$G$1,0))</f>
        <v>14.55</v>
      </c>
      <c r="M636" s="8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6">
        <f>INDEX(products!$A$1:$G$49,MATCH(orders!$D637,products!$A$1:$A$49,0),MATCH(orders!K$1,products!$A$1:$G$1,0))</f>
        <v>0.5</v>
      </c>
      <c r="L637" s="8">
        <f>INDEX(products!$A$1:$G$49,MATCH(orders!$D637,products!$A$1:$A$49,0),MATCH(orders!L$1,products!$A$1:$G$1,0))</f>
        <v>8.91</v>
      </c>
      <c r="M637" s="8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6">
        <f>INDEX(products!$A$1:$G$49,MATCH(orders!$D638,products!$A$1:$A$49,0),MATCH(orders!K$1,products!$A$1:$G$1,0))</f>
        <v>1</v>
      </c>
      <c r="L638" s="8">
        <f>INDEX(products!$A$1:$G$49,MATCH(orders!$D638,products!$A$1:$A$49,0),MATCH(orders!L$1,products!$A$1:$G$1,0))</f>
        <v>15.85</v>
      </c>
      <c r="M638" s="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6">
        <f>INDEX(products!$A$1:$G$49,MATCH(orders!$D639,products!$A$1:$A$49,0),MATCH(orders!K$1,products!$A$1:$G$1,0))</f>
        <v>2.5</v>
      </c>
      <c r="L639" s="8">
        <f>INDEX(products!$A$1:$G$49,MATCH(orders!$D639,products!$A$1:$A$49,0),MATCH(orders!L$1,products!$A$1:$G$1,0))</f>
        <v>31.624999999999996</v>
      </c>
      <c r="M639" s="8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6">
        <f>INDEX(products!$A$1:$G$49,MATCH(orders!$D640,products!$A$1:$A$49,0),MATCH(orders!K$1,products!$A$1:$G$1,0))</f>
        <v>2.5</v>
      </c>
      <c r="L640" s="8">
        <f>INDEX(products!$A$1:$G$49,MATCH(orders!$D640,products!$A$1:$A$49,0),MATCH(orders!L$1,products!$A$1:$G$1,0))</f>
        <v>25.874999999999996</v>
      </c>
      <c r="M640" s="8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6">
        <f>INDEX(products!$A$1:$G$49,MATCH(orders!$D641,products!$A$1:$A$49,0),MATCH(orders!K$1,products!$A$1:$G$1,0))</f>
        <v>0.2</v>
      </c>
      <c r="L641" s="8">
        <f>INDEX(products!$A$1:$G$49,MATCH(orders!$D641,products!$A$1:$A$49,0),MATCH(orders!L$1,products!$A$1:$G$1,0))</f>
        <v>3.8849999999999998</v>
      </c>
      <c r="M641" s="8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6">
        <f>INDEX(products!$A$1:$G$49,MATCH(orders!$D642,products!$A$1:$A$49,0),MATCH(orders!K$1,products!$A$1:$G$1,0))</f>
        <v>2.5</v>
      </c>
      <c r="L642" s="8">
        <f>INDEX(products!$A$1:$G$49,MATCH(orders!$D642,products!$A$1:$A$49,0),MATCH(orders!L$1,products!$A$1:$G$1,0))</f>
        <v>27.484999999999996</v>
      </c>
      <c r="M642" s="8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6">
        <f>INDEX(products!$A$1:$G$49,MATCH(orders!$D643,products!$A$1:$A$49,0),MATCH(orders!K$1,products!$A$1:$G$1,0))</f>
        <v>1</v>
      </c>
      <c r="L643" s="8">
        <f>INDEX(products!$A$1:$G$49,MATCH(orders!$D643,products!$A$1:$A$49,0),MATCH(orders!L$1,products!$A$1:$G$1,0))</f>
        <v>11.95</v>
      </c>
      <c r="M643" s="8">
        <f t="shared" ref="M643:M706" si="30">L643*E643</f>
        <v>35.849999999999994</v>
      </c>
      <c r="N643" t="str">
        <f t="shared" ref="N643:N706" si="31">IF(I643="Rob","Robusta",IF(I643="Exc","Excelsa",IF(I643="Ara","Arabica",IF(I643="Lib","Liberica"))))</f>
        <v>Robusta</v>
      </c>
      <c r="O643" t="str">
        <f t="shared" ref="O643:O706" si="32">IF(J643="M","Medium",IF(J643="L","Light",IF(J643="D","Dark")))</f>
        <v>Light</v>
      </c>
    </row>
    <row r="644" spans="1:15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6">
        <f>INDEX(products!$A$1:$G$49,MATCH(orders!$D644,products!$A$1:$A$49,0),MATCH(orders!K$1,products!$A$1:$G$1,0))</f>
        <v>0.2</v>
      </c>
      <c r="L644" s="8">
        <f>INDEX(products!$A$1:$G$49,MATCH(orders!$D644,products!$A$1:$A$49,0),MATCH(orders!L$1,products!$A$1:$G$1,0))</f>
        <v>4.125</v>
      </c>
      <c r="M644" s="8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6">
        <f>INDEX(products!$A$1:$G$49,MATCH(orders!$D645,products!$A$1:$A$49,0),MATCH(orders!K$1,products!$A$1:$G$1,0))</f>
        <v>2.5</v>
      </c>
      <c r="L645" s="8">
        <f>INDEX(products!$A$1:$G$49,MATCH(orders!$D645,products!$A$1:$A$49,0),MATCH(orders!L$1,products!$A$1:$G$1,0))</f>
        <v>34.154999999999994</v>
      </c>
      <c r="M645" s="8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6">
        <f>INDEX(products!$A$1:$G$49,MATCH(orders!$D646,products!$A$1:$A$49,0),MATCH(orders!K$1,products!$A$1:$G$1,0))</f>
        <v>2.5</v>
      </c>
      <c r="L646" s="8">
        <f>INDEX(products!$A$1:$G$49,MATCH(orders!$D646,products!$A$1:$A$49,0),MATCH(orders!L$1,products!$A$1:$G$1,0))</f>
        <v>20.584999999999997</v>
      </c>
      <c r="M646" s="8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6">
        <f>INDEX(products!$A$1:$G$49,MATCH(orders!$D647,products!$A$1:$A$49,0),MATCH(orders!K$1,products!$A$1:$G$1,0))</f>
        <v>2.5</v>
      </c>
      <c r="L647" s="8">
        <f>INDEX(products!$A$1:$G$49,MATCH(orders!$D647,products!$A$1:$A$49,0),MATCH(orders!L$1,products!$A$1:$G$1,0))</f>
        <v>22.884999999999998</v>
      </c>
      <c r="M647" s="8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6">
        <f>INDEX(products!$A$1:$G$49,MATCH(orders!$D648,products!$A$1:$A$49,0),MATCH(orders!K$1,products!$A$1:$G$1,0))</f>
        <v>1</v>
      </c>
      <c r="L648" s="8">
        <f>INDEX(products!$A$1:$G$49,MATCH(orders!$D648,products!$A$1:$A$49,0),MATCH(orders!L$1,products!$A$1:$G$1,0))</f>
        <v>9.9499999999999993</v>
      </c>
      <c r="M648" s="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6">
        <f>INDEX(products!$A$1:$G$49,MATCH(orders!$D649,products!$A$1:$A$49,0),MATCH(orders!K$1,products!$A$1:$G$1,0))</f>
        <v>0.5</v>
      </c>
      <c r="L649" s="8">
        <f>INDEX(products!$A$1:$G$49,MATCH(orders!$D649,products!$A$1:$A$49,0),MATCH(orders!L$1,products!$A$1:$G$1,0))</f>
        <v>9.51</v>
      </c>
      <c r="M649" s="8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6">
        <f>INDEX(products!$A$1:$G$49,MATCH(orders!$D650,products!$A$1:$A$49,0),MATCH(orders!K$1,products!$A$1:$G$1,0))</f>
        <v>0.2</v>
      </c>
      <c r="L650" s="8">
        <f>INDEX(products!$A$1:$G$49,MATCH(orders!$D650,products!$A$1:$A$49,0),MATCH(orders!L$1,products!$A$1:$G$1,0))</f>
        <v>2.6849999999999996</v>
      </c>
      <c r="M650" s="8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6">
        <f>INDEX(products!$A$1:$G$49,MATCH(orders!$D651,products!$A$1:$A$49,0),MATCH(orders!K$1,products!$A$1:$G$1,0))</f>
        <v>1</v>
      </c>
      <c r="L651" s="8">
        <f>INDEX(products!$A$1:$G$49,MATCH(orders!$D651,products!$A$1:$A$49,0),MATCH(orders!L$1,products!$A$1:$G$1,0))</f>
        <v>15.85</v>
      </c>
      <c r="M651" s="8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6">
        <f>INDEX(products!$A$1:$G$49,MATCH(orders!$D652,products!$A$1:$A$49,0),MATCH(orders!K$1,products!$A$1:$G$1,0))</f>
        <v>0.5</v>
      </c>
      <c r="L652" s="8">
        <f>INDEX(products!$A$1:$G$49,MATCH(orders!$D652,products!$A$1:$A$49,0),MATCH(orders!L$1,products!$A$1:$G$1,0))</f>
        <v>5.3699999999999992</v>
      </c>
      <c r="M652" s="8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6">
        <f>INDEX(products!$A$1:$G$49,MATCH(orders!$D653,products!$A$1:$A$49,0),MATCH(orders!K$1,products!$A$1:$G$1,0))</f>
        <v>1</v>
      </c>
      <c r="L653" s="8">
        <f>INDEX(products!$A$1:$G$49,MATCH(orders!$D653,products!$A$1:$A$49,0),MATCH(orders!L$1,products!$A$1:$G$1,0))</f>
        <v>11.95</v>
      </c>
      <c r="M653" s="8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6">
        <f>INDEX(products!$A$1:$G$49,MATCH(orders!$D654,products!$A$1:$A$49,0),MATCH(orders!K$1,products!$A$1:$G$1,0))</f>
        <v>1</v>
      </c>
      <c r="L654" s="8">
        <f>INDEX(products!$A$1:$G$49,MATCH(orders!$D654,products!$A$1:$A$49,0),MATCH(orders!L$1,products!$A$1:$G$1,0))</f>
        <v>15.85</v>
      </c>
      <c r="M654" s="8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6">
        <f>INDEX(products!$A$1:$G$49,MATCH(orders!$D655,products!$A$1:$A$49,0),MATCH(orders!K$1,products!$A$1:$G$1,0))</f>
        <v>2.5</v>
      </c>
      <c r="L655" s="8">
        <f>INDEX(products!$A$1:$G$49,MATCH(orders!$D655,products!$A$1:$A$49,0),MATCH(orders!L$1,products!$A$1:$G$1,0))</f>
        <v>25.874999999999996</v>
      </c>
      <c r="M655" s="8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6">
        <f>INDEX(products!$A$1:$G$49,MATCH(orders!$D656,products!$A$1:$A$49,0),MATCH(orders!K$1,products!$A$1:$G$1,0))</f>
        <v>2.5</v>
      </c>
      <c r="L656" s="8">
        <f>INDEX(products!$A$1:$G$49,MATCH(orders!$D656,products!$A$1:$A$49,0),MATCH(orders!L$1,products!$A$1:$G$1,0))</f>
        <v>22.884999999999998</v>
      </c>
      <c r="M656" s="8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6">
        <f>INDEX(products!$A$1:$G$49,MATCH(orders!$D657,products!$A$1:$A$49,0),MATCH(orders!K$1,products!$A$1:$G$1,0))</f>
        <v>2.5</v>
      </c>
      <c r="L657" s="8">
        <f>INDEX(products!$A$1:$G$49,MATCH(orders!$D657,products!$A$1:$A$49,0),MATCH(orders!L$1,products!$A$1:$G$1,0))</f>
        <v>22.884999999999998</v>
      </c>
      <c r="M657" s="8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6">
        <f>INDEX(products!$A$1:$G$49,MATCH(orders!$D658,products!$A$1:$A$49,0),MATCH(orders!K$1,products!$A$1:$G$1,0))</f>
        <v>1</v>
      </c>
      <c r="L658" s="8">
        <f>INDEX(products!$A$1:$G$49,MATCH(orders!$D658,products!$A$1:$A$49,0),MATCH(orders!L$1,products!$A$1:$G$1,0))</f>
        <v>12.95</v>
      </c>
      <c r="M658" s="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6">
        <f>INDEX(products!$A$1:$G$49,MATCH(orders!$D659,products!$A$1:$A$49,0),MATCH(orders!K$1,products!$A$1:$G$1,0))</f>
        <v>0.5</v>
      </c>
      <c r="L659" s="8">
        <f>INDEX(products!$A$1:$G$49,MATCH(orders!$D659,products!$A$1:$A$49,0),MATCH(orders!L$1,products!$A$1:$G$1,0))</f>
        <v>6.75</v>
      </c>
      <c r="M659" s="8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6">
        <f>INDEX(products!$A$1:$G$49,MATCH(orders!$D660,products!$A$1:$A$49,0),MATCH(orders!K$1,products!$A$1:$G$1,0))</f>
        <v>0.5</v>
      </c>
      <c r="L660" s="8">
        <f>INDEX(products!$A$1:$G$49,MATCH(orders!$D660,products!$A$1:$A$49,0),MATCH(orders!L$1,products!$A$1:$G$1,0))</f>
        <v>8.25</v>
      </c>
      <c r="M660" s="8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6">
        <f>INDEX(products!$A$1:$G$49,MATCH(orders!$D661,products!$A$1:$A$49,0),MATCH(orders!K$1,products!$A$1:$G$1,0))</f>
        <v>2.5</v>
      </c>
      <c r="L661" s="8">
        <f>INDEX(products!$A$1:$G$49,MATCH(orders!$D661,products!$A$1:$A$49,0),MATCH(orders!L$1,products!$A$1:$G$1,0))</f>
        <v>22.884999999999998</v>
      </c>
      <c r="M661" s="8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6">
        <f>INDEX(products!$A$1:$G$49,MATCH(orders!$D662,products!$A$1:$A$49,0),MATCH(orders!K$1,products!$A$1:$G$1,0))</f>
        <v>0.5</v>
      </c>
      <c r="L662" s="8">
        <f>INDEX(products!$A$1:$G$49,MATCH(orders!$D662,products!$A$1:$A$49,0),MATCH(orders!L$1,products!$A$1:$G$1,0))</f>
        <v>8.91</v>
      </c>
      <c r="M662" s="8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6">
        <f>INDEX(products!$A$1:$G$49,MATCH(orders!$D663,products!$A$1:$A$49,0),MATCH(orders!K$1,products!$A$1:$G$1,0))</f>
        <v>0.2</v>
      </c>
      <c r="L663" s="8">
        <f>INDEX(products!$A$1:$G$49,MATCH(orders!$D663,products!$A$1:$A$49,0),MATCH(orders!L$1,products!$A$1:$G$1,0))</f>
        <v>3.375</v>
      </c>
      <c r="M663" s="8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6">
        <f>INDEX(products!$A$1:$G$49,MATCH(orders!$D664,products!$A$1:$A$49,0),MATCH(orders!K$1,products!$A$1:$G$1,0))</f>
        <v>2.5</v>
      </c>
      <c r="L664" s="8">
        <f>INDEX(products!$A$1:$G$49,MATCH(orders!$D664,products!$A$1:$A$49,0),MATCH(orders!L$1,products!$A$1:$G$1,0))</f>
        <v>29.784999999999997</v>
      </c>
      <c r="M664" s="8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6">
        <f>INDEX(products!$A$1:$G$49,MATCH(orders!$D665,products!$A$1:$A$49,0),MATCH(orders!K$1,products!$A$1:$G$1,0))</f>
        <v>1</v>
      </c>
      <c r="L665" s="8">
        <f>INDEX(products!$A$1:$G$49,MATCH(orders!$D665,products!$A$1:$A$49,0),MATCH(orders!L$1,products!$A$1:$G$1,0))</f>
        <v>11.25</v>
      </c>
      <c r="M665" s="8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6">
        <f>INDEX(products!$A$1:$G$49,MATCH(orders!$D666,products!$A$1:$A$49,0),MATCH(orders!K$1,products!$A$1:$G$1,0))</f>
        <v>1</v>
      </c>
      <c r="L666" s="8">
        <f>INDEX(products!$A$1:$G$49,MATCH(orders!$D666,products!$A$1:$A$49,0),MATCH(orders!L$1,products!$A$1:$G$1,0))</f>
        <v>12.15</v>
      </c>
      <c r="M666" s="8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6">
        <f>INDEX(products!$A$1:$G$49,MATCH(orders!$D667,products!$A$1:$A$49,0),MATCH(orders!K$1,products!$A$1:$G$1,0))</f>
        <v>0.2</v>
      </c>
      <c r="L667" s="8">
        <f>INDEX(products!$A$1:$G$49,MATCH(orders!$D667,products!$A$1:$A$49,0),MATCH(orders!L$1,products!$A$1:$G$1,0))</f>
        <v>3.8849999999999998</v>
      </c>
      <c r="M667" s="8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6">
        <f>INDEX(products!$A$1:$G$49,MATCH(orders!$D668,products!$A$1:$A$49,0),MATCH(orders!K$1,products!$A$1:$G$1,0))</f>
        <v>2.5</v>
      </c>
      <c r="L668" s="8">
        <f>INDEX(products!$A$1:$G$49,MATCH(orders!$D668,products!$A$1:$A$49,0),MATCH(orders!L$1,products!$A$1:$G$1,0))</f>
        <v>22.884999999999998</v>
      </c>
      <c r="M668" s="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6">
        <f>INDEX(products!$A$1:$G$49,MATCH(orders!$D669,products!$A$1:$A$49,0),MATCH(orders!K$1,products!$A$1:$G$1,0))</f>
        <v>1</v>
      </c>
      <c r="L669" s="8">
        <f>INDEX(products!$A$1:$G$49,MATCH(orders!$D669,products!$A$1:$A$49,0),MATCH(orders!L$1,products!$A$1:$G$1,0))</f>
        <v>9.9499999999999993</v>
      </c>
      <c r="M669" s="8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6">
        <f>INDEX(products!$A$1:$G$49,MATCH(orders!$D670,products!$A$1:$A$49,0),MATCH(orders!K$1,products!$A$1:$G$1,0))</f>
        <v>2.5</v>
      </c>
      <c r="L670" s="8">
        <f>INDEX(products!$A$1:$G$49,MATCH(orders!$D670,products!$A$1:$A$49,0),MATCH(orders!L$1,products!$A$1:$G$1,0))</f>
        <v>27.484999999999996</v>
      </c>
      <c r="M670" s="8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6">
        <f>INDEX(products!$A$1:$G$49,MATCH(orders!$D671,products!$A$1:$A$49,0),MATCH(orders!K$1,products!$A$1:$G$1,0))</f>
        <v>2.5</v>
      </c>
      <c r="L671" s="8">
        <f>INDEX(products!$A$1:$G$49,MATCH(orders!$D671,products!$A$1:$A$49,0),MATCH(orders!L$1,products!$A$1:$G$1,0))</f>
        <v>33.464999999999996</v>
      </c>
      <c r="M671" s="8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6">
        <f>INDEX(products!$A$1:$G$49,MATCH(orders!$D672,products!$A$1:$A$49,0),MATCH(orders!K$1,products!$A$1:$G$1,0))</f>
        <v>0.2</v>
      </c>
      <c r="L672" s="8">
        <f>INDEX(products!$A$1:$G$49,MATCH(orders!$D672,products!$A$1:$A$49,0),MATCH(orders!L$1,products!$A$1:$G$1,0))</f>
        <v>4.3650000000000002</v>
      </c>
      <c r="M672" s="8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6">
        <f>INDEX(products!$A$1:$G$49,MATCH(orders!$D673,products!$A$1:$A$49,0),MATCH(orders!K$1,products!$A$1:$G$1,0))</f>
        <v>1</v>
      </c>
      <c r="L673" s="8">
        <f>INDEX(products!$A$1:$G$49,MATCH(orders!$D673,products!$A$1:$A$49,0),MATCH(orders!L$1,products!$A$1:$G$1,0))</f>
        <v>11.95</v>
      </c>
      <c r="M673" s="8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6">
        <f>INDEX(products!$A$1:$G$49,MATCH(orders!$D674,products!$A$1:$A$49,0),MATCH(orders!K$1,products!$A$1:$G$1,0))</f>
        <v>0.5</v>
      </c>
      <c r="L674" s="8">
        <f>INDEX(products!$A$1:$G$49,MATCH(orders!$D674,products!$A$1:$A$49,0),MATCH(orders!L$1,products!$A$1:$G$1,0))</f>
        <v>8.73</v>
      </c>
      <c r="M674" s="8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6">
        <f>INDEX(products!$A$1:$G$49,MATCH(orders!$D675,products!$A$1:$A$49,0),MATCH(orders!K$1,products!$A$1:$G$1,0))</f>
        <v>1</v>
      </c>
      <c r="L675" s="8">
        <f>INDEX(products!$A$1:$G$49,MATCH(orders!$D675,products!$A$1:$A$49,0),MATCH(orders!L$1,products!$A$1:$G$1,0))</f>
        <v>13.75</v>
      </c>
      <c r="M675" s="8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6">
        <f>INDEX(products!$A$1:$G$49,MATCH(orders!$D676,products!$A$1:$A$49,0),MATCH(orders!K$1,products!$A$1:$G$1,0))</f>
        <v>2.5</v>
      </c>
      <c r="L676" s="8">
        <f>INDEX(products!$A$1:$G$49,MATCH(orders!$D676,products!$A$1:$A$49,0),MATCH(orders!L$1,products!$A$1:$G$1,0))</f>
        <v>29.784999999999997</v>
      </c>
      <c r="M676" s="8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6">
        <f>INDEX(products!$A$1:$G$49,MATCH(orders!$D677,products!$A$1:$A$49,0),MATCH(orders!K$1,products!$A$1:$G$1,0))</f>
        <v>2.5</v>
      </c>
      <c r="L677" s="8">
        <f>INDEX(products!$A$1:$G$49,MATCH(orders!$D677,products!$A$1:$A$49,0),MATCH(orders!L$1,products!$A$1:$G$1,0))</f>
        <v>29.784999999999997</v>
      </c>
      <c r="M677" s="8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6">
        <f>INDEX(products!$A$1:$G$49,MATCH(orders!$D678,products!$A$1:$A$49,0),MATCH(orders!K$1,products!$A$1:$G$1,0))</f>
        <v>0.5</v>
      </c>
      <c r="L678" s="8">
        <f>INDEX(products!$A$1:$G$49,MATCH(orders!$D678,products!$A$1:$A$49,0),MATCH(orders!L$1,products!$A$1:$G$1,0))</f>
        <v>9.51</v>
      </c>
      <c r="M678" s="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6">
        <f>INDEX(products!$A$1:$G$49,MATCH(orders!$D679,products!$A$1:$A$49,0),MATCH(orders!K$1,products!$A$1:$G$1,0))</f>
        <v>0.5</v>
      </c>
      <c r="L679" s="8">
        <f>INDEX(products!$A$1:$G$49,MATCH(orders!$D679,products!$A$1:$A$49,0),MATCH(orders!L$1,products!$A$1:$G$1,0))</f>
        <v>8.73</v>
      </c>
      <c r="M679" s="8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6">
        <f>INDEX(products!$A$1:$G$49,MATCH(orders!$D680,products!$A$1:$A$49,0),MATCH(orders!K$1,products!$A$1:$G$1,0))</f>
        <v>2.5</v>
      </c>
      <c r="L680" s="8">
        <f>INDEX(products!$A$1:$G$49,MATCH(orders!$D680,products!$A$1:$A$49,0),MATCH(orders!L$1,products!$A$1:$G$1,0))</f>
        <v>29.784999999999997</v>
      </c>
      <c r="M680" s="8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6">
        <f>INDEX(products!$A$1:$G$49,MATCH(orders!$D681,products!$A$1:$A$49,0),MATCH(orders!K$1,products!$A$1:$G$1,0))</f>
        <v>2.5</v>
      </c>
      <c r="L681" s="8">
        <f>INDEX(products!$A$1:$G$49,MATCH(orders!$D681,products!$A$1:$A$49,0),MATCH(orders!L$1,products!$A$1:$G$1,0))</f>
        <v>27.484999999999996</v>
      </c>
      <c r="M681" s="8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6">
        <f>INDEX(products!$A$1:$G$49,MATCH(orders!$D682,products!$A$1:$A$49,0),MATCH(orders!K$1,products!$A$1:$G$1,0))</f>
        <v>1</v>
      </c>
      <c r="L682" s="8">
        <f>INDEX(products!$A$1:$G$49,MATCH(orders!$D682,products!$A$1:$A$49,0),MATCH(orders!L$1,products!$A$1:$G$1,0))</f>
        <v>11.25</v>
      </c>
      <c r="M682" s="8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6">
        <f>INDEX(products!$A$1:$G$49,MATCH(orders!$D683,products!$A$1:$A$49,0),MATCH(orders!K$1,products!$A$1:$G$1,0))</f>
        <v>0.2</v>
      </c>
      <c r="L683" s="8">
        <f>INDEX(products!$A$1:$G$49,MATCH(orders!$D683,products!$A$1:$A$49,0),MATCH(orders!L$1,products!$A$1:$G$1,0))</f>
        <v>4.7549999999999999</v>
      </c>
      <c r="M683" s="8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6">
        <f>INDEX(products!$A$1:$G$49,MATCH(orders!$D684,products!$A$1:$A$49,0),MATCH(orders!K$1,products!$A$1:$G$1,0))</f>
        <v>0.2</v>
      </c>
      <c r="L684" s="8">
        <f>INDEX(products!$A$1:$G$49,MATCH(orders!$D684,products!$A$1:$A$49,0),MATCH(orders!L$1,products!$A$1:$G$1,0))</f>
        <v>4.125</v>
      </c>
      <c r="M684" s="8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6">
        <f>INDEX(products!$A$1:$G$49,MATCH(orders!$D685,products!$A$1:$A$49,0),MATCH(orders!K$1,products!$A$1:$G$1,0))</f>
        <v>0.5</v>
      </c>
      <c r="L685" s="8">
        <f>INDEX(products!$A$1:$G$49,MATCH(orders!$D685,products!$A$1:$A$49,0),MATCH(orders!L$1,products!$A$1:$G$1,0))</f>
        <v>7.77</v>
      </c>
      <c r="M685" s="8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6">
        <f>INDEX(products!$A$1:$G$49,MATCH(orders!$D686,products!$A$1:$A$49,0),MATCH(orders!K$1,products!$A$1:$G$1,0))</f>
        <v>1</v>
      </c>
      <c r="L686" s="8">
        <f>INDEX(products!$A$1:$G$49,MATCH(orders!$D686,products!$A$1:$A$49,0),MATCH(orders!L$1,products!$A$1:$G$1,0))</f>
        <v>11.95</v>
      </c>
      <c r="M686" s="8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6">
        <f>INDEX(products!$A$1:$G$49,MATCH(orders!$D687,products!$A$1:$A$49,0),MATCH(orders!K$1,products!$A$1:$G$1,0))</f>
        <v>2.5</v>
      </c>
      <c r="L687" s="8">
        <f>INDEX(products!$A$1:$G$49,MATCH(orders!$D687,products!$A$1:$A$49,0),MATCH(orders!L$1,products!$A$1:$G$1,0))</f>
        <v>36.454999999999998</v>
      </c>
      <c r="M687" s="8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6">
        <f>INDEX(products!$A$1:$G$49,MATCH(orders!$D688,products!$A$1:$A$49,0),MATCH(orders!K$1,products!$A$1:$G$1,0))</f>
        <v>0.2</v>
      </c>
      <c r="L688" s="8">
        <f>INDEX(products!$A$1:$G$49,MATCH(orders!$D688,products!$A$1:$A$49,0),MATCH(orders!L$1,products!$A$1:$G$1,0))</f>
        <v>2.6849999999999996</v>
      </c>
      <c r="M688" s="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6">
        <f>INDEX(products!$A$1:$G$49,MATCH(orders!$D689,products!$A$1:$A$49,0),MATCH(orders!K$1,products!$A$1:$G$1,0))</f>
        <v>0.5</v>
      </c>
      <c r="L689" s="8">
        <f>INDEX(products!$A$1:$G$49,MATCH(orders!$D689,products!$A$1:$A$49,0),MATCH(orders!L$1,products!$A$1:$G$1,0))</f>
        <v>8.25</v>
      </c>
      <c r="M689" s="8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6">
        <f>INDEX(products!$A$1:$G$49,MATCH(orders!$D690,products!$A$1:$A$49,0),MATCH(orders!K$1,products!$A$1:$G$1,0))</f>
        <v>1</v>
      </c>
      <c r="L690" s="8">
        <f>INDEX(products!$A$1:$G$49,MATCH(orders!$D690,products!$A$1:$A$49,0),MATCH(orders!L$1,products!$A$1:$G$1,0))</f>
        <v>12.95</v>
      </c>
      <c r="M690" s="8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6">
        <f>INDEX(products!$A$1:$G$49,MATCH(orders!$D691,products!$A$1:$A$49,0),MATCH(orders!K$1,products!$A$1:$G$1,0))</f>
        <v>0.5</v>
      </c>
      <c r="L691" s="8">
        <f>INDEX(products!$A$1:$G$49,MATCH(orders!$D691,products!$A$1:$A$49,0),MATCH(orders!L$1,products!$A$1:$G$1,0))</f>
        <v>6.75</v>
      </c>
      <c r="M691" s="8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6">
        <f>INDEX(products!$A$1:$G$49,MATCH(orders!$D692,products!$A$1:$A$49,0),MATCH(orders!K$1,products!$A$1:$G$1,0))</f>
        <v>2.5</v>
      </c>
      <c r="L692" s="8">
        <f>INDEX(products!$A$1:$G$49,MATCH(orders!$D692,products!$A$1:$A$49,0),MATCH(orders!L$1,products!$A$1:$G$1,0))</f>
        <v>29.784999999999997</v>
      </c>
      <c r="M692" s="8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6">
        <f>INDEX(products!$A$1:$G$49,MATCH(orders!$D693,products!$A$1:$A$49,0),MATCH(orders!K$1,products!$A$1:$G$1,0))</f>
        <v>1</v>
      </c>
      <c r="L693" s="8">
        <f>INDEX(products!$A$1:$G$49,MATCH(orders!$D693,products!$A$1:$A$49,0),MATCH(orders!L$1,products!$A$1:$G$1,0))</f>
        <v>11.25</v>
      </c>
      <c r="M693" s="8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6">
        <f>INDEX(products!$A$1:$G$49,MATCH(orders!$D694,products!$A$1:$A$49,0),MATCH(orders!K$1,products!$A$1:$G$1,0))</f>
        <v>1</v>
      </c>
      <c r="L694" s="8">
        <f>INDEX(products!$A$1:$G$49,MATCH(orders!$D694,products!$A$1:$A$49,0),MATCH(orders!L$1,products!$A$1:$G$1,0))</f>
        <v>12.95</v>
      </c>
      <c r="M694" s="8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6">
        <f>INDEX(products!$A$1:$G$49,MATCH(orders!$D695,products!$A$1:$A$49,0),MATCH(orders!K$1,products!$A$1:$G$1,0))</f>
        <v>2.5</v>
      </c>
      <c r="L695" s="8">
        <f>INDEX(products!$A$1:$G$49,MATCH(orders!$D695,products!$A$1:$A$49,0),MATCH(orders!L$1,products!$A$1:$G$1,0))</f>
        <v>25.874999999999996</v>
      </c>
      <c r="M695" s="8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6">
        <f>INDEX(products!$A$1:$G$49,MATCH(orders!$D696,products!$A$1:$A$49,0),MATCH(orders!K$1,products!$A$1:$G$1,0))</f>
        <v>0.5</v>
      </c>
      <c r="L696" s="8">
        <f>INDEX(products!$A$1:$G$49,MATCH(orders!$D696,products!$A$1:$A$49,0),MATCH(orders!L$1,products!$A$1:$G$1,0))</f>
        <v>7.29</v>
      </c>
      <c r="M696" s="8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6">
        <f>INDEX(products!$A$1:$G$49,MATCH(orders!$D697,products!$A$1:$A$49,0),MATCH(orders!K$1,products!$A$1:$G$1,0))</f>
        <v>2.5</v>
      </c>
      <c r="L697" s="8">
        <f>INDEX(products!$A$1:$G$49,MATCH(orders!$D697,products!$A$1:$A$49,0),MATCH(orders!L$1,products!$A$1:$G$1,0))</f>
        <v>36.454999999999998</v>
      </c>
      <c r="M697" s="8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6">
        <f>INDEX(products!$A$1:$G$49,MATCH(orders!$D698,products!$A$1:$A$49,0),MATCH(orders!K$1,products!$A$1:$G$1,0))</f>
        <v>0.5</v>
      </c>
      <c r="L698" s="8">
        <f>INDEX(products!$A$1:$G$49,MATCH(orders!$D698,products!$A$1:$A$49,0),MATCH(orders!L$1,products!$A$1:$G$1,0))</f>
        <v>7.77</v>
      </c>
      <c r="M698" s="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6">
        <f>INDEX(products!$A$1:$G$49,MATCH(orders!$D699,products!$A$1:$A$49,0),MATCH(orders!K$1,products!$A$1:$G$1,0))</f>
        <v>0.5</v>
      </c>
      <c r="L699" s="8">
        <f>INDEX(products!$A$1:$G$49,MATCH(orders!$D699,products!$A$1:$A$49,0),MATCH(orders!L$1,products!$A$1:$G$1,0))</f>
        <v>6.75</v>
      </c>
      <c r="M699" s="8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6">
        <f>INDEX(products!$A$1:$G$49,MATCH(orders!$D700,products!$A$1:$A$49,0),MATCH(orders!K$1,products!$A$1:$G$1,0))</f>
        <v>1</v>
      </c>
      <c r="L700" s="8">
        <f>INDEX(products!$A$1:$G$49,MATCH(orders!$D700,products!$A$1:$A$49,0),MATCH(orders!L$1,products!$A$1:$G$1,0))</f>
        <v>12.95</v>
      </c>
      <c r="M700" s="8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6">
        <f>INDEX(products!$A$1:$G$49,MATCH(orders!$D701,products!$A$1:$A$49,0),MATCH(orders!K$1,products!$A$1:$G$1,0))</f>
        <v>0.5</v>
      </c>
      <c r="L701" s="8">
        <f>INDEX(products!$A$1:$G$49,MATCH(orders!$D701,products!$A$1:$A$49,0),MATCH(orders!L$1,products!$A$1:$G$1,0))</f>
        <v>5.97</v>
      </c>
      <c r="M701" s="8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6">
        <f>INDEX(products!$A$1:$G$49,MATCH(orders!$D702,products!$A$1:$A$49,0),MATCH(orders!K$1,products!$A$1:$G$1,0))</f>
        <v>0.5</v>
      </c>
      <c r="L702" s="8">
        <f>INDEX(products!$A$1:$G$49,MATCH(orders!$D702,products!$A$1:$A$49,0),MATCH(orders!L$1,products!$A$1:$G$1,0))</f>
        <v>9.51</v>
      </c>
      <c r="M702" s="8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6">
        <f>INDEX(products!$A$1:$G$49,MATCH(orders!$D703,products!$A$1:$A$49,0),MATCH(orders!K$1,products!$A$1:$G$1,0))</f>
        <v>0.5</v>
      </c>
      <c r="L703" s="8">
        <f>INDEX(products!$A$1:$G$49,MATCH(orders!$D703,products!$A$1:$A$49,0),MATCH(orders!L$1,products!$A$1:$G$1,0))</f>
        <v>5.97</v>
      </c>
      <c r="M703" s="8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6">
        <f>INDEX(products!$A$1:$G$49,MATCH(orders!$D704,products!$A$1:$A$49,0),MATCH(orders!K$1,products!$A$1:$G$1,0))</f>
        <v>0.5</v>
      </c>
      <c r="L704" s="8">
        <f>INDEX(products!$A$1:$G$49,MATCH(orders!$D704,products!$A$1:$A$49,0),MATCH(orders!L$1,products!$A$1:$G$1,0))</f>
        <v>7.77</v>
      </c>
      <c r="M704" s="8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6">
        <f>INDEX(products!$A$1:$G$49,MATCH(orders!$D705,products!$A$1:$A$49,0),MATCH(orders!K$1,products!$A$1:$G$1,0))</f>
        <v>2.5</v>
      </c>
      <c r="L705" s="8">
        <f>INDEX(products!$A$1:$G$49,MATCH(orders!$D705,products!$A$1:$A$49,0),MATCH(orders!L$1,products!$A$1:$G$1,0))</f>
        <v>29.784999999999997</v>
      </c>
      <c r="M705" s="8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6">
        <f>INDEX(products!$A$1:$G$49,MATCH(orders!$D706,products!$A$1:$A$49,0),MATCH(orders!K$1,products!$A$1:$G$1,0))</f>
        <v>0.2</v>
      </c>
      <c r="L706" s="8">
        <f>INDEX(products!$A$1:$G$49,MATCH(orders!$D706,products!$A$1:$A$49,0),MATCH(orders!L$1,products!$A$1:$G$1,0))</f>
        <v>3.645</v>
      </c>
      <c r="M706" s="8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6">
        <f>INDEX(products!$A$1:$G$49,MATCH(orders!$D707,products!$A$1:$A$49,0),MATCH(orders!K$1,products!$A$1:$G$1,0))</f>
        <v>0.5</v>
      </c>
      <c r="L707" s="8">
        <f>INDEX(products!$A$1:$G$49,MATCH(orders!$D707,products!$A$1:$A$49,0),MATCH(orders!L$1,products!$A$1:$G$1,0))</f>
        <v>8.91</v>
      </c>
      <c r="M707" s="8">
        <f t="shared" ref="M707:M770" si="33">L707*E707</f>
        <v>17.82</v>
      </c>
      <c r="N707" t="str">
        <f t="shared" ref="N707:N770" si="34">IF(I707="Rob","Robusta",IF(I707="Exc","Excelsa",IF(I707="Ara","Arabica",IF(I707="Lib","Liberica"))))</f>
        <v>Excelsa</v>
      </c>
      <c r="O707" t="str">
        <f t="shared" ref="O707:O770" si="35">IF(J707="M","Medium",IF(J707="L","Light",IF(J707="D","Dark")))</f>
        <v>Light</v>
      </c>
    </row>
    <row r="708" spans="1:15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6">
        <f>INDEX(products!$A$1:$G$49,MATCH(orders!$D708,products!$A$1:$A$49,0),MATCH(orders!K$1,products!$A$1:$G$1,0))</f>
        <v>0.2</v>
      </c>
      <c r="L708" s="8">
        <f>INDEX(products!$A$1:$G$49,MATCH(orders!$D708,products!$A$1:$A$49,0),MATCH(orders!L$1,products!$A$1:$G$1,0))</f>
        <v>4.125</v>
      </c>
      <c r="M708" s="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6">
        <f>INDEX(products!$A$1:$G$49,MATCH(orders!$D709,products!$A$1:$A$49,0),MATCH(orders!K$1,products!$A$1:$G$1,0))</f>
        <v>1</v>
      </c>
      <c r="L709" s="8">
        <f>INDEX(products!$A$1:$G$49,MATCH(orders!$D709,products!$A$1:$A$49,0),MATCH(orders!L$1,products!$A$1:$G$1,0))</f>
        <v>12.95</v>
      </c>
      <c r="M709" s="8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6">
        <f>INDEX(products!$A$1:$G$49,MATCH(orders!$D710,products!$A$1:$A$49,0),MATCH(orders!K$1,products!$A$1:$G$1,0))</f>
        <v>0.5</v>
      </c>
      <c r="L710" s="8">
        <f>INDEX(products!$A$1:$G$49,MATCH(orders!$D710,products!$A$1:$A$49,0),MATCH(orders!L$1,products!$A$1:$G$1,0))</f>
        <v>6.75</v>
      </c>
      <c r="M710" s="8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6">
        <f>INDEX(products!$A$1:$G$49,MATCH(orders!$D711,products!$A$1:$A$49,0),MATCH(orders!K$1,products!$A$1:$G$1,0))</f>
        <v>0.5</v>
      </c>
      <c r="L711" s="8">
        <f>INDEX(products!$A$1:$G$49,MATCH(orders!$D711,products!$A$1:$A$49,0),MATCH(orders!L$1,products!$A$1:$G$1,0))</f>
        <v>8.91</v>
      </c>
      <c r="M711" s="8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6">
        <f>INDEX(products!$A$1:$G$49,MATCH(orders!$D712,products!$A$1:$A$49,0),MATCH(orders!K$1,products!$A$1:$G$1,0))</f>
        <v>0.5</v>
      </c>
      <c r="L712" s="8">
        <f>INDEX(products!$A$1:$G$49,MATCH(orders!$D712,products!$A$1:$A$49,0),MATCH(orders!L$1,products!$A$1:$G$1,0))</f>
        <v>8.25</v>
      </c>
      <c r="M712" s="8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6">
        <f>INDEX(products!$A$1:$G$49,MATCH(orders!$D713,products!$A$1:$A$49,0),MATCH(orders!K$1,products!$A$1:$G$1,0))</f>
        <v>0.2</v>
      </c>
      <c r="L713" s="8">
        <f>INDEX(products!$A$1:$G$49,MATCH(orders!$D713,products!$A$1:$A$49,0),MATCH(orders!L$1,products!$A$1:$G$1,0))</f>
        <v>2.9849999999999999</v>
      </c>
      <c r="M713" s="8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6">
        <f>INDEX(products!$A$1:$G$49,MATCH(orders!$D714,products!$A$1:$A$49,0),MATCH(orders!K$1,products!$A$1:$G$1,0))</f>
        <v>0.5</v>
      </c>
      <c r="L714" s="8">
        <f>INDEX(products!$A$1:$G$49,MATCH(orders!$D714,products!$A$1:$A$49,0),MATCH(orders!L$1,products!$A$1:$G$1,0))</f>
        <v>8.25</v>
      </c>
      <c r="M714" s="8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6">
        <f>INDEX(products!$A$1:$G$49,MATCH(orders!$D715,products!$A$1:$A$49,0),MATCH(orders!K$1,products!$A$1:$G$1,0))</f>
        <v>0.2</v>
      </c>
      <c r="L715" s="8">
        <f>INDEX(products!$A$1:$G$49,MATCH(orders!$D715,products!$A$1:$A$49,0),MATCH(orders!L$1,products!$A$1:$G$1,0))</f>
        <v>2.9849999999999999</v>
      </c>
      <c r="M715" s="8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6">
        <f>INDEX(products!$A$1:$G$49,MATCH(orders!$D716,products!$A$1:$A$49,0),MATCH(orders!K$1,products!$A$1:$G$1,0))</f>
        <v>0.2</v>
      </c>
      <c r="L716" s="8">
        <f>INDEX(products!$A$1:$G$49,MATCH(orders!$D716,products!$A$1:$A$49,0),MATCH(orders!L$1,products!$A$1:$G$1,0))</f>
        <v>3.645</v>
      </c>
      <c r="M716" s="8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6">
        <f>INDEX(products!$A$1:$G$49,MATCH(orders!$D717,products!$A$1:$A$49,0),MATCH(orders!K$1,products!$A$1:$G$1,0))</f>
        <v>1</v>
      </c>
      <c r="L717" s="8">
        <f>INDEX(products!$A$1:$G$49,MATCH(orders!$D717,products!$A$1:$A$49,0),MATCH(orders!L$1,products!$A$1:$G$1,0))</f>
        <v>14.85</v>
      </c>
      <c r="M717" s="8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6">
        <f>INDEX(products!$A$1:$G$49,MATCH(orders!$D718,products!$A$1:$A$49,0),MATCH(orders!K$1,products!$A$1:$G$1,0))</f>
        <v>1</v>
      </c>
      <c r="L718" s="8">
        <f>INDEX(products!$A$1:$G$49,MATCH(orders!$D718,products!$A$1:$A$49,0),MATCH(orders!L$1,products!$A$1:$G$1,0))</f>
        <v>11.95</v>
      </c>
      <c r="M718" s="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6">
        <f>INDEX(products!$A$1:$G$49,MATCH(orders!$D719,products!$A$1:$A$49,0),MATCH(orders!K$1,products!$A$1:$G$1,0))</f>
        <v>2.5</v>
      </c>
      <c r="L719" s="8">
        <f>INDEX(products!$A$1:$G$49,MATCH(orders!$D719,products!$A$1:$A$49,0),MATCH(orders!L$1,products!$A$1:$G$1,0))</f>
        <v>22.884999999999998</v>
      </c>
      <c r="M719" s="8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6">
        <f>INDEX(products!$A$1:$G$49,MATCH(orders!$D720,products!$A$1:$A$49,0),MATCH(orders!K$1,products!$A$1:$G$1,0))</f>
        <v>1</v>
      </c>
      <c r="L720" s="8">
        <f>INDEX(products!$A$1:$G$49,MATCH(orders!$D720,products!$A$1:$A$49,0),MATCH(orders!L$1,products!$A$1:$G$1,0))</f>
        <v>12.95</v>
      </c>
      <c r="M720" s="8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6">
        <f>INDEX(products!$A$1:$G$49,MATCH(orders!$D721,products!$A$1:$A$49,0),MATCH(orders!K$1,products!$A$1:$G$1,0))</f>
        <v>1</v>
      </c>
      <c r="L721" s="8">
        <f>INDEX(products!$A$1:$G$49,MATCH(orders!$D721,products!$A$1:$A$49,0),MATCH(orders!L$1,products!$A$1:$G$1,0))</f>
        <v>15.85</v>
      </c>
      <c r="M721" s="8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6">
        <f>INDEX(products!$A$1:$G$49,MATCH(orders!$D722,products!$A$1:$A$49,0),MATCH(orders!K$1,products!$A$1:$G$1,0))</f>
        <v>0.5</v>
      </c>
      <c r="L722" s="8">
        <f>INDEX(products!$A$1:$G$49,MATCH(orders!$D722,products!$A$1:$A$49,0),MATCH(orders!L$1,products!$A$1:$G$1,0))</f>
        <v>7.29</v>
      </c>
      <c r="M722" s="8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6">
        <f>INDEX(products!$A$1:$G$49,MATCH(orders!$D723,products!$A$1:$A$49,0),MATCH(orders!K$1,products!$A$1:$G$1,0))</f>
        <v>0.2</v>
      </c>
      <c r="L723" s="8">
        <f>INDEX(products!$A$1:$G$49,MATCH(orders!$D723,products!$A$1:$A$49,0),MATCH(orders!L$1,products!$A$1:$G$1,0))</f>
        <v>2.9849999999999999</v>
      </c>
      <c r="M723" s="8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6">
        <f>INDEX(products!$A$1:$G$49,MATCH(orders!$D724,products!$A$1:$A$49,0),MATCH(orders!K$1,products!$A$1:$G$1,0))</f>
        <v>1</v>
      </c>
      <c r="L724" s="8">
        <f>INDEX(products!$A$1:$G$49,MATCH(orders!$D724,products!$A$1:$A$49,0),MATCH(orders!L$1,products!$A$1:$G$1,0))</f>
        <v>12.15</v>
      </c>
      <c r="M724" s="8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6">
        <f>INDEX(products!$A$1:$G$49,MATCH(orders!$D725,products!$A$1:$A$49,0),MATCH(orders!K$1,products!$A$1:$G$1,0))</f>
        <v>2.5</v>
      </c>
      <c r="L725" s="8">
        <f>INDEX(products!$A$1:$G$49,MATCH(orders!$D725,products!$A$1:$A$49,0),MATCH(orders!L$1,products!$A$1:$G$1,0))</f>
        <v>31.624999999999996</v>
      </c>
      <c r="M725" s="8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6">
        <f>INDEX(products!$A$1:$G$49,MATCH(orders!$D726,products!$A$1:$A$49,0),MATCH(orders!K$1,products!$A$1:$G$1,0))</f>
        <v>0.2</v>
      </c>
      <c r="L726" s="8">
        <f>INDEX(products!$A$1:$G$49,MATCH(orders!$D726,products!$A$1:$A$49,0),MATCH(orders!L$1,products!$A$1:$G$1,0))</f>
        <v>3.375</v>
      </c>
      <c r="M726" s="8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6">
        <f>INDEX(products!$A$1:$G$49,MATCH(orders!$D727,products!$A$1:$A$49,0),MATCH(orders!K$1,products!$A$1:$G$1,0))</f>
        <v>0.2</v>
      </c>
      <c r="L727" s="8">
        <f>INDEX(products!$A$1:$G$49,MATCH(orders!$D727,products!$A$1:$A$49,0),MATCH(orders!L$1,products!$A$1:$G$1,0))</f>
        <v>3.8849999999999998</v>
      </c>
      <c r="M727" s="8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6">
        <f>INDEX(products!$A$1:$G$49,MATCH(orders!$D728,products!$A$1:$A$49,0),MATCH(orders!K$1,products!$A$1:$G$1,0))</f>
        <v>2.5</v>
      </c>
      <c r="L728" s="8">
        <f>INDEX(products!$A$1:$G$49,MATCH(orders!$D728,products!$A$1:$A$49,0),MATCH(orders!L$1,products!$A$1:$G$1,0))</f>
        <v>36.454999999999998</v>
      </c>
      <c r="M728" s="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6">
        <f>INDEX(products!$A$1:$G$49,MATCH(orders!$D729,products!$A$1:$A$49,0),MATCH(orders!K$1,products!$A$1:$G$1,0))</f>
        <v>0.5</v>
      </c>
      <c r="L729" s="8">
        <f>INDEX(products!$A$1:$G$49,MATCH(orders!$D729,products!$A$1:$A$49,0),MATCH(orders!L$1,products!$A$1:$G$1,0))</f>
        <v>5.97</v>
      </c>
      <c r="M729" s="8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6">
        <f>INDEX(products!$A$1:$G$49,MATCH(orders!$D730,products!$A$1:$A$49,0),MATCH(orders!K$1,products!$A$1:$G$1,0))</f>
        <v>0.5</v>
      </c>
      <c r="L730" s="8">
        <f>INDEX(products!$A$1:$G$49,MATCH(orders!$D730,products!$A$1:$A$49,0),MATCH(orders!L$1,products!$A$1:$G$1,0))</f>
        <v>7.29</v>
      </c>
      <c r="M730" s="8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6">
        <f>INDEX(products!$A$1:$G$49,MATCH(orders!$D731,products!$A$1:$A$49,0),MATCH(orders!K$1,products!$A$1:$G$1,0))</f>
        <v>0.2</v>
      </c>
      <c r="L731" s="8">
        <f>INDEX(products!$A$1:$G$49,MATCH(orders!$D731,products!$A$1:$A$49,0),MATCH(orders!L$1,products!$A$1:$G$1,0))</f>
        <v>4.3650000000000002</v>
      </c>
      <c r="M731" s="8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6">
        <f>INDEX(products!$A$1:$G$49,MATCH(orders!$D732,products!$A$1:$A$49,0),MATCH(orders!K$1,products!$A$1:$G$1,0))</f>
        <v>2.5</v>
      </c>
      <c r="L732" s="8">
        <f>INDEX(products!$A$1:$G$49,MATCH(orders!$D732,products!$A$1:$A$49,0),MATCH(orders!L$1,products!$A$1:$G$1,0))</f>
        <v>36.454999999999998</v>
      </c>
      <c r="M732" s="8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6">
        <f>INDEX(products!$A$1:$G$49,MATCH(orders!$D733,products!$A$1:$A$49,0),MATCH(orders!K$1,products!$A$1:$G$1,0))</f>
        <v>0.2</v>
      </c>
      <c r="L733" s="8">
        <f>INDEX(products!$A$1:$G$49,MATCH(orders!$D733,products!$A$1:$A$49,0),MATCH(orders!L$1,products!$A$1:$G$1,0))</f>
        <v>3.8849999999999998</v>
      </c>
      <c r="M733" s="8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6">
        <f>INDEX(products!$A$1:$G$49,MATCH(orders!$D734,products!$A$1:$A$49,0),MATCH(orders!K$1,products!$A$1:$G$1,0))</f>
        <v>0.2</v>
      </c>
      <c r="L734" s="8">
        <f>INDEX(products!$A$1:$G$49,MATCH(orders!$D734,products!$A$1:$A$49,0),MATCH(orders!L$1,products!$A$1:$G$1,0))</f>
        <v>4.4550000000000001</v>
      </c>
      <c r="M734" s="8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6">
        <f>INDEX(products!$A$1:$G$49,MATCH(orders!$D735,products!$A$1:$A$49,0),MATCH(orders!K$1,products!$A$1:$G$1,0))</f>
        <v>2.5</v>
      </c>
      <c r="L735" s="8">
        <f>INDEX(products!$A$1:$G$49,MATCH(orders!$D735,products!$A$1:$A$49,0),MATCH(orders!L$1,products!$A$1:$G$1,0))</f>
        <v>33.464999999999996</v>
      </c>
      <c r="M735" s="8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6">
        <f>INDEX(products!$A$1:$G$49,MATCH(orders!$D736,products!$A$1:$A$49,0),MATCH(orders!K$1,products!$A$1:$G$1,0))</f>
        <v>0.2</v>
      </c>
      <c r="L736" s="8">
        <f>INDEX(products!$A$1:$G$49,MATCH(orders!$D736,products!$A$1:$A$49,0),MATCH(orders!L$1,products!$A$1:$G$1,0))</f>
        <v>2.6849999999999996</v>
      </c>
      <c r="M736" s="8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6">
        <f>INDEX(products!$A$1:$G$49,MATCH(orders!$D737,products!$A$1:$A$49,0),MATCH(orders!K$1,products!$A$1:$G$1,0))</f>
        <v>0.2</v>
      </c>
      <c r="L737" s="8">
        <f>INDEX(products!$A$1:$G$49,MATCH(orders!$D737,products!$A$1:$A$49,0),MATCH(orders!L$1,products!$A$1:$G$1,0))</f>
        <v>3.645</v>
      </c>
      <c r="M737" s="8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6">
        <f>INDEX(products!$A$1:$G$49,MATCH(orders!$D738,products!$A$1:$A$49,0),MATCH(orders!K$1,products!$A$1:$G$1,0))</f>
        <v>1</v>
      </c>
      <c r="L738" s="8">
        <f>INDEX(products!$A$1:$G$49,MATCH(orders!$D738,products!$A$1:$A$49,0),MATCH(orders!L$1,products!$A$1:$G$1,0))</f>
        <v>12.95</v>
      </c>
      <c r="M738" s="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6">
        <f>INDEX(products!$A$1:$G$49,MATCH(orders!$D739,products!$A$1:$A$49,0),MATCH(orders!K$1,products!$A$1:$G$1,0))</f>
        <v>1</v>
      </c>
      <c r="L739" s="8">
        <f>INDEX(products!$A$1:$G$49,MATCH(orders!$D739,products!$A$1:$A$49,0),MATCH(orders!L$1,products!$A$1:$G$1,0))</f>
        <v>11.25</v>
      </c>
      <c r="M739" s="8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6">
        <f>INDEX(products!$A$1:$G$49,MATCH(orders!$D740,products!$A$1:$A$49,0),MATCH(orders!K$1,products!$A$1:$G$1,0))</f>
        <v>0.2</v>
      </c>
      <c r="L740" s="8">
        <f>INDEX(products!$A$1:$G$49,MATCH(orders!$D740,products!$A$1:$A$49,0),MATCH(orders!L$1,products!$A$1:$G$1,0))</f>
        <v>3.5849999999999995</v>
      </c>
      <c r="M740" s="8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6">
        <f>INDEX(products!$A$1:$G$49,MATCH(orders!$D741,products!$A$1:$A$49,0),MATCH(orders!K$1,products!$A$1:$G$1,0))</f>
        <v>0.2</v>
      </c>
      <c r="L741" s="8">
        <f>INDEX(products!$A$1:$G$49,MATCH(orders!$D741,products!$A$1:$A$49,0),MATCH(orders!L$1,products!$A$1:$G$1,0))</f>
        <v>3.645</v>
      </c>
      <c r="M741" s="8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6">
        <f>INDEX(products!$A$1:$G$49,MATCH(orders!$D742,products!$A$1:$A$49,0),MATCH(orders!K$1,products!$A$1:$G$1,0))</f>
        <v>0.5</v>
      </c>
      <c r="L742" s="8">
        <f>INDEX(products!$A$1:$G$49,MATCH(orders!$D742,products!$A$1:$A$49,0),MATCH(orders!L$1,products!$A$1:$G$1,0))</f>
        <v>7.169999999999999</v>
      </c>
      <c r="M742" s="8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6">
        <f>INDEX(products!$A$1:$G$49,MATCH(orders!$D743,products!$A$1:$A$49,0),MATCH(orders!K$1,products!$A$1:$G$1,0))</f>
        <v>0.2</v>
      </c>
      <c r="L743" s="8">
        <f>INDEX(products!$A$1:$G$49,MATCH(orders!$D743,products!$A$1:$A$49,0),MATCH(orders!L$1,products!$A$1:$G$1,0))</f>
        <v>4.3650000000000002</v>
      </c>
      <c r="M743" s="8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6">
        <f>INDEX(products!$A$1:$G$49,MATCH(orders!$D744,products!$A$1:$A$49,0),MATCH(orders!K$1,products!$A$1:$G$1,0))</f>
        <v>1</v>
      </c>
      <c r="L744" s="8">
        <f>INDEX(products!$A$1:$G$49,MATCH(orders!$D744,products!$A$1:$A$49,0),MATCH(orders!L$1,products!$A$1:$G$1,0))</f>
        <v>14.55</v>
      </c>
      <c r="M744" s="8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6">
        <f>INDEX(products!$A$1:$G$49,MATCH(orders!$D745,products!$A$1:$A$49,0),MATCH(orders!K$1,products!$A$1:$G$1,0))</f>
        <v>0.5</v>
      </c>
      <c r="L745" s="8">
        <f>INDEX(products!$A$1:$G$49,MATCH(orders!$D745,products!$A$1:$A$49,0),MATCH(orders!L$1,products!$A$1:$G$1,0))</f>
        <v>5.97</v>
      </c>
      <c r="M745" s="8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6">
        <f>INDEX(products!$A$1:$G$49,MATCH(orders!$D746,products!$A$1:$A$49,0),MATCH(orders!K$1,products!$A$1:$G$1,0))</f>
        <v>0.2</v>
      </c>
      <c r="L746" s="8">
        <f>INDEX(products!$A$1:$G$49,MATCH(orders!$D746,products!$A$1:$A$49,0),MATCH(orders!L$1,products!$A$1:$G$1,0))</f>
        <v>2.9849999999999999</v>
      </c>
      <c r="M746" s="8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6">
        <f>INDEX(products!$A$1:$G$49,MATCH(orders!$D747,products!$A$1:$A$49,0),MATCH(orders!K$1,products!$A$1:$G$1,0))</f>
        <v>0.5</v>
      </c>
      <c r="L747" s="8">
        <f>INDEX(products!$A$1:$G$49,MATCH(orders!$D747,products!$A$1:$A$49,0),MATCH(orders!L$1,products!$A$1:$G$1,0))</f>
        <v>7.29</v>
      </c>
      <c r="M747" s="8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6">
        <f>INDEX(products!$A$1:$G$49,MATCH(orders!$D748,products!$A$1:$A$49,0),MATCH(orders!K$1,products!$A$1:$G$1,0))</f>
        <v>1</v>
      </c>
      <c r="L748" s="8">
        <f>INDEX(products!$A$1:$G$49,MATCH(orders!$D748,products!$A$1:$A$49,0),MATCH(orders!L$1,products!$A$1:$G$1,0))</f>
        <v>11.25</v>
      </c>
      <c r="M748" s="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6">
        <f>INDEX(products!$A$1:$G$49,MATCH(orders!$D749,products!$A$1:$A$49,0),MATCH(orders!K$1,products!$A$1:$G$1,0))</f>
        <v>0.5</v>
      </c>
      <c r="L749" s="8">
        <f>INDEX(products!$A$1:$G$49,MATCH(orders!$D749,products!$A$1:$A$49,0),MATCH(orders!L$1,products!$A$1:$G$1,0))</f>
        <v>8.73</v>
      </c>
      <c r="M749" s="8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6">
        <f>INDEX(products!$A$1:$G$49,MATCH(orders!$D750,products!$A$1:$A$49,0),MATCH(orders!K$1,products!$A$1:$G$1,0))</f>
        <v>0.5</v>
      </c>
      <c r="L750" s="8">
        <f>INDEX(products!$A$1:$G$49,MATCH(orders!$D750,products!$A$1:$A$49,0),MATCH(orders!L$1,products!$A$1:$G$1,0))</f>
        <v>7.29</v>
      </c>
      <c r="M750" s="8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6">
        <f>INDEX(products!$A$1:$G$49,MATCH(orders!$D751,products!$A$1:$A$49,0),MATCH(orders!K$1,products!$A$1:$G$1,0))</f>
        <v>0.2</v>
      </c>
      <c r="L751" s="8">
        <f>INDEX(products!$A$1:$G$49,MATCH(orders!$D751,products!$A$1:$A$49,0),MATCH(orders!L$1,products!$A$1:$G$1,0))</f>
        <v>2.6849999999999996</v>
      </c>
      <c r="M751" s="8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6">
        <f>INDEX(products!$A$1:$G$49,MATCH(orders!$D752,products!$A$1:$A$49,0),MATCH(orders!K$1,products!$A$1:$G$1,0))</f>
        <v>0.5</v>
      </c>
      <c r="L752" s="8">
        <f>INDEX(products!$A$1:$G$49,MATCH(orders!$D752,products!$A$1:$A$49,0),MATCH(orders!L$1,products!$A$1:$G$1,0))</f>
        <v>5.97</v>
      </c>
      <c r="M752" s="8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6">
        <f>INDEX(products!$A$1:$G$49,MATCH(orders!$D753,products!$A$1:$A$49,0),MATCH(orders!K$1,products!$A$1:$G$1,0))</f>
        <v>0.5</v>
      </c>
      <c r="L753" s="8">
        <f>INDEX(products!$A$1:$G$49,MATCH(orders!$D753,products!$A$1:$A$49,0),MATCH(orders!L$1,products!$A$1:$G$1,0))</f>
        <v>9.51</v>
      </c>
      <c r="M753" s="8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6">
        <f>INDEX(products!$A$1:$G$49,MATCH(orders!$D754,products!$A$1:$A$49,0),MATCH(orders!K$1,products!$A$1:$G$1,0))</f>
        <v>1</v>
      </c>
      <c r="L754" s="8">
        <f>INDEX(products!$A$1:$G$49,MATCH(orders!$D754,products!$A$1:$A$49,0),MATCH(orders!L$1,products!$A$1:$G$1,0))</f>
        <v>13.75</v>
      </c>
      <c r="M754" s="8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6">
        <f>INDEX(products!$A$1:$G$49,MATCH(orders!$D755,products!$A$1:$A$49,0),MATCH(orders!K$1,products!$A$1:$G$1,0))</f>
        <v>0.5</v>
      </c>
      <c r="L755" s="8">
        <f>INDEX(products!$A$1:$G$49,MATCH(orders!$D755,products!$A$1:$A$49,0),MATCH(orders!L$1,products!$A$1:$G$1,0))</f>
        <v>5.97</v>
      </c>
      <c r="M755" s="8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6">
        <f>INDEX(products!$A$1:$G$49,MATCH(orders!$D756,products!$A$1:$A$49,0),MATCH(orders!K$1,products!$A$1:$G$1,0))</f>
        <v>0.2</v>
      </c>
      <c r="L756" s="8">
        <f>INDEX(products!$A$1:$G$49,MATCH(orders!$D756,products!$A$1:$A$49,0),MATCH(orders!L$1,products!$A$1:$G$1,0))</f>
        <v>2.9849999999999999</v>
      </c>
      <c r="M756" s="8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6">
        <f>INDEX(products!$A$1:$G$49,MATCH(orders!$D757,products!$A$1:$A$49,0),MATCH(orders!K$1,products!$A$1:$G$1,0))</f>
        <v>0.2</v>
      </c>
      <c r="L757" s="8">
        <f>INDEX(products!$A$1:$G$49,MATCH(orders!$D757,products!$A$1:$A$49,0),MATCH(orders!L$1,products!$A$1:$G$1,0))</f>
        <v>4.7549999999999999</v>
      </c>
      <c r="M757" s="8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6">
        <f>INDEX(products!$A$1:$G$49,MATCH(orders!$D758,products!$A$1:$A$49,0),MATCH(orders!K$1,products!$A$1:$G$1,0))</f>
        <v>1</v>
      </c>
      <c r="L758" s="8">
        <f>INDEX(products!$A$1:$G$49,MATCH(orders!$D758,products!$A$1:$A$49,0),MATCH(orders!L$1,products!$A$1:$G$1,0))</f>
        <v>8.9499999999999993</v>
      </c>
      <c r="M758" s="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6">
        <f>INDEX(products!$A$1:$G$49,MATCH(orders!$D759,products!$A$1:$A$49,0),MATCH(orders!K$1,products!$A$1:$G$1,0))</f>
        <v>0.5</v>
      </c>
      <c r="L759" s="8">
        <f>INDEX(products!$A$1:$G$49,MATCH(orders!$D759,products!$A$1:$A$49,0),MATCH(orders!L$1,products!$A$1:$G$1,0))</f>
        <v>5.97</v>
      </c>
      <c r="M759" s="8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6">
        <f>INDEX(products!$A$1:$G$49,MATCH(orders!$D760,products!$A$1:$A$49,0),MATCH(orders!K$1,products!$A$1:$G$1,0))</f>
        <v>1</v>
      </c>
      <c r="L760" s="8">
        <f>INDEX(products!$A$1:$G$49,MATCH(orders!$D760,products!$A$1:$A$49,0),MATCH(orders!L$1,products!$A$1:$G$1,0))</f>
        <v>8.9499999999999993</v>
      </c>
      <c r="M760" s="8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6">
        <f>INDEX(products!$A$1:$G$49,MATCH(orders!$D761,products!$A$1:$A$49,0),MATCH(orders!K$1,products!$A$1:$G$1,0))</f>
        <v>2.5</v>
      </c>
      <c r="L761" s="8">
        <f>INDEX(products!$A$1:$G$49,MATCH(orders!$D761,products!$A$1:$A$49,0),MATCH(orders!L$1,products!$A$1:$G$1,0))</f>
        <v>29.784999999999997</v>
      </c>
      <c r="M761" s="8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6">
        <f>INDEX(products!$A$1:$G$49,MATCH(orders!$D762,products!$A$1:$A$49,0),MATCH(orders!K$1,products!$A$1:$G$1,0))</f>
        <v>0.5</v>
      </c>
      <c r="L762" s="8">
        <f>INDEX(products!$A$1:$G$49,MATCH(orders!$D762,products!$A$1:$A$49,0),MATCH(orders!L$1,products!$A$1:$G$1,0))</f>
        <v>8.91</v>
      </c>
      <c r="M762" s="8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6">
        <f>INDEX(products!$A$1:$G$49,MATCH(orders!$D763,products!$A$1:$A$49,0),MATCH(orders!K$1,products!$A$1:$G$1,0))</f>
        <v>1</v>
      </c>
      <c r="L763" s="8">
        <f>INDEX(products!$A$1:$G$49,MATCH(orders!$D763,products!$A$1:$A$49,0),MATCH(orders!L$1,products!$A$1:$G$1,0))</f>
        <v>14.85</v>
      </c>
      <c r="M763" s="8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6">
        <f>INDEX(products!$A$1:$G$49,MATCH(orders!$D764,products!$A$1:$A$49,0),MATCH(orders!K$1,products!$A$1:$G$1,0))</f>
        <v>0.5</v>
      </c>
      <c r="L764" s="8">
        <f>INDEX(products!$A$1:$G$49,MATCH(orders!$D764,products!$A$1:$A$49,0),MATCH(orders!L$1,products!$A$1:$G$1,0))</f>
        <v>8.73</v>
      </c>
      <c r="M764" s="8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6">
        <f>INDEX(products!$A$1:$G$49,MATCH(orders!$D765,products!$A$1:$A$49,0),MATCH(orders!K$1,products!$A$1:$G$1,0))</f>
        <v>0.5</v>
      </c>
      <c r="L765" s="8">
        <f>INDEX(products!$A$1:$G$49,MATCH(orders!$D765,products!$A$1:$A$49,0),MATCH(orders!L$1,products!$A$1:$G$1,0))</f>
        <v>7.77</v>
      </c>
      <c r="M765" s="8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6">
        <f>INDEX(products!$A$1:$G$49,MATCH(orders!$D766,products!$A$1:$A$49,0),MATCH(orders!K$1,products!$A$1:$G$1,0))</f>
        <v>2.5</v>
      </c>
      <c r="L766" s="8">
        <f>INDEX(products!$A$1:$G$49,MATCH(orders!$D766,products!$A$1:$A$49,0),MATCH(orders!L$1,products!$A$1:$G$1,0))</f>
        <v>29.784999999999997</v>
      </c>
      <c r="M766" s="8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6">
        <f>INDEX(products!$A$1:$G$49,MATCH(orders!$D767,products!$A$1:$A$49,0),MATCH(orders!K$1,products!$A$1:$G$1,0))</f>
        <v>1</v>
      </c>
      <c r="L767" s="8">
        <f>INDEX(products!$A$1:$G$49,MATCH(orders!$D767,products!$A$1:$A$49,0),MATCH(orders!L$1,products!$A$1:$G$1,0))</f>
        <v>9.9499999999999993</v>
      </c>
      <c r="M767" s="8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6">
        <f>INDEX(products!$A$1:$G$49,MATCH(orders!$D768,products!$A$1:$A$49,0),MATCH(orders!K$1,products!$A$1:$G$1,0))</f>
        <v>0.5</v>
      </c>
      <c r="L768" s="8">
        <f>INDEX(products!$A$1:$G$49,MATCH(orders!$D768,products!$A$1:$A$49,0),MATCH(orders!L$1,products!$A$1:$G$1,0))</f>
        <v>7.77</v>
      </c>
      <c r="M768" s="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6">
        <f>INDEX(products!$A$1:$G$49,MATCH(orders!$D769,products!$A$1:$A$49,0),MATCH(orders!K$1,products!$A$1:$G$1,0))</f>
        <v>2.5</v>
      </c>
      <c r="L769" s="8">
        <f>INDEX(products!$A$1:$G$49,MATCH(orders!$D769,products!$A$1:$A$49,0),MATCH(orders!L$1,products!$A$1:$G$1,0))</f>
        <v>29.784999999999997</v>
      </c>
      <c r="M769" s="8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6">
        <f>INDEX(products!$A$1:$G$49,MATCH(orders!$D770,products!$A$1:$A$49,0),MATCH(orders!K$1,products!$A$1:$G$1,0))</f>
        <v>1</v>
      </c>
      <c r="L770" s="8">
        <f>INDEX(products!$A$1:$G$49,MATCH(orders!$D770,products!$A$1:$A$49,0),MATCH(orders!L$1,products!$A$1:$G$1,0))</f>
        <v>11.95</v>
      </c>
      <c r="M770" s="8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6">
        <f>INDEX(products!$A$1:$G$49,MATCH(orders!$D771,products!$A$1:$A$49,0),MATCH(orders!K$1,products!$A$1:$G$1,0))</f>
        <v>2.5</v>
      </c>
      <c r="L771" s="8">
        <f>INDEX(products!$A$1:$G$49,MATCH(orders!$D771,products!$A$1:$A$49,0),MATCH(orders!L$1,products!$A$1:$G$1,0))</f>
        <v>22.884999999999998</v>
      </c>
      <c r="M771" s="8">
        <f t="shared" ref="M771:M834" si="36">L771*E771</f>
        <v>137.31</v>
      </c>
      <c r="N771" t="str">
        <f t="shared" ref="N771:N834" si="37">IF(I771="Rob","Robusta",IF(I771="Exc","Excelsa",IF(I771="Ara","Arabica",IF(I771="Lib","Liberica"))))</f>
        <v>Robusta</v>
      </c>
      <c r="O771" t="str">
        <f t="shared" ref="O771:O834" si="38">IF(J771="M","Medium",IF(J771="L","Light",IF(J771="D","Dark")))</f>
        <v>Medium</v>
      </c>
    </row>
    <row r="772" spans="1:15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6">
        <f>INDEX(products!$A$1:$G$49,MATCH(orders!$D772,products!$A$1:$A$49,0),MATCH(orders!K$1,products!$A$1:$G$1,0))</f>
        <v>1</v>
      </c>
      <c r="L772" s="8">
        <f>INDEX(products!$A$1:$G$49,MATCH(orders!$D772,products!$A$1:$A$49,0),MATCH(orders!L$1,products!$A$1:$G$1,0))</f>
        <v>9.9499999999999993</v>
      </c>
      <c r="M772" s="8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6">
        <f>INDEX(products!$A$1:$G$49,MATCH(orders!$D773,products!$A$1:$A$49,0),MATCH(orders!K$1,products!$A$1:$G$1,0))</f>
        <v>0.5</v>
      </c>
      <c r="L773" s="8">
        <f>INDEX(products!$A$1:$G$49,MATCH(orders!$D773,products!$A$1:$A$49,0),MATCH(orders!L$1,products!$A$1:$G$1,0))</f>
        <v>7.169999999999999</v>
      </c>
      <c r="M773" s="8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6">
        <f>INDEX(products!$A$1:$G$49,MATCH(orders!$D774,products!$A$1:$A$49,0),MATCH(orders!K$1,products!$A$1:$G$1,0))</f>
        <v>1</v>
      </c>
      <c r="L774" s="8">
        <f>INDEX(products!$A$1:$G$49,MATCH(orders!$D774,products!$A$1:$A$49,0),MATCH(orders!L$1,products!$A$1:$G$1,0))</f>
        <v>13.75</v>
      </c>
      <c r="M774" s="8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6">
        <f>INDEX(products!$A$1:$G$49,MATCH(orders!$D775,products!$A$1:$A$49,0),MATCH(orders!K$1,products!$A$1:$G$1,0))</f>
        <v>0.2</v>
      </c>
      <c r="L775" s="8">
        <f>INDEX(products!$A$1:$G$49,MATCH(orders!$D775,products!$A$1:$A$49,0),MATCH(orders!L$1,products!$A$1:$G$1,0))</f>
        <v>4.3650000000000002</v>
      </c>
      <c r="M775" s="8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6">
        <f>INDEX(products!$A$1:$G$49,MATCH(orders!$D776,products!$A$1:$A$49,0),MATCH(orders!K$1,products!$A$1:$G$1,0))</f>
        <v>1</v>
      </c>
      <c r="L776" s="8">
        <f>INDEX(products!$A$1:$G$49,MATCH(orders!$D776,products!$A$1:$A$49,0),MATCH(orders!L$1,products!$A$1:$G$1,0))</f>
        <v>9.9499999999999993</v>
      </c>
      <c r="M776" s="8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6">
        <f>INDEX(products!$A$1:$G$49,MATCH(orders!$D777,products!$A$1:$A$49,0),MATCH(orders!K$1,products!$A$1:$G$1,0))</f>
        <v>0.5</v>
      </c>
      <c r="L777" s="8">
        <f>INDEX(products!$A$1:$G$49,MATCH(orders!$D777,products!$A$1:$A$49,0),MATCH(orders!L$1,products!$A$1:$G$1,0))</f>
        <v>8.91</v>
      </c>
      <c r="M777" s="8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6">
        <f>INDEX(products!$A$1:$G$49,MATCH(orders!$D778,products!$A$1:$A$49,0),MATCH(orders!K$1,products!$A$1:$G$1,0))</f>
        <v>0.5</v>
      </c>
      <c r="L778" s="8">
        <f>INDEX(products!$A$1:$G$49,MATCH(orders!$D778,products!$A$1:$A$49,0),MATCH(orders!L$1,products!$A$1:$G$1,0))</f>
        <v>6.75</v>
      </c>
      <c r="M778" s="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6">
        <f>INDEX(products!$A$1:$G$49,MATCH(orders!$D779,products!$A$1:$A$49,0),MATCH(orders!K$1,products!$A$1:$G$1,0))</f>
        <v>2.5</v>
      </c>
      <c r="L779" s="8">
        <f>INDEX(products!$A$1:$G$49,MATCH(orders!$D779,products!$A$1:$A$49,0),MATCH(orders!L$1,products!$A$1:$G$1,0))</f>
        <v>29.784999999999997</v>
      </c>
      <c r="M779" s="8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6">
        <f>INDEX(products!$A$1:$G$49,MATCH(orders!$D780,products!$A$1:$A$49,0),MATCH(orders!K$1,products!$A$1:$G$1,0))</f>
        <v>0.5</v>
      </c>
      <c r="L780" s="8">
        <f>INDEX(products!$A$1:$G$49,MATCH(orders!$D780,products!$A$1:$A$49,0),MATCH(orders!L$1,products!$A$1:$G$1,0))</f>
        <v>9.51</v>
      </c>
      <c r="M780" s="8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6">
        <f>INDEX(products!$A$1:$G$49,MATCH(orders!$D781,products!$A$1:$A$49,0),MATCH(orders!K$1,products!$A$1:$G$1,0))</f>
        <v>1</v>
      </c>
      <c r="L781" s="8">
        <f>INDEX(products!$A$1:$G$49,MATCH(orders!$D781,products!$A$1:$A$49,0),MATCH(orders!L$1,products!$A$1:$G$1,0))</f>
        <v>12.95</v>
      </c>
      <c r="M781" s="8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6">
        <f>INDEX(products!$A$1:$G$49,MATCH(orders!$D782,products!$A$1:$A$49,0),MATCH(orders!K$1,products!$A$1:$G$1,0))</f>
        <v>1</v>
      </c>
      <c r="L782" s="8">
        <f>INDEX(products!$A$1:$G$49,MATCH(orders!$D782,products!$A$1:$A$49,0),MATCH(orders!L$1,products!$A$1:$G$1,0))</f>
        <v>13.75</v>
      </c>
      <c r="M782" s="8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6">
        <f>INDEX(products!$A$1:$G$49,MATCH(orders!$D783,products!$A$1:$A$49,0),MATCH(orders!K$1,products!$A$1:$G$1,0))</f>
        <v>2.5</v>
      </c>
      <c r="L783" s="8">
        <f>INDEX(products!$A$1:$G$49,MATCH(orders!$D783,products!$A$1:$A$49,0),MATCH(orders!L$1,products!$A$1:$G$1,0))</f>
        <v>36.454999999999998</v>
      </c>
      <c r="M783" s="8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6">
        <f>INDEX(products!$A$1:$G$49,MATCH(orders!$D784,products!$A$1:$A$49,0),MATCH(orders!K$1,products!$A$1:$G$1,0))</f>
        <v>0.2</v>
      </c>
      <c r="L784" s="8">
        <f>INDEX(products!$A$1:$G$49,MATCH(orders!$D784,products!$A$1:$A$49,0),MATCH(orders!L$1,products!$A$1:$G$1,0))</f>
        <v>4.4550000000000001</v>
      </c>
      <c r="M784" s="8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6">
        <f>INDEX(products!$A$1:$G$49,MATCH(orders!$D785,products!$A$1:$A$49,0),MATCH(orders!K$1,products!$A$1:$G$1,0))</f>
        <v>0.5</v>
      </c>
      <c r="L785" s="8">
        <f>INDEX(products!$A$1:$G$49,MATCH(orders!$D785,products!$A$1:$A$49,0),MATCH(orders!L$1,products!$A$1:$G$1,0))</f>
        <v>8.73</v>
      </c>
      <c r="M785" s="8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6">
        <f>INDEX(products!$A$1:$G$49,MATCH(orders!$D786,products!$A$1:$A$49,0),MATCH(orders!K$1,products!$A$1:$G$1,0))</f>
        <v>1</v>
      </c>
      <c r="L786" s="8">
        <f>INDEX(products!$A$1:$G$49,MATCH(orders!$D786,products!$A$1:$A$49,0),MATCH(orders!L$1,products!$A$1:$G$1,0))</f>
        <v>15.85</v>
      </c>
      <c r="M786" s="8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6">
        <f>INDEX(products!$A$1:$G$49,MATCH(orders!$D787,products!$A$1:$A$49,0),MATCH(orders!K$1,products!$A$1:$G$1,0))</f>
        <v>2.5</v>
      </c>
      <c r="L787" s="8">
        <f>INDEX(products!$A$1:$G$49,MATCH(orders!$D787,products!$A$1:$A$49,0),MATCH(orders!L$1,products!$A$1:$G$1,0))</f>
        <v>22.884999999999998</v>
      </c>
      <c r="M787" s="8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6">
        <f>INDEX(products!$A$1:$G$49,MATCH(orders!$D788,products!$A$1:$A$49,0),MATCH(orders!K$1,products!$A$1:$G$1,0))</f>
        <v>2.5</v>
      </c>
      <c r="L788" s="8">
        <f>INDEX(products!$A$1:$G$49,MATCH(orders!$D788,products!$A$1:$A$49,0),MATCH(orders!L$1,products!$A$1:$G$1,0))</f>
        <v>27.945</v>
      </c>
      <c r="M788" s="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6">
        <f>INDEX(products!$A$1:$G$49,MATCH(orders!$D789,products!$A$1:$A$49,0),MATCH(orders!K$1,products!$A$1:$G$1,0))</f>
        <v>1</v>
      </c>
      <c r="L789" s="8">
        <f>INDEX(products!$A$1:$G$49,MATCH(orders!$D789,products!$A$1:$A$49,0),MATCH(orders!L$1,products!$A$1:$G$1,0))</f>
        <v>13.75</v>
      </c>
      <c r="M789" s="8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6">
        <f>INDEX(products!$A$1:$G$49,MATCH(orders!$D790,products!$A$1:$A$49,0),MATCH(orders!K$1,products!$A$1:$G$1,0))</f>
        <v>2.5</v>
      </c>
      <c r="L790" s="8">
        <f>INDEX(products!$A$1:$G$49,MATCH(orders!$D790,products!$A$1:$A$49,0),MATCH(orders!L$1,products!$A$1:$G$1,0))</f>
        <v>22.884999999999998</v>
      </c>
      <c r="M790" s="8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6">
        <f>INDEX(products!$A$1:$G$49,MATCH(orders!$D791,products!$A$1:$A$49,0),MATCH(orders!K$1,products!$A$1:$G$1,0))</f>
        <v>1</v>
      </c>
      <c r="L791" s="8">
        <f>INDEX(products!$A$1:$G$49,MATCH(orders!$D791,products!$A$1:$A$49,0),MATCH(orders!L$1,products!$A$1:$G$1,0))</f>
        <v>12.95</v>
      </c>
      <c r="M791" s="8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6">
        <f>INDEX(products!$A$1:$G$49,MATCH(orders!$D792,products!$A$1:$A$49,0),MATCH(orders!K$1,products!$A$1:$G$1,0))</f>
        <v>0.5</v>
      </c>
      <c r="L792" s="8">
        <f>INDEX(products!$A$1:$G$49,MATCH(orders!$D792,products!$A$1:$A$49,0),MATCH(orders!L$1,products!$A$1:$G$1,0))</f>
        <v>7.77</v>
      </c>
      <c r="M792" s="8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6">
        <f>INDEX(products!$A$1:$G$49,MATCH(orders!$D793,products!$A$1:$A$49,0),MATCH(orders!K$1,products!$A$1:$G$1,0))</f>
        <v>0.2</v>
      </c>
      <c r="L793" s="8">
        <f>INDEX(products!$A$1:$G$49,MATCH(orders!$D793,products!$A$1:$A$49,0),MATCH(orders!L$1,products!$A$1:$G$1,0))</f>
        <v>4.7549999999999999</v>
      </c>
      <c r="M793" s="8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6">
        <f>INDEX(products!$A$1:$G$49,MATCH(orders!$D794,products!$A$1:$A$49,0),MATCH(orders!K$1,products!$A$1:$G$1,0))</f>
        <v>0.5</v>
      </c>
      <c r="L794" s="8">
        <f>INDEX(products!$A$1:$G$49,MATCH(orders!$D794,products!$A$1:$A$49,0),MATCH(orders!L$1,products!$A$1:$G$1,0))</f>
        <v>8.73</v>
      </c>
      <c r="M794" s="8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6">
        <f>INDEX(products!$A$1:$G$49,MATCH(orders!$D795,products!$A$1:$A$49,0),MATCH(orders!K$1,products!$A$1:$G$1,0))</f>
        <v>0.2</v>
      </c>
      <c r="L795" s="8">
        <f>INDEX(products!$A$1:$G$49,MATCH(orders!$D795,products!$A$1:$A$49,0),MATCH(orders!L$1,products!$A$1:$G$1,0))</f>
        <v>3.5849999999999995</v>
      </c>
      <c r="M795" s="8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6">
        <f>INDEX(products!$A$1:$G$49,MATCH(orders!$D796,products!$A$1:$A$49,0),MATCH(orders!K$1,products!$A$1:$G$1,0))</f>
        <v>2.5</v>
      </c>
      <c r="L796" s="8">
        <f>INDEX(products!$A$1:$G$49,MATCH(orders!$D796,products!$A$1:$A$49,0),MATCH(orders!L$1,products!$A$1:$G$1,0))</f>
        <v>29.784999999999997</v>
      </c>
      <c r="M796" s="8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6">
        <f>INDEX(products!$A$1:$G$49,MATCH(orders!$D797,products!$A$1:$A$49,0),MATCH(orders!K$1,products!$A$1:$G$1,0))</f>
        <v>0.5</v>
      </c>
      <c r="L797" s="8">
        <f>INDEX(products!$A$1:$G$49,MATCH(orders!$D797,products!$A$1:$A$49,0),MATCH(orders!L$1,products!$A$1:$G$1,0))</f>
        <v>7.169999999999999</v>
      </c>
      <c r="M797" s="8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6">
        <f>INDEX(products!$A$1:$G$49,MATCH(orders!$D798,products!$A$1:$A$49,0),MATCH(orders!K$1,products!$A$1:$G$1,0))</f>
        <v>0.5</v>
      </c>
      <c r="L798" s="8">
        <f>INDEX(products!$A$1:$G$49,MATCH(orders!$D798,products!$A$1:$A$49,0),MATCH(orders!L$1,products!$A$1:$G$1,0))</f>
        <v>9.51</v>
      </c>
      <c r="M798" s="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6">
        <f>INDEX(products!$A$1:$G$49,MATCH(orders!$D799,products!$A$1:$A$49,0),MATCH(orders!K$1,products!$A$1:$G$1,0))</f>
        <v>0.5</v>
      </c>
      <c r="L799" s="8">
        <f>INDEX(products!$A$1:$G$49,MATCH(orders!$D799,products!$A$1:$A$49,0),MATCH(orders!L$1,products!$A$1:$G$1,0))</f>
        <v>7.77</v>
      </c>
      <c r="M799" s="8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6">
        <f>INDEX(products!$A$1:$G$49,MATCH(orders!$D800,products!$A$1:$A$49,0),MATCH(orders!K$1,products!$A$1:$G$1,0))</f>
        <v>0.2</v>
      </c>
      <c r="L800" s="8">
        <f>INDEX(products!$A$1:$G$49,MATCH(orders!$D800,products!$A$1:$A$49,0),MATCH(orders!L$1,products!$A$1:$G$1,0))</f>
        <v>2.6849999999999996</v>
      </c>
      <c r="M800" s="8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6">
        <f>INDEX(products!$A$1:$G$49,MATCH(orders!$D801,products!$A$1:$A$49,0),MATCH(orders!K$1,products!$A$1:$G$1,0))</f>
        <v>1</v>
      </c>
      <c r="L801" s="8">
        <f>INDEX(products!$A$1:$G$49,MATCH(orders!$D801,products!$A$1:$A$49,0),MATCH(orders!L$1,products!$A$1:$G$1,0))</f>
        <v>12.15</v>
      </c>
      <c r="M801" s="8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6">
        <f>INDEX(products!$A$1:$G$49,MATCH(orders!$D802,products!$A$1:$A$49,0),MATCH(orders!K$1,products!$A$1:$G$1,0))</f>
        <v>0.2</v>
      </c>
      <c r="L802" s="8">
        <f>INDEX(products!$A$1:$G$49,MATCH(orders!$D802,products!$A$1:$A$49,0),MATCH(orders!L$1,products!$A$1:$G$1,0))</f>
        <v>2.6849999999999996</v>
      </c>
      <c r="M802" s="8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6">
        <f>INDEX(products!$A$1:$G$49,MATCH(orders!$D803,products!$A$1:$A$49,0),MATCH(orders!K$1,products!$A$1:$G$1,0))</f>
        <v>2.5</v>
      </c>
      <c r="L803" s="8">
        <f>INDEX(products!$A$1:$G$49,MATCH(orders!$D803,products!$A$1:$A$49,0),MATCH(orders!L$1,products!$A$1:$G$1,0))</f>
        <v>20.584999999999997</v>
      </c>
      <c r="M803" s="8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6">
        <f>INDEX(products!$A$1:$G$49,MATCH(orders!$D804,products!$A$1:$A$49,0),MATCH(orders!K$1,products!$A$1:$G$1,0))</f>
        <v>0.2</v>
      </c>
      <c r="L804" s="8">
        <f>INDEX(products!$A$1:$G$49,MATCH(orders!$D804,products!$A$1:$A$49,0),MATCH(orders!L$1,products!$A$1:$G$1,0))</f>
        <v>2.6849999999999996</v>
      </c>
      <c r="M804" s="8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6">
        <f>INDEX(products!$A$1:$G$49,MATCH(orders!$D805,products!$A$1:$A$49,0),MATCH(orders!K$1,products!$A$1:$G$1,0))</f>
        <v>2.5</v>
      </c>
      <c r="L805" s="8">
        <f>INDEX(products!$A$1:$G$49,MATCH(orders!$D805,products!$A$1:$A$49,0),MATCH(orders!L$1,products!$A$1:$G$1,0))</f>
        <v>31.624999999999996</v>
      </c>
      <c r="M805" s="8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6">
        <f>INDEX(products!$A$1:$G$49,MATCH(orders!$D806,products!$A$1:$A$49,0),MATCH(orders!K$1,products!$A$1:$G$1,0))</f>
        <v>1</v>
      </c>
      <c r="L806" s="8">
        <f>INDEX(products!$A$1:$G$49,MATCH(orders!$D806,products!$A$1:$A$49,0),MATCH(orders!L$1,products!$A$1:$G$1,0))</f>
        <v>11.95</v>
      </c>
      <c r="M806" s="8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6">
        <f>INDEX(products!$A$1:$G$49,MATCH(orders!$D807,products!$A$1:$A$49,0),MATCH(orders!K$1,products!$A$1:$G$1,0))</f>
        <v>0.5</v>
      </c>
      <c r="L807" s="8">
        <f>INDEX(products!$A$1:$G$49,MATCH(orders!$D807,products!$A$1:$A$49,0),MATCH(orders!L$1,products!$A$1:$G$1,0))</f>
        <v>5.97</v>
      </c>
      <c r="M807" s="8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6">
        <f>INDEX(products!$A$1:$G$49,MATCH(orders!$D808,products!$A$1:$A$49,0),MATCH(orders!K$1,products!$A$1:$G$1,0))</f>
        <v>0.2</v>
      </c>
      <c r="L808" s="8">
        <f>INDEX(products!$A$1:$G$49,MATCH(orders!$D808,products!$A$1:$A$49,0),MATCH(orders!L$1,products!$A$1:$G$1,0))</f>
        <v>3.8849999999999998</v>
      </c>
      <c r="M808" s="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6">
        <f>INDEX(products!$A$1:$G$49,MATCH(orders!$D809,products!$A$1:$A$49,0),MATCH(orders!K$1,products!$A$1:$G$1,0))</f>
        <v>0.5</v>
      </c>
      <c r="L809" s="8">
        <f>INDEX(products!$A$1:$G$49,MATCH(orders!$D809,products!$A$1:$A$49,0),MATCH(orders!L$1,products!$A$1:$G$1,0))</f>
        <v>7.77</v>
      </c>
      <c r="M809" s="8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6">
        <f>INDEX(products!$A$1:$G$49,MATCH(orders!$D810,products!$A$1:$A$49,0),MATCH(orders!K$1,products!$A$1:$G$1,0))</f>
        <v>2.5</v>
      </c>
      <c r="L810" s="8">
        <f>INDEX(products!$A$1:$G$49,MATCH(orders!$D810,products!$A$1:$A$49,0),MATCH(orders!L$1,products!$A$1:$G$1,0))</f>
        <v>27.484999999999996</v>
      </c>
      <c r="M810" s="8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6">
        <f>INDEX(products!$A$1:$G$49,MATCH(orders!$D811,products!$A$1:$A$49,0),MATCH(orders!K$1,products!$A$1:$G$1,0))</f>
        <v>0.2</v>
      </c>
      <c r="L811" s="8">
        <f>INDEX(products!$A$1:$G$49,MATCH(orders!$D811,products!$A$1:$A$49,0),MATCH(orders!L$1,products!$A$1:$G$1,0))</f>
        <v>2.6849999999999996</v>
      </c>
      <c r="M811" s="8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6">
        <f>INDEX(products!$A$1:$G$49,MATCH(orders!$D812,products!$A$1:$A$49,0),MATCH(orders!K$1,products!$A$1:$G$1,0))</f>
        <v>0.5</v>
      </c>
      <c r="L812" s="8">
        <f>INDEX(products!$A$1:$G$49,MATCH(orders!$D812,products!$A$1:$A$49,0),MATCH(orders!L$1,products!$A$1:$G$1,0))</f>
        <v>9.51</v>
      </c>
      <c r="M812" s="8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6">
        <f>INDEX(products!$A$1:$G$49,MATCH(orders!$D813,products!$A$1:$A$49,0),MATCH(orders!K$1,products!$A$1:$G$1,0))</f>
        <v>1</v>
      </c>
      <c r="L813" s="8">
        <f>INDEX(products!$A$1:$G$49,MATCH(orders!$D813,products!$A$1:$A$49,0),MATCH(orders!L$1,products!$A$1:$G$1,0))</f>
        <v>11.25</v>
      </c>
      <c r="M813" s="8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6">
        <f>INDEX(products!$A$1:$G$49,MATCH(orders!$D814,products!$A$1:$A$49,0),MATCH(orders!K$1,products!$A$1:$G$1,0))</f>
        <v>2.5</v>
      </c>
      <c r="L814" s="8">
        <f>INDEX(products!$A$1:$G$49,MATCH(orders!$D814,products!$A$1:$A$49,0),MATCH(orders!L$1,products!$A$1:$G$1,0))</f>
        <v>29.784999999999997</v>
      </c>
      <c r="M814" s="8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6">
        <f>INDEX(products!$A$1:$G$49,MATCH(orders!$D815,products!$A$1:$A$49,0),MATCH(orders!K$1,products!$A$1:$G$1,0))</f>
        <v>2.5</v>
      </c>
      <c r="L815" s="8">
        <f>INDEX(products!$A$1:$G$49,MATCH(orders!$D815,products!$A$1:$A$49,0),MATCH(orders!L$1,products!$A$1:$G$1,0))</f>
        <v>31.624999999999996</v>
      </c>
      <c r="M815" s="8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6">
        <f>INDEX(products!$A$1:$G$49,MATCH(orders!$D816,products!$A$1:$A$49,0),MATCH(orders!K$1,products!$A$1:$G$1,0))</f>
        <v>0.2</v>
      </c>
      <c r="L816" s="8">
        <f>INDEX(products!$A$1:$G$49,MATCH(orders!$D816,products!$A$1:$A$49,0),MATCH(orders!L$1,products!$A$1:$G$1,0))</f>
        <v>4.4550000000000001</v>
      </c>
      <c r="M816" s="8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6">
        <f>INDEX(products!$A$1:$G$49,MATCH(orders!$D817,products!$A$1:$A$49,0),MATCH(orders!K$1,products!$A$1:$G$1,0))</f>
        <v>0.5</v>
      </c>
      <c r="L817" s="8">
        <f>INDEX(products!$A$1:$G$49,MATCH(orders!$D817,products!$A$1:$A$49,0),MATCH(orders!L$1,products!$A$1:$G$1,0))</f>
        <v>5.97</v>
      </c>
      <c r="M817" s="8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6">
        <f>INDEX(products!$A$1:$G$49,MATCH(orders!$D818,products!$A$1:$A$49,0),MATCH(orders!K$1,products!$A$1:$G$1,0))</f>
        <v>0.5</v>
      </c>
      <c r="L818" s="8">
        <f>INDEX(products!$A$1:$G$49,MATCH(orders!$D818,products!$A$1:$A$49,0),MATCH(orders!L$1,products!$A$1:$G$1,0))</f>
        <v>9.51</v>
      </c>
      <c r="M818" s="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6">
        <f>INDEX(products!$A$1:$G$49,MATCH(orders!$D819,products!$A$1:$A$49,0),MATCH(orders!K$1,products!$A$1:$G$1,0))</f>
        <v>0.5</v>
      </c>
      <c r="L819" s="8">
        <f>INDEX(products!$A$1:$G$49,MATCH(orders!$D819,products!$A$1:$A$49,0),MATCH(orders!L$1,products!$A$1:$G$1,0))</f>
        <v>7.77</v>
      </c>
      <c r="M819" s="8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6">
        <f>INDEX(products!$A$1:$G$49,MATCH(orders!$D820,products!$A$1:$A$49,0),MATCH(orders!K$1,products!$A$1:$G$1,0))</f>
        <v>1</v>
      </c>
      <c r="L820" s="8">
        <f>INDEX(products!$A$1:$G$49,MATCH(orders!$D820,products!$A$1:$A$49,0),MATCH(orders!L$1,products!$A$1:$G$1,0))</f>
        <v>15.85</v>
      </c>
      <c r="M820" s="8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6">
        <f>INDEX(products!$A$1:$G$49,MATCH(orders!$D821,products!$A$1:$A$49,0),MATCH(orders!K$1,products!$A$1:$G$1,0))</f>
        <v>0.2</v>
      </c>
      <c r="L821" s="8">
        <f>INDEX(products!$A$1:$G$49,MATCH(orders!$D821,products!$A$1:$A$49,0),MATCH(orders!L$1,products!$A$1:$G$1,0))</f>
        <v>4.7549999999999999</v>
      </c>
      <c r="M821" s="8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6">
        <f>INDEX(products!$A$1:$G$49,MATCH(orders!$D822,products!$A$1:$A$49,0),MATCH(orders!K$1,products!$A$1:$G$1,0))</f>
        <v>1</v>
      </c>
      <c r="L822" s="8">
        <f>INDEX(products!$A$1:$G$49,MATCH(orders!$D822,products!$A$1:$A$49,0),MATCH(orders!L$1,products!$A$1:$G$1,0))</f>
        <v>13.75</v>
      </c>
      <c r="M822" s="8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6">
        <f>INDEX(products!$A$1:$G$49,MATCH(orders!$D823,products!$A$1:$A$49,0),MATCH(orders!K$1,products!$A$1:$G$1,0))</f>
        <v>0.5</v>
      </c>
      <c r="L823" s="8">
        <f>INDEX(products!$A$1:$G$49,MATCH(orders!$D823,products!$A$1:$A$49,0),MATCH(orders!L$1,products!$A$1:$G$1,0))</f>
        <v>5.3699999999999992</v>
      </c>
      <c r="M823" s="8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6">
        <f>INDEX(products!$A$1:$G$49,MATCH(orders!$D824,products!$A$1:$A$49,0),MATCH(orders!K$1,products!$A$1:$G$1,0))</f>
        <v>2.5</v>
      </c>
      <c r="L824" s="8">
        <f>INDEX(products!$A$1:$G$49,MATCH(orders!$D824,products!$A$1:$A$49,0),MATCH(orders!L$1,products!$A$1:$G$1,0))</f>
        <v>34.154999999999994</v>
      </c>
      <c r="M824" s="8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6">
        <f>INDEX(products!$A$1:$G$49,MATCH(orders!$D825,products!$A$1:$A$49,0),MATCH(orders!K$1,products!$A$1:$G$1,0))</f>
        <v>1</v>
      </c>
      <c r="L825" s="8">
        <f>INDEX(products!$A$1:$G$49,MATCH(orders!$D825,products!$A$1:$A$49,0),MATCH(orders!L$1,products!$A$1:$G$1,0))</f>
        <v>15.85</v>
      </c>
      <c r="M825" s="8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6">
        <f>INDEX(products!$A$1:$G$49,MATCH(orders!$D826,products!$A$1:$A$49,0),MATCH(orders!K$1,products!$A$1:$G$1,0))</f>
        <v>0.2</v>
      </c>
      <c r="L826" s="8">
        <f>INDEX(products!$A$1:$G$49,MATCH(orders!$D826,products!$A$1:$A$49,0),MATCH(orders!L$1,products!$A$1:$G$1,0))</f>
        <v>3.375</v>
      </c>
      <c r="M826" s="8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6">
        <f>INDEX(products!$A$1:$G$49,MATCH(orders!$D827,products!$A$1:$A$49,0),MATCH(orders!K$1,products!$A$1:$G$1,0))</f>
        <v>1</v>
      </c>
      <c r="L827" s="8">
        <f>INDEX(products!$A$1:$G$49,MATCH(orders!$D827,products!$A$1:$A$49,0),MATCH(orders!L$1,products!$A$1:$G$1,0))</f>
        <v>9.9499999999999993</v>
      </c>
      <c r="M827" s="8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6">
        <f>INDEX(products!$A$1:$G$49,MATCH(orders!$D828,products!$A$1:$A$49,0),MATCH(orders!K$1,products!$A$1:$G$1,0))</f>
        <v>0.5</v>
      </c>
      <c r="L828" s="8">
        <f>INDEX(products!$A$1:$G$49,MATCH(orders!$D828,products!$A$1:$A$49,0),MATCH(orders!L$1,products!$A$1:$G$1,0))</f>
        <v>8.25</v>
      </c>
      <c r="M828" s="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6">
        <f>INDEX(products!$A$1:$G$49,MATCH(orders!$D829,products!$A$1:$A$49,0),MATCH(orders!K$1,products!$A$1:$G$1,0))</f>
        <v>0.2</v>
      </c>
      <c r="L829" s="8">
        <f>INDEX(products!$A$1:$G$49,MATCH(orders!$D829,products!$A$1:$A$49,0),MATCH(orders!L$1,products!$A$1:$G$1,0))</f>
        <v>4.125</v>
      </c>
      <c r="M829" s="8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6">
        <f>INDEX(products!$A$1:$G$49,MATCH(orders!$D830,products!$A$1:$A$49,0),MATCH(orders!K$1,products!$A$1:$G$1,0))</f>
        <v>2.5</v>
      </c>
      <c r="L830" s="8">
        <f>INDEX(products!$A$1:$G$49,MATCH(orders!$D830,products!$A$1:$A$49,0),MATCH(orders!L$1,products!$A$1:$G$1,0))</f>
        <v>22.884999999999998</v>
      </c>
      <c r="M830" s="8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6">
        <f>INDEX(products!$A$1:$G$49,MATCH(orders!$D831,products!$A$1:$A$49,0),MATCH(orders!K$1,products!$A$1:$G$1,0))</f>
        <v>0.2</v>
      </c>
      <c r="L831" s="8">
        <f>INDEX(products!$A$1:$G$49,MATCH(orders!$D831,products!$A$1:$A$49,0),MATCH(orders!L$1,products!$A$1:$G$1,0))</f>
        <v>2.9849999999999999</v>
      </c>
      <c r="M831" s="8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6">
        <f>INDEX(products!$A$1:$G$49,MATCH(orders!$D832,products!$A$1:$A$49,0),MATCH(orders!K$1,products!$A$1:$G$1,0))</f>
        <v>1</v>
      </c>
      <c r="L832" s="8">
        <f>INDEX(products!$A$1:$G$49,MATCH(orders!$D832,products!$A$1:$A$49,0),MATCH(orders!L$1,products!$A$1:$G$1,0))</f>
        <v>13.75</v>
      </c>
      <c r="M832" s="8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6">
        <f>INDEX(products!$A$1:$G$49,MATCH(orders!$D833,products!$A$1:$A$49,0),MATCH(orders!K$1,products!$A$1:$G$1,0))</f>
        <v>0.2</v>
      </c>
      <c r="L833" s="8">
        <f>INDEX(products!$A$1:$G$49,MATCH(orders!$D833,products!$A$1:$A$49,0),MATCH(orders!L$1,products!$A$1:$G$1,0))</f>
        <v>2.9849999999999999</v>
      </c>
      <c r="M833" s="8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6">
        <f>INDEX(products!$A$1:$G$49,MATCH(orders!$D834,products!$A$1:$A$49,0),MATCH(orders!K$1,products!$A$1:$G$1,0))</f>
        <v>1</v>
      </c>
      <c r="L834" s="8">
        <f>INDEX(products!$A$1:$G$49,MATCH(orders!$D834,products!$A$1:$A$49,0),MATCH(orders!L$1,products!$A$1:$G$1,0))</f>
        <v>9.9499999999999993</v>
      </c>
      <c r="M834" s="8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6">
        <f>INDEX(products!$A$1:$G$49,MATCH(orders!$D835,products!$A$1:$A$49,0),MATCH(orders!K$1,products!$A$1:$G$1,0))</f>
        <v>2.5</v>
      </c>
      <c r="L835" s="8">
        <f>INDEX(products!$A$1:$G$49,MATCH(orders!$D835,products!$A$1:$A$49,0),MATCH(orders!L$1,products!$A$1:$G$1,0))</f>
        <v>20.584999999999997</v>
      </c>
      <c r="M835" s="8">
        <f t="shared" ref="M835:M898" si="39">L835*E835</f>
        <v>82.339999999999989</v>
      </c>
      <c r="N835" t="str">
        <f t="shared" ref="N835:N898" si="40">IF(I835="Rob","Robusta",IF(I835="Exc","Excelsa",IF(I835="Ara","Arabica",IF(I835="Lib","Liberica"))))</f>
        <v>Robusta</v>
      </c>
      <c r="O835" t="str">
        <f t="shared" ref="O835:O898" si="41">IF(J835="M","Medium",IF(J835="L","Light",IF(J835="D","Dark")))</f>
        <v>Dark</v>
      </c>
    </row>
    <row r="836" spans="1:15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6">
        <f>INDEX(products!$A$1:$G$49,MATCH(orders!$D836,products!$A$1:$A$49,0),MATCH(orders!K$1,products!$A$1:$G$1,0))</f>
        <v>2.5</v>
      </c>
      <c r="L836" s="8">
        <f>INDEX(products!$A$1:$G$49,MATCH(orders!$D836,products!$A$1:$A$49,0),MATCH(orders!L$1,products!$A$1:$G$1,0))</f>
        <v>22.884999999999998</v>
      </c>
      <c r="M836" s="8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6">
        <f>INDEX(products!$A$1:$G$49,MATCH(orders!$D837,products!$A$1:$A$49,0),MATCH(orders!K$1,products!$A$1:$G$1,0))</f>
        <v>0.5</v>
      </c>
      <c r="L837" s="8">
        <f>INDEX(products!$A$1:$G$49,MATCH(orders!$D837,products!$A$1:$A$49,0),MATCH(orders!L$1,products!$A$1:$G$1,0))</f>
        <v>8.91</v>
      </c>
      <c r="M837" s="8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6">
        <f>INDEX(products!$A$1:$G$49,MATCH(orders!$D838,products!$A$1:$A$49,0),MATCH(orders!K$1,products!$A$1:$G$1,0))</f>
        <v>0.2</v>
      </c>
      <c r="L838" s="8">
        <f>INDEX(products!$A$1:$G$49,MATCH(orders!$D838,products!$A$1:$A$49,0),MATCH(orders!L$1,products!$A$1:$G$1,0))</f>
        <v>2.9849999999999999</v>
      </c>
      <c r="M838" s="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6">
        <f>INDEX(products!$A$1:$G$49,MATCH(orders!$D839,products!$A$1:$A$49,0),MATCH(orders!K$1,products!$A$1:$G$1,0))</f>
        <v>2.5</v>
      </c>
      <c r="L839" s="8">
        <f>INDEX(products!$A$1:$G$49,MATCH(orders!$D839,products!$A$1:$A$49,0),MATCH(orders!L$1,products!$A$1:$G$1,0))</f>
        <v>33.464999999999996</v>
      </c>
      <c r="M839" s="8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6">
        <f>INDEX(products!$A$1:$G$49,MATCH(orders!$D840,products!$A$1:$A$49,0),MATCH(orders!K$1,products!$A$1:$G$1,0))</f>
        <v>2.5</v>
      </c>
      <c r="L840" s="8">
        <f>INDEX(products!$A$1:$G$49,MATCH(orders!$D840,products!$A$1:$A$49,0),MATCH(orders!L$1,products!$A$1:$G$1,0))</f>
        <v>22.884999999999998</v>
      </c>
      <c r="M840" s="8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6">
        <f>INDEX(products!$A$1:$G$49,MATCH(orders!$D841,products!$A$1:$A$49,0),MATCH(orders!K$1,products!$A$1:$G$1,0))</f>
        <v>0.5</v>
      </c>
      <c r="L841" s="8">
        <f>INDEX(products!$A$1:$G$49,MATCH(orders!$D841,products!$A$1:$A$49,0),MATCH(orders!L$1,products!$A$1:$G$1,0))</f>
        <v>8.25</v>
      </c>
      <c r="M841" s="8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6">
        <f>INDEX(products!$A$1:$G$49,MATCH(orders!$D842,products!$A$1:$A$49,0),MATCH(orders!K$1,products!$A$1:$G$1,0))</f>
        <v>0.5</v>
      </c>
      <c r="L842" s="8">
        <f>INDEX(products!$A$1:$G$49,MATCH(orders!$D842,products!$A$1:$A$49,0),MATCH(orders!L$1,products!$A$1:$G$1,0))</f>
        <v>7.169999999999999</v>
      </c>
      <c r="M842" s="8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6">
        <f>INDEX(products!$A$1:$G$49,MATCH(orders!$D843,products!$A$1:$A$49,0),MATCH(orders!K$1,products!$A$1:$G$1,0))</f>
        <v>0.2</v>
      </c>
      <c r="L843" s="8">
        <f>INDEX(products!$A$1:$G$49,MATCH(orders!$D843,products!$A$1:$A$49,0),MATCH(orders!L$1,products!$A$1:$G$1,0))</f>
        <v>4.3650000000000002</v>
      </c>
      <c r="M843" s="8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6">
        <f>INDEX(products!$A$1:$G$49,MATCH(orders!$D844,products!$A$1:$A$49,0),MATCH(orders!K$1,products!$A$1:$G$1,0))</f>
        <v>0.2</v>
      </c>
      <c r="L844" s="8">
        <f>INDEX(products!$A$1:$G$49,MATCH(orders!$D844,products!$A$1:$A$49,0),MATCH(orders!L$1,products!$A$1:$G$1,0))</f>
        <v>4.125</v>
      </c>
      <c r="M844" s="8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6">
        <f>INDEX(products!$A$1:$G$49,MATCH(orders!$D845,products!$A$1:$A$49,0),MATCH(orders!K$1,products!$A$1:$G$1,0))</f>
        <v>0.2</v>
      </c>
      <c r="L845" s="8">
        <f>INDEX(products!$A$1:$G$49,MATCH(orders!$D845,products!$A$1:$A$49,0),MATCH(orders!L$1,products!$A$1:$G$1,0))</f>
        <v>4.125</v>
      </c>
      <c r="M845" s="8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6">
        <f>INDEX(products!$A$1:$G$49,MATCH(orders!$D846,products!$A$1:$A$49,0),MATCH(orders!K$1,products!$A$1:$G$1,0))</f>
        <v>0.5</v>
      </c>
      <c r="L846" s="8">
        <f>INDEX(products!$A$1:$G$49,MATCH(orders!$D846,products!$A$1:$A$49,0),MATCH(orders!L$1,products!$A$1:$G$1,0))</f>
        <v>5.97</v>
      </c>
      <c r="M846" s="8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6">
        <f>INDEX(products!$A$1:$G$49,MATCH(orders!$D847,products!$A$1:$A$49,0),MATCH(orders!K$1,products!$A$1:$G$1,0))</f>
        <v>2.5</v>
      </c>
      <c r="L847" s="8">
        <f>INDEX(products!$A$1:$G$49,MATCH(orders!$D847,products!$A$1:$A$49,0),MATCH(orders!L$1,products!$A$1:$G$1,0))</f>
        <v>27.945</v>
      </c>
      <c r="M847" s="8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6">
        <f>INDEX(products!$A$1:$G$49,MATCH(orders!$D848,products!$A$1:$A$49,0),MATCH(orders!K$1,products!$A$1:$G$1,0))</f>
        <v>2.5</v>
      </c>
      <c r="L848" s="8">
        <f>INDEX(products!$A$1:$G$49,MATCH(orders!$D848,products!$A$1:$A$49,0),MATCH(orders!L$1,products!$A$1:$G$1,0))</f>
        <v>25.874999999999996</v>
      </c>
      <c r="M848" s="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6">
        <f>INDEX(products!$A$1:$G$49,MATCH(orders!$D849,products!$A$1:$A$49,0),MATCH(orders!K$1,products!$A$1:$G$1,0))</f>
        <v>0.2</v>
      </c>
      <c r="L849" s="8">
        <f>INDEX(products!$A$1:$G$49,MATCH(orders!$D849,products!$A$1:$A$49,0),MATCH(orders!L$1,products!$A$1:$G$1,0))</f>
        <v>2.9849999999999999</v>
      </c>
      <c r="M849" s="8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6">
        <f>INDEX(products!$A$1:$G$49,MATCH(orders!$D850,products!$A$1:$A$49,0),MATCH(orders!K$1,products!$A$1:$G$1,0))</f>
        <v>0.5</v>
      </c>
      <c r="L850" s="8">
        <f>INDEX(products!$A$1:$G$49,MATCH(orders!$D850,products!$A$1:$A$49,0),MATCH(orders!L$1,products!$A$1:$G$1,0))</f>
        <v>8.91</v>
      </c>
      <c r="M850" s="8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6">
        <f>INDEX(products!$A$1:$G$49,MATCH(orders!$D851,products!$A$1:$A$49,0),MATCH(orders!K$1,products!$A$1:$G$1,0))</f>
        <v>0.2</v>
      </c>
      <c r="L851" s="8">
        <f>INDEX(products!$A$1:$G$49,MATCH(orders!$D851,products!$A$1:$A$49,0),MATCH(orders!L$1,products!$A$1:$G$1,0))</f>
        <v>3.8849999999999998</v>
      </c>
      <c r="M851" s="8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6">
        <f>INDEX(products!$A$1:$G$49,MATCH(orders!$D852,products!$A$1:$A$49,0),MATCH(orders!K$1,products!$A$1:$G$1,0))</f>
        <v>0.2</v>
      </c>
      <c r="L852" s="8">
        <f>INDEX(products!$A$1:$G$49,MATCH(orders!$D852,products!$A$1:$A$49,0),MATCH(orders!L$1,products!$A$1:$G$1,0))</f>
        <v>3.375</v>
      </c>
      <c r="M852" s="8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6">
        <f>INDEX(products!$A$1:$G$49,MATCH(orders!$D853,products!$A$1:$A$49,0),MATCH(orders!K$1,products!$A$1:$G$1,0))</f>
        <v>0.5</v>
      </c>
      <c r="L853" s="8">
        <f>INDEX(products!$A$1:$G$49,MATCH(orders!$D853,products!$A$1:$A$49,0),MATCH(orders!L$1,products!$A$1:$G$1,0))</f>
        <v>7.77</v>
      </c>
      <c r="M853" s="8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6">
        <f>INDEX(products!$A$1:$G$49,MATCH(orders!$D854,products!$A$1:$A$49,0),MATCH(orders!K$1,products!$A$1:$G$1,0))</f>
        <v>2.5</v>
      </c>
      <c r="L854" s="8">
        <f>INDEX(products!$A$1:$G$49,MATCH(orders!$D854,products!$A$1:$A$49,0),MATCH(orders!L$1,products!$A$1:$G$1,0))</f>
        <v>29.784999999999997</v>
      </c>
      <c r="M854" s="8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6">
        <f>INDEX(products!$A$1:$G$49,MATCH(orders!$D855,products!$A$1:$A$49,0),MATCH(orders!K$1,products!$A$1:$G$1,0))</f>
        <v>1</v>
      </c>
      <c r="L855" s="8">
        <f>INDEX(products!$A$1:$G$49,MATCH(orders!$D855,products!$A$1:$A$49,0),MATCH(orders!L$1,products!$A$1:$G$1,0))</f>
        <v>9.9499999999999993</v>
      </c>
      <c r="M855" s="8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6">
        <f>INDEX(products!$A$1:$G$49,MATCH(orders!$D856,products!$A$1:$A$49,0),MATCH(orders!K$1,products!$A$1:$G$1,0))</f>
        <v>0.5</v>
      </c>
      <c r="L856" s="8">
        <f>INDEX(products!$A$1:$G$49,MATCH(orders!$D856,products!$A$1:$A$49,0),MATCH(orders!L$1,products!$A$1:$G$1,0))</f>
        <v>7.169999999999999</v>
      </c>
      <c r="M856" s="8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6">
        <f>INDEX(products!$A$1:$G$49,MATCH(orders!$D857,products!$A$1:$A$49,0),MATCH(orders!K$1,products!$A$1:$G$1,0))</f>
        <v>2.5</v>
      </c>
      <c r="L857" s="8">
        <f>INDEX(products!$A$1:$G$49,MATCH(orders!$D857,products!$A$1:$A$49,0),MATCH(orders!L$1,products!$A$1:$G$1,0))</f>
        <v>29.784999999999997</v>
      </c>
      <c r="M857" s="8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6">
        <f>INDEX(products!$A$1:$G$49,MATCH(orders!$D858,products!$A$1:$A$49,0),MATCH(orders!K$1,products!$A$1:$G$1,0))</f>
        <v>0.2</v>
      </c>
      <c r="L858" s="8">
        <f>INDEX(products!$A$1:$G$49,MATCH(orders!$D858,products!$A$1:$A$49,0),MATCH(orders!L$1,products!$A$1:$G$1,0))</f>
        <v>4.3650000000000002</v>
      </c>
      <c r="M858" s="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6">
        <f>INDEX(products!$A$1:$G$49,MATCH(orders!$D859,products!$A$1:$A$49,0),MATCH(orders!K$1,products!$A$1:$G$1,0))</f>
        <v>2.5</v>
      </c>
      <c r="L859" s="8">
        <f>INDEX(products!$A$1:$G$49,MATCH(orders!$D859,products!$A$1:$A$49,0),MATCH(orders!L$1,products!$A$1:$G$1,0))</f>
        <v>27.484999999999996</v>
      </c>
      <c r="M859" s="8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6">
        <f>INDEX(products!$A$1:$G$49,MATCH(orders!$D860,products!$A$1:$A$49,0),MATCH(orders!K$1,products!$A$1:$G$1,0))</f>
        <v>0.5</v>
      </c>
      <c r="L860" s="8">
        <f>INDEX(products!$A$1:$G$49,MATCH(orders!$D860,products!$A$1:$A$49,0),MATCH(orders!L$1,products!$A$1:$G$1,0))</f>
        <v>8.73</v>
      </c>
      <c r="M860" s="8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6">
        <f>INDEX(products!$A$1:$G$49,MATCH(orders!$D861,products!$A$1:$A$49,0),MATCH(orders!K$1,products!$A$1:$G$1,0))</f>
        <v>2.5</v>
      </c>
      <c r="L861" s="8">
        <f>INDEX(products!$A$1:$G$49,MATCH(orders!$D861,products!$A$1:$A$49,0),MATCH(orders!L$1,products!$A$1:$G$1,0))</f>
        <v>29.784999999999997</v>
      </c>
      <c r="M861" s="8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6">
        <f>INDEX(products!$A$1:$G$49,MATCH(orders!$D862,products!$A$1:$A$49,0),MATCH(orders!K$1,products!$A$1:$G$1,0))</f>
        <v>2.5</v>
      </c>
      <c r="L862" s="8">
        <f>INDEX(products!$A$1:$G$49,MATCH(orders!$D862,products!$A$1:$A$49,0),MATCH(orders!L$1,products!$A$1:$G$1,0))</f>
        <v>25.874999999999996</v>
      </c>
      <c r="M862" s="8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6">
        <f>INDEX(products!$A$1:$G$49,MATCH(orders!$D863,products!$A$1:$A$49,0),MATCH(orders!K$1,products!$A$1:$G$1,0))</f>
        <v>1</v>
      </c>
      <c r="L863" s="8">
        <f>INDEX(products!$A$1:$G$49,MATCH(orders!$D863,products!$A$1:$A$49,0),MATCH(orders!L$1,products!$A$1:$G$1,0))</f>
        <v>12.95</v>
      </c>
      <c r="M863" s="8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6">
        <f>INDEX(products!$A$1:$G$49,MATCH(orders!$D864,products!$A$1:$A$49,0),MATCH(orders!K$1,products!$A$1:$G$1,0))</f>
        <v>1</v>
      </c>
      <c r="L864" s="8">
        <f>INDEX(products!$A$1:$G$49,MATCH(orders!$D864,products!$A$1:$A$49,0),MATCH(orders!L$1,products!$A$1:$G$1,0))</f>
        <v>9.9499999999999993</v>
      </c>
      <c r="M864" s="8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6">
        <f>INDEX(products!$A$1:$G$49,MATCH(orders!$D865,products!$A$1:$A$49,0),MATCH(orders!K$1,products!$A$1:$G$1,0))</f>
        <v>1</v>
      </c>
      <c r="L865" s="8">
        <f>INDEX(products!$A$1:$G$49,MATCH(orders!$D865,products!$A$1:$A$49,0),MATCH(orders!L$1,products!$A$1:$G$1,0))</f>
        <v>14.55</v>
      </c>
      <c r="M865" s="8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6">
        <f>INDEX(products!$A$1:$G$49,MATCH(orders!$D866,products!$A$1:$A$49,0),MATCH(orders!K$1,products!$A$1:$G$1,0))</f>
        <v>0.2</v>
      </c>
      <c r="L866" s="8">
        <f>INDEX(products!$A$1:$G$49,MATCH(orders!$D866,products!$A$1:$A$49,0),MATCH(orders!L$1,products!$A$1:$G$1,0))</f>
        <v>3.5849999999999995</v>
      </c>
      <c r="M866" s="8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6">
        <f>INDEX(products!$A$1:$G$49,MATCH(orders!$D867,products!$A$1:$A$49,0),MATCH(orders!K$1,products!$A$1:$G$1,0))</f>
        <v>0.5</v>
      </c>
      <c r="L867" s="8">
        <f>INDEX(products!$A$1:$G$49,MATCH(orders!$D867,products!$A$1:$A$49,0),MATCH(orders!L$1,products!$A$1:$G$1,0))</f>
        <v>6.75</v>
      </c>
      <c r="M867" s="8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6">
        <f>INDEX(products!$A$1:$G$49,MATCH(orders!$D868,products!$A$1:$A$49,0),MATCH(orders!K$1,products!$A$1:$G$1,0))</f>
        <v>0.5</v>
      </c>
      <c r="L868" s="8">
        <f>INDEX(products!$A$1:$G$49,MATCH(orders!$D868,products!$A$1:$A$49,0),MATCH(orders!L$1,products!$A$1:$G$1,0))</f>
        <v>5.97</v>
      </c>
      <c r="M868" s="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6">
        <f>INDEX(products!$A$1:$G$49,MATCH(orders!$D869,products!$A$1:$A$49,0),MATCH(orders!K$1,products!$A$1:$G$1,0))</f>
        <v>2.5</v>
      </c>
      <c r="L869" s="8">
        <f>INDEX(products!$A$1:$G$49,MATCH(orders!$D869,products!$A$1:$A$49,0),MATCH(orders!L$1,products!$A$1:$G$1,0))</f>
        <v>29.784999999999997</v>
      </c>
      <c r="M869" s="8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6">
        <f>INDEX(products!$A$1:$G$49,MATCH(orders!$D870,products!$A$1:$A$49,0),MATCH(orders!K$1,products!$A$1:$G$1,0))</f>
        <v>0.5</v>
      </c>
      <c r="L870" s="8">
        <f>INDEX(products!$A$1:$G$49,MATCH(orders!$D870,products!$A$1:$A$49,0),MATCH(orders!L$1,products!$A$1:$G$1,0))</f>
        <v>8.25</v>
      </c>
      <c r="M870" s="8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6">
        <f>INDEX(products!$A$1:$G$49,MATCH(orders!$D871,products!$A$1:$A$49,0),MATCH(orders!K$1,products!$A$1:$G$1,0))</f>
        <v>0.5</v>
      </c>
      <c r="L871" s="8">
        <f>INDEX(products!$A$1:$G$49,MATCH(orders!$D871,products!$A$1:$A$49,0),MATCH(orders!L$1,products!$A$1:$G$1,0))</f>
        <v>5.97</v>
      </c>
      <c r="M871" s="8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6">
        <f>INDEX(products!$A$1:$G$49,MATCH(orders!$D872,products!$A$1:$A$49,0),MATCH(orders!K$1,products!$A$1:$G$1,0))</f>
        <v>0.5</v>
      </c>
      <c r="L872" s="8">
        <f>INDEX(products!$A$1:$G$49,MATCH(orders!$D872,products!$A$1:$A$49,0),MATCH(orders!L$1,products!$A$1:$G$1,0))</f>
        <v>7.29</v>
      </c>
      <c r="M872" s="8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6">
        <f>INDEX(products!$A$1:$G$49,MATCH(orders!$D873,products!$A$1:$A$49,0),MATCH(orders!K$1,products!$A$1:$G$1,0))</f>
        <v>1</v>
      </c>
      <c r="L873" s="8">
        <f>INDEX(products!$A$1:$G$49,MATCH(orders!$D873,products!$A$1:$A$49,0),MATCH(orders!L$1,products!$A$1:$G$1,0))</f>
        <v>14.85</v>
      </c>
      <c r="M873" s="8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6">
        <f>INDEX(products!$A$1:$G$49,MATCH(orders!$D874,products!$A$1:$A$49,0),MATCH(orders!K$1,products!$A$1:$G$1,0))</f>
        <v>1</v>
      </c>
      <c r="L874" s="8">
        <f>INDEX(products!$A$1:$G$49,MATCH(orders!$D874,products!$A$1:$A$49,0),MATCH(orders!L$1,products!$A$1:$G$1,0))</f>
        <v>11.25</v>
      </c>
      <c r="M874" s="8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6">
        <f>INDEX(products!$A$1:$G$49,MATCH(orders!$D875,products!$A$1:$A$49,0),MATCH(orders!K$1,products!$A$1:$G$1,0))</f>
        <v>0.2</v>
      </c>
      <c r="L875" s="8">
        <f>INDEX(products!$A$1:$G$49,MATCH(orders!$D875,products!$A$1:$A$49,0),MATCH(orders!L$1,products!$A$1:$G$1,0))</f>
        <v>2.9849999999999999</v>
      </c>
      <c r="M875" s="8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6">
        <f>INDEX(products!$A$1:$G$49,MATCH(orders!$D876,products!$A$1:$A$49,0),MATCH(orders!K$1,products!$A$1:$G$1,0))</f>
        <v>1</v>
      </c>
      <c r="L876" s="8">
        <f>INDEX(products!$A$1:$G$49,MATCH(orders!$D876,products!$A$1:$A$49,0),MATCH(orders!L$1,products!$A$1:$G$1,0))</f>
        <v>12.95</v>
      </c>
      <c r="M876" s="8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6">
        <f>INDEX(products!$A$1:$G$49,MATCH(orders!$D877,products!$A$1:$A$49,0),MATCH(orders!K$1,products!$A$1:$G$1,0))</f>
        <v>0.5</v>
      </c>
      <c r="L877" s="8">
        <f>INDEX(products!$A$1:$G$49,MATCH(orders!$D877,products!$A$1:$A$49,0),MATCH(orders!L$1,products!$A$1:$G$1,0))</f>
        <v>8.73</v>
      </c>
      <c r="M877" s="8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6">
        <f>INDEX(products!$A$1:$G$49,MATCH(orders!$D878,products!$A$1:$A$49,0),MATCH(orders!K$1,products!$A$1:$G$1,0))</f>
        <v>0.5</v>
      </c>
      <c r="L878" s="8">
        <f>INDEX(products!$A$1:$G$49,MATCH(orders!$D878,products!$A$1:$A$49,0),MATCH(orders!L$1,products!$A$1:$G$1,0))</f>
        <v>7.77</v>
      </c>
      <c r="M878" s="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6">
        <f>INDEX(products!$A$1:$G$49,MATCH(orders!$D879,products!$A$1:$A$49,0),MATCH(orders!K$1,products!$A$1:$G$1,0))</f>
        <v>0.5</v>
      </c>
      <c r="L879" s="8">
        <f>INDEX(products!$A$1:$G$49,MATCH(orders!$D879,products!$A$1:$A$49,0),MATCH(orders!L$1,products!$A$1:$G$1,0))</f>
        <v>9.51</v>
      </c>
      <c r="M879" s="8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6">
        <f>INDEX(products!$A$1:$G$49,MATCH(orders!$D880,products!$A$1:$A$49,0),MATCH(orders!K$1,products!$A$1:$G$1,0))</f>
        <v>2.5</v>
      </c>
      <c r="L880" s="8">
        <f>INDEX(products!$A$1:$G$49,MATCH(orders!$D880,products!$A$1:$A$49,0),MATCH(orders!L$1,products!$A$1:$G$1,0))</f>
        <v>27.484999999999996</v>
      </c>
      <c r="M880" s="8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6">
        <f>INDEX(products!$A$1:$G$49,MATCH(orders!$D881,products!$A$1:$A$49,0),MATCH(orders!K$1,products!$A$1:$G$1,0))</f>
        <v>0.2</v>
      </c>
      <c r="L881" s="8">
        <f>INDEX(products!$A$1:$G$49,MATCH(orders!$D881,products!$A$1:$A$49,0),MATCH(orders!L$1,products!$A$1:$G$1,0))</f>
        <v>3.645</v>
      </c>
      <c r="M881" s="8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6">
        <f>INDEX(products!$A$1:$G$49,MATCH(orders!$D882,products!$A$1:$A$49,0),MATCH(orders!K$1,products!$A$1:$G$1,0))</f>
        <v>0.2</v>
      </c>
      <c r="L882" s="8">
        <f>INDEX(products!$A$1:$G$49,MATCH(orders!$D882,products!$A$1:$A$49,0),MATCH(orders!L$1,products!$A$1:$G$1,0))</f>
        <v>3.5849999999999995</v>
      </c>
      <c r="M882" s="8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6">
        <f>INDEX(products!$A$1:$G$49,MATCH(orders!$D883,products!$A$1:$A$49,0),MATCH(orders!K$1,products!$A$1:$G$1,0))</f>
        <v>0.2</v>
      </c>
      <c r="L883" s="8">
        <f>INDEX(products!$A$1:$G$49,MATCH(orders!$D883,products!$A$1:$A$49,0),MATCH(orders!L$1,products!$A$1:$G$1,0))</f>
        <v>3.8849999999999998</v>
      </c>
      <c r="M883" s="8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6">
        <f>INDEX(products!$A$1:$G$49,MATCH(orders!$D884,products!$A$1:$A$49,0),MATCH(orders!K$1,products!$A$1:$G$1,0))</f>
        <v>2.5</v>
      </c>
      <c r="L884" s="8">
        <f>INDEX(products!$A$1:$G$49,MATCH(orders!$D884,products!$A$1:$A$49,0),MATCH(orders!L$1,products!$A$1:$G$1,0))</f>
        <v>22.884999999999998</v>
      </c>
      <c r="M884" s="8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6">
        <f>INDEX(products!$A$1:$G$49,MATCH(orders!$D885,products!$A$1:$A$49,0),MATCH(orders!K$1,products!$A$1:$G$1,0))</f>
        <v>2.5</v>
      </c>
      <c r="L885" s="8">
        <f>INDEX(products!$A$1:$G$49,MATCH(orders!$D885,products!$A$1:$A$49,0),MATCH(orders!L$1,products!$A$1:$G$1,0))</f>
        <v>25.874999999999996</v>
      </c>
      <c r="M885" s="8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6">
        <f>INDEX(products!$A$1:$G$49,MATCH(orders!$D886,products!$A$1:$A$49,0),MATCH(orders!K$1,products!$A$1:$G$1,0))</f>
        <v>0.5</v>
      </c>
      <c r="L886" s="8">
        <f>INDEX(products!$A$1:$G$49,MATCH(orders!$D886,products!$A$1:$A$49,0),MATCH(orders!L$1,products!$A$1:$G$1,0))</f>
        <v>5.3699999999999992</v>
      </c>
      <c r="M886" s="8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6">
        <f>INDEX(products!$A$1:$G$49,MATCH(orders!$D887,products!$A$1:$A$49,0),MATCH(orders!K$1,products!$A$1:$G$1,0))</f>
        <v>2.5</v>
      </c>
      <c r="L887" s="8">
        <f>INDEX(products!$A$1:$G$49,MATCH(orders!$D887,products!$A$1:$A$49,0),MATCH(orders!L$1,products!$A$1:$G$1,0))</f>
        <v>20.584999999999997</v>
      </c>
      <c r="M887" s="8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6">
        <f>INDEX(products!$A$1:$G$49,MATCH(orders!$D888,products!$A$1:$A$49,0),MATCH(orders!K$1,products!$A$1:$G$1,0))</f>
        <v>0.5</v>
      </c>
      <c r="L888" s="8">
        <f>INDEX(products!$A$1:$G$49,MATCH(orders!$D888,products!$A$1:$A$49,0),MATCH(orders!L$1,products!$A$1:$G$1,0))</f>
        <v>8.73</v>
      </c>
      <c r="M888" s="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6">
        <f>INDEX(products!$A$1:$G$49,MATCH(orders!$D889,products!$A$1:$A$49,0),MATCH(orders!K$1,products!$A$1:$G$1,0))</f>
        <v>0.2</v>
      </c>
      <c r="L889" s="8">
        <f>INDEX(products!$A$1:$G$49,MATCH(orders!$D889,products!$A$1:$A$49,0),MATCH(orders!L$1,products!$A$1:$G$1,0))</f>
        <v>4.4550000000000001</v>
      </c>
      <c r="M889" s="8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6">
        <f>INDEX(products!$A$1:$G$49,MATCH(orders!$D890,products!$A$1:$A$49,0),MATCH(orders!K$1,products!$A$1:$G$1,0))</f>
        <v>0.2</v>
      </c>
      <c r="L890" s="8">
        <f>INDEX(products!$A$1:$G$49,MATCH(orders!$D890,products!$A$1:$A$49,0),MATCH(orders!L$1,products!$A$1:$G$1,0))</f>
        <v>3.8849999999999998</v>
      </c>
      <c r="M890" s="8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6">
        <f>INDEX(products!$A$1:$G$49,MATCH(orders!$D891,products!$A$1:$A$49,0),MATCH(orders!K$1,products!$A$1:$G$1,0))</f>
        <v>0.2</v>
      </c>
      <c r="L891" s="8">
        <f>INDEX(products!$A$1:$G$49,MATCH(orders!$D891,products!$A$1:$A$49,0),MATCH(orders!L$1,products!$A$1:$G$1,0))</f>
        <v>2.6849999999999996</v>
      </c>
      <c r="M891" s="8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6">
        <f>INDEX(products!$A$1:$G$49,MATCH(orders!$D892,products!$A$1:$A$49,0),MATCH(orders!K$1,products!$A$1:$G$1,0))</f>
        <v>2.5</v>
      </c>
      <c r="L892" s="8">
        <f>INDEX(products!$A$1:$G$49,MATCH(orders!$D892,products!$A$1:$A$49,0),MATCH(orders!L$1,products!$A$1:$G$1,0))</f>
        <v>20.584999999999997</v>
      </c>
      <c r="M892" s="8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6">
        <f>INDEX(products!$A$1:$G$49,MATCH(orders!$D893,products!$A$1:$A$49,0),MATCH(orders!K$1,products!$A$1:$G$1,0))</f>
        <v>2.5</v>
      </c>
      <c r="L893" s="8">
        <f>INDEX(products!$A$1:$G$49,MATCH(orders!$D893,products!$A$1:$A$49,0),MATCH(orders!L$1,products!$A$1:$G$1,0))</f>
        <v>22.884999999999998</v>
      </c>
      <c r="M893" s="8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6">
        <f>INDEX(products!$A$1:$G$49,MATCH(orders!$D894,products!$A$1:$A$49,0),MATCH(orders!K$1,products!$A$1:$G$1,0))</f>
        <v>0.2</v>
      </c>
      <c r="L894" s="8">
        <f>INDEX(products!$A$1:$G$49,MATCH(orders!$D894,products!$A$1:$A$49,0),MATCH(orders!L$1,products!$A$1:$G$1,0))</f>
        <v>4.125</v>
      </c>
      <c r="M894" s="8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6">
        <f>INDEX(products!$A$1:$G$49,MATCH(orders!$D895,products!$A$1:$A$49,0),MATCH(orders!K$1,products!$A$1:$G$1,0))</f>
        <v>0.5</v>
      </c>
      <c r="L895" s="8">
        <f>INDEX(products!$A$1:$G$49,MATCH(orders!$D895,products!$A$1:$A$49,0),MATCH(orders!L$1,products!$A$1:$G$1,0))</f>
        <v>9.51</v>
      </c>
      <c r="M895" s="8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6">
        <f>INDEX(products!$A$1:$G$49,MATCH(orders!$D896,products!$A$1:$A$49,0),MATCH(orders!K$1,products!$A$1:$G$1,0))</f>
        <v>2.5</v>
      </c>
      <c r="L896" s="8">
        <f>INDEX(products!$A$1:$G$49,MATCH(orders!$D896,products!$A$1:$A$49,0),MATCH(orders!L$1,products!$A$1:$G$1,0))</f>
        <v>20.584999999999997</v>
      </c>
      <c r="M896" s="8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6">
        <f>INDEX(products!$A$1:$G$49,MATCH(orders!$D897,products!$A$1:$A$49,0),MATCH(orders!K$1,products!$A$1:$G$1,0))</f>
        <v>2.5</v>
      </c>
      <c r="L897" s="8">
        <f>INDEX(products!$A$1:$G$49,MATCH(orders!$D897,products!$A$1:$A$49,0),MATCH(orders!L$1,products!$A$1:$G$1,0))</f>
        <v>31.624999999999996</v>
      </c>
      <c r="M897" s="8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6">
        <f>INDEX(products!$A$1:$G$49,MATCH(orders!$D898,products!$A$1:$A$49,0),MATCH(orders!K$1,products!$A$1:$G$1,0))</f>
        <v>0.5</v>
      </c>
      <c r="L898" s="8">
        <f>INDEX(products!$A$1:$G$49,MATCH(orders!$D898,products!$A$1:$A$49,0),MATCH(orders!L$1,products!$A$1:$G$1,0))</f>
        <v>5.3699999999999992</v>
      </c>
      <c r="M898" s="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6">
        <f>INDEX(products!$A$1:$G$49,MATCH(orders!$D899,products!$A$1:$A$49,0),MATCH(orders!K$1,products!$A$1:$G$1,0))</f>
        <v>1</v>
      </c>
      <c r="L899" s="8">
        <f>INDEX(products!$A$1:$G$49,MATCH(orders!$D899,products!$A$1:$A$49,0),MATCH(orders!L$1,products!$A$1:$G$1,0))</f>
        <v>12.15</v>
      </c>
      <c r="M899" s="8">
        <f t="shared" ref="M899:M962" si="42">L899*E899</f>
        <v>24.3</v>
      </c>
      <c r="N899" t="str">
        <f t="shared" ref="N899:N962" si="43">IF(I899="Rob","Robusta",IF(I899="Exc","Excelsa",IF(I899="Ara","Arabica",IF(I899="Lib","Liberica"))))</f>
        <v>Excelsa</v>
      </c>
      <c r="O899" t="str">
        <f t="shared" ref="O899:O962" si="44">IF(J899="M","Medium",IF(J899="L","Light",IF(J899="D","Dark")))</f>
        <v>Dark</v>
      </c>
    </row>
    <row r="900" spans="1:15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6">
        <f>INDEX(products!$A$1:$G$49,MATCH(orders!$D900,products!$A$1:$A$49,0),MATCH(orders!K$1,products!$A$1:$G$1,0))</f>
        <v>0.5</v>
      </c>
      <c r="L900" s="8">
        <f>INDEX(products!$A$1:$G$49,MATCH(orders!$D900,products!$A$1:$A$49,0),MATCH(orders!L$1,products!$A$1:$G$1,0))</f>
        <v>7.169999999999999</v>
      </c>
      <c r="M900" s="8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6">
        <f>INDEX(products!$A$1:$G$49,MATCH(orders!$D901,products!$A$1:$A$49,0),MATCH(orders!K$1,products!$A$1:$G$1,0))</f>
        <v>1</v>
      </c>
      <c r="L901" s="8">
        <f>INDEX(products!$A$1:$G$49,MATCH(orders!$D901,products!$A$1:$A$49,0),MATCH(orders!L$1,products!$A$1:$G$1,0))</f>
        <v>14.55</v>
      </c>
      <c r="M901" s="8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6">
        <f>INDEX(products!$A$1:$G$49,MATCH(orders!$D902,products!$A$1:$A$49,0),MATCH(orders!K$1,products!$A$1:$G$1,0))</f>
        <v>1</v>
      </c>
      <c r="L902" s="8">
        <f>INDEX(products!$A$1:$G$49,MATCH(orders!$D902,products!$A$1:$A$49,0),MATCH(orders!L$1,products!$A$1:$G$1,0))</f>
        <v>15.85</v>
      </c>
      <c r="M902" s="8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6">
        <f>INDEX(products!$A$1:$G$49,MATCH(orders!$D903,products!$A$1:$A$49,0),MATCH(orders!K$1,products!$A$1:$G$1,0))</f>
        <v>0.2</v>
      </c>
      <c r="L903" s="8">
        <f>INDEX(products!$A$1:$G$49,MATCH(orders!$D903,products!$A$1:$A$49,0),MATCH(orders!L$1,products!$A$1:$G$1,0))</f>
        <v>3.5849999999999995</v>
      </c>
      <c r="M903" s="8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6">
        <f>INDEX(products!$A$1:$G$49,MATCH(orders!$D904,products!$A$1:$A$49,0),MATCH(orders!K$1,products!$A$1:$G$1,0))</f>
        <v>2.5</v>
      </c>
      <c r="L904" s="8">
        <f>INDEX(products!$A$1:$G$49,MATCH(orders!$D904,products!$A$1:$A$49,0),MATCH(orders!L$1,products!$A$1:$G$1,0))</f>
        <v>31.624999999999996</v>
      </c>
      <c r="M904" s="8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6">
        <f>INDEX(products!$A$1:$G$49,MATCH(orders!$D905,products!$A$1:$A$49,0),MATCH(orders!K$1,products!$A$1:$G$1,0))</f>
        <v>0.5</v>
      </c>
      <c r="L905" s="8">
        <f>INDEX(products!$A$1:$G$49,MATCH(orders!$D905,products!$A$1:$A$49,0),MATCH(orders!L$1,products!$A$1:$G$1,0))</f>
        <v>8.73</v>
      </c>
      <c r="M905" s="8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6">
        <f>INDEX(products!$A$1:$G$49,MATCH(orders!$D906,products!$A$1:$A$49,0),MATCH(orders!K$1,products!$A$1:$G$1,0))</f>
        <v>2.5</v>
      </c>
      <c r="L906" s="8">
        <f>INDEX(products!$A$1:$G$49,MATCH(orders!$D906,products!$A$1:$A$49,0),MATCH(orders!L$1,products!$A$1:$G$1,0))</f>
        <v>29.784999999999997</v>
      </c>
      <c r="M906" s="8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6">
        <f>INDEX(products!$A$1:$G$49,MATCH(orders!$D907,products!$A$1:$A$49,0),MATCH(orders!K$1,products!$A$1:$G$1,0))</f>
        <v>0.5</v>
      </c>
      <c r="L907" s="8">
        <f>INDEX(products!$A$1:$G$49,MATCH(orders!$D907,products!$A$1:$A$49,0),MATCH(orders!L$1,products!$A$1:$G$1,0))</f>
        <v>6.75</v>
      </c>
      <c r="M907" s="8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6">
        <f>INDEX(products!$A$1:$G$49,MATCH(orders!$D908,products!$A$1:$A$49,0),MATCH(orders!K$1,products!$A$1:$G$1,0))</f>
        <v>0.5</v>
      </c>
      <c r="L908" s="8">
        <f>INDEX(products!$A$1:$G$49,MATCH(orders!$D908,products!$A$1:$A$49,0),MATCH(orders!L$1,products!$A$1:$G$1,0))</f>
        <v>6.75</v>
      </c>
      <c r="M908" s="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6">
        <f>INDEX(products!$A$1:$G$49,MATCH(orders!$D909,products!$A$1:$A$49,0),MATCH(orders!K$1,products!$A$1:$G$1,0))</f>
        <v>1</v>
      </c>
      <c r="L909" s="8">
        <f>INDEX(products!$A$1:$G$49,MATCH(orders!$D909,products!$A$1:$A$49,0),MATCH(orders!L$1,products!$A$1:$G$1,0))</f>
        <v>12.95</v>
      </c>
      <c r="M909" s="8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6">
        <f>INDEX(products!$A$1:$G$49,MATCH(orders!$D910,products!$A$1:$A$49,0),MATCH(orders!K$1,products!$A$1:$G$1,0))</f>
        <v>1</v>
      </c>
      <c r="L910" s="8">
        <f>INDEX(products!$A$1:$G$49,MATCH(orders!$D910,products!$A$1:$A$49,0),MATCH(orders!L$1,products!$A$1:$G$1,0))</f>
        <v>11.95</v>
      </c>
      <c r="M910" s="8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6">
        <f>INDEX(products!$A$1:$G$49,MATCH(orders!$D911,products!$A$1:$A$49,0),MATCH(orders!K$1,products!$A$1:$G$1,0))</f>
        <v>0.2</v>
      </c>
      <c r="L911" s="8">
        <f>INDEX(products!$A$1:$G$49,MATCH(orders!$D911,products!$A$1:$A$49,0),MATCH(orders!L$1,products!$A$1:$G$1,0))</f>
        <v>3.5849999999999995</v>
      </c>
      <c r="M911" s="8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6">
        <f>INDEX(products!$A$1:$G$49,MATCH(orders!$D912,products!$A$1:$A$49,0),MATCH(orders!K$1,products!$A$1:$G$1,0))</f>
        <v>2.5</v>
      </c>
      <c r="L912" s="8">
        <f>INDEX(products!$A$1:$G$49,MATCH(orders!$D912,products!$A$1:$A$49,0),MATCH(orders!L$1,products!$A$1:$G$1,0))</f>
        <v>22.884999999999998</v>
      </c>
      <c r="M912" s="8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6">
        <f>INDEX(products!$A$1:$G$49,MATCH(orders!$D913,products!$A$1:$A$49,0),MATCH(orders!K$1,products!$A$1:$G$1,0))</f>
        <v>1</v>
      </c>
      <c r="L913" s="8">
        <f>INDEX(products!$A$1:$G$49,MATCH(orders!$D913,products!$A$1:$A$49,0),MATCH(orders!L$1,products!$A$1:$G$1,0))</f>
        <v>11.25</v>
      </c>
      <c r="M913" s="8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6">
        <f>INDEX(products!$A$1:$G$49,MATCH(orders!$D914,products!$A$1:$A$49,0),MATCH(orders!K$1,products!$A$1:$G$1,0))</f>
        <v>2.5</v>
      </c>
      <c r="L914" s="8">
        <f>INDEX(products!$A$1:$G$49,MATCH(orders!$D914,products!$A$1:$A$49,0),MATCH(orders!L$1,products!$A$1:$G$1,0))</f>
        <v>22.884999999999998</v>
      </c>
      <c r="M914" s="8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6">
        <f>INDEX(products!$A$1:$G$49,MATCH(orders!$D915,products!$A$1:$A$49,0),MATCH(orders!K$1,products!$A$1:$G$1,0))</f>
        <v>0.5</v>
      </c>
      <c r="L915" s="8">
        <f>INDEX(products!$A$1:$G$49,MATCH(orders!$D915,products!$A$1:$A$49,0),MATCH(orders!L$1,products!$A$1:$G$1,0))</f>
        <v>6.75</v>
      </c>
      <c r="M915" s="8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6">
        <f>INDEX(products!$A$1:$G$49,MATCH(orders!$D916,products!$A$1:$A$49,0),MATCH(orders!K$1,products!$A$1:$G$1,0))</f>
        <v>1</v>
      </c>
      <c r="L916" s="8">
        <f>INDEX(products!$A$1:$G$49,MATCH(orders!$D916,products!$A$1:$A$49,0),MATCH(orders!L$1,products!$A$1:$G$1,0))</f>
        <v>11.25</v>
      </c>
      <c r="M916" s="8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6">
        <f>INDEX(products!$A$1:$G$49,MATCH(orders!$D917,products!$A$1:$A$49,0),MATCH(orders!K$1,products!$A$1:$G$1,0))</f>
        <v>2.5</v>
      </c>
      <c r="L917" s="8">
        <f>INDEX(products!$A$1:$G$49,MATCH(orders!$D917,products!$A$1:$A$49,0),MATCH(orders!L$1,products!$A$1:$G$1,0))</f>
        <v>27.945</v>
      </c>
      <c r="M917" s="8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6">
        <f>INDEX(products!$A$1:$G$49,MATCH(orders!$D918,products!$A$1:$A$49,0),MATCH(orders!K$1,products!$A$1:$G$1,0))</f>
        <v>0.2</v>
      </c>
      <c r="L918" s="8">
        <f>INDEX(products!$A$1:$G$49,MATCH(orders!$D918,products!$A$1:$A$49,0),MATCH(orders!L$1,products!$A$1:$G$1,0))</f>
        <v>3.645</v>
      </c>
      <c r="M918" s="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6">
        <f>INDEX(products!$A$1:$G$49,MATCH(orders!$D919,products!$A$1:$A$49,0),MATCH(orders!K$1,products!$A$1:$G$1,0))</f>
        <v>0.5</v>
      </c>
      <c r="L919" s="8">
        <f>INDEX(products!$A$1:$G$49,MATCH(orders!$D919,products!$A$1:$A$49,0),MATCH(orders!L$1,products!$A$1:$G$1,0))</f>
        <v>6.75</v>
      </c>
      <c r="M919" s="8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6">
        <f>INDEX(products!$A$1:$G$49,MATCH(orders!$D920,products!$A$1:$A$49,0),MATCH(orders!K$1,products!$A$1:$G$1,0))</f>
        <v>0.5</v>
      </c>
      <c r="L920" s="8">
        <f>INDEX(products!$A$1:$G$49,MATCH(orders!$D920,products!$A$1:$A$49,0),MATCH(orders!L$1,products!$A$1:$G$1,0))</f>
        <v>7.29</v>
      </c>
      <c r="M920" s="8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6">
        <f>INDEX(products!$A$1:$G$49,MATCH(orders!$D921,products!$A$1:$A$49,0),MATCH(orders!K$1,products!$A$1:$G$1,0))</f>
        <v>0.2</v>
      </c>
      <c r="L921" s="8">
        <f>INDEX(products!$A$1:$G$49,MATCH(orders!$D921,products!$A$1:$A$49,0),MATCH(orders!L$1,products!$A$1:$G$1,0))</f>
        <v>2.6849999999999996</v>
      </c>
      <c r="M921" s="8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6">
        <f>INDEX(products!$A$1:$G$49,MATCH(orders!$D922,products!$A$1:$A$49,0),MATCH(orders!K$1,products!$A$1:$G$1,0))</f>
        <v>2.5</v>
      </c>
      <c r="L922" s="8">
        <f>INDEX(products!$A$1:$G$49,MATCH(orders!$D922,products!$A$1:$A$49,0),MATCH(orders!L$1,products!$A$1:$G$1,0))</f>
        <v>20.584999999999997</v>
      </c>
      <c r="M922" s="8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6">
        <f>INDEX(products!$A$1:$G$49,MATCH(orders!$D923,products!$A$1:$A$49,0),MATCH(orders!K$1,products!$A$1:$G$1,0))</f>
        <v>0.2</v>
      </c>
      <c r="L923" s="8">
        <f>INDEX(products!$A$1:$G$49,MATCH(orders!$D923,products!$A$1:$A$49,0),MATCH(orders!L$1,products!$A$1:$G$1,0))</f>
        <v>3.8849999999999998</v>
      </c>
      <c r="M923" s="8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6">
        <f>INDEX(products!$A$1:$G$49,MATCH(orders!$D924,products!$A$1:$A$49,0),MATCH(orders!K$1,products!$A$1:$G$1,0))</f>
        <v>1</v>
      </c>
      <c r="L924" s="8">
        <f>INDEX(products!$A$1:$G$49,MATCH(orders!$D924,products!$A$1:$A$49,0),MATCH(orders!L$1,products!$A$1:$G$1,0))</f>
        <v>11.25</v>
      </c>
      <c r="M924" s="8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6">
        <f>INDEX(products!$A$1:$G$49,MATCH(orders!$D925,products!$A$1:$A$49,0),MATCH(orders!K$1,products!$A$1:$G$1,0))</f>
        <v>2.5</v>
      </c>
      <c r="L925" s="8">
        <f>INDEX(products!$A$1:$G$49,MATCH(orders!$D925,products!$A$1:$A$49,0),MATCH(orders!L$1,products!$A$1:$G$1,0))</f>
        <v>27.945</v>
      </c>
      <c r="M925" s="8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6">
        <f>INDEX(products!$A$1:$G$49,MATCH(orders!$D926,products!$A$1:$A$49,0),MATCH(orders!K$1,products!$A$1:$G$1,0))</f>
        <v>2.5</v>
      </c>
      <c r="L926" s="8">
        <f>INDEX(products!$A$1:$G$49,MATCH(orders!$D926,products!$A$1:$A$49,0),MATCH(orders!L$1,products!$A$1:$G$1,0))</f>
        <v>29.784999999999997</v>
      </c>
      <c r="M926" s="8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6">
        <f>INDEX(products!$A$1:$G$49,MATCH(orders!$D927,products!$A$1:$A$49,0),MATCH(orders!K$1,products!$A$1:$G$1,0))</f>
        <v>0.5</v>
      </c>
      <c r="L927" s="8">
        <f>INDEX(products!$A$1:$G$49,MATCH(orders!$D927,products!$A$1:$A$49,0),MATCH(orders!L$1,products!$A$1:$G$1,0))</f>
        <v>6.75</v>
      </c>
      <c r="M927" s="8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6">
        <f>INDEX(products!$A$1:$G$49,MATCH(orders!$D928,products!$A$1:$A$49,0),MATCH(orders!K$1,products!$A$1:$G$1,0))</f>
        <v>0.5</v>
      </c>
      <c r="L928" s="8">
        <f>INDEX(products!$A$1:$G$49,MATCH(orders!$D928,products!$A$1:$A$49,0),MATCH(orders!L$1,products!$A$1:$G$1,0))</f>
        <v>6.75</v>
      </c>
      <c r="M928" s="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6">
        <f>INDEX(products!$A$1:$G$49,MATCH(orders!$D929,products!$A$1:$A$49,0),MATCH(orders!K$1,products!$A$1:$G$1,0))</f>
        <v>2.5</v>
      </c>
      <c r="L929" s="8">
        <f>INDEX(products!$A$1:$G$49,MATCH(orders!$D929,products!$A$1:$A$49,0),MATCH(orders!L$1,products!$A$1:$G$1,0))</f>
        <v>27.945</v>
      </c>
      <c r="M929" s="8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6">
        <f>INDEX(products!$A$1:$G$49,MATCH(orders!$D930,products!$A$1:$A$49,0),MATCH(orders!K$1,products!$A$1:$G$1,0))</f>
        <v>2.5</v>
      </c>
      <c r="L930" s="8">
        <f>INDEX(products!$A$1:$G$49,MATCH(orders!$D930,products!$A$1:$A$49,0),MATCH(orders!L$1,products!$A$1:$G$1,0))</f>
        <v>31.624999999999996</v>
      </c>
      <c r="M930" s="8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6">
        <f>INDEX(products!$A$1:$G$49,MATCH(orders!$D931,products!$A$1:$A$49,0),MATCH(orders!K$1,products!$A$1:$G$1,0))</f>
        <v>0.2</v>
      </c>
      <c r="L931" s="8">
        <f>INDEX(products!$A$1:$G$49,MATCH(orders!$D931,products!$A$1:$A$49,0),MATCH(orders!L$1,products!$A$1:$G$1,0))</f>
        <v>4.4550000000000001</v>
      </c>
      <c r="M931" s="8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6">
        <f>INDEX(products!$A$1:$G$49,MATCH(orders!$D932,products!$A$1:$A$49,0),MATCH(orders!K$1,products!$A$1:$G$1,0))</f>
        <v>1</v>
      </c>
      <c r="L932" s="8">
        <f>INDEX(products!$A$1:$G$49,MATCH(orders!$D932,products!$A$1:$A$49,0),MATCH(orders!L$1,products!$A$1:$G$1,0))</f>
        <v>12.15</v>
      </c>
      <c r="M932" s="8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6">
        <f>INDEX(products!$A$1:$G$49,MATCH(orders!$D933,products!$A$1:$A$49,0),MATCH(orders!K$1,products!$A$1:$G$1,0))</f>
        <v>0.5</v>
      </c>
      <c r="L933" s="8">
        <f>INDEX(products!$A$1:$G$49,MATCH(orders!$D933,products!$A$1:$A$49,0),MATCH(orders!L$1,products!$A$1:$G$1,0))</f>
        <v>5.97</v>
      </c>
      <c r="M933" s="8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6">
        <f>INDEX(products!$A$1:$G$49,MATCH(orders!$D934,products!$A$1:$A$49,0),MATCH(orders!K$1,products!$A$1:$G$1,0))</f>
        <v>1</v>
      </c>
      <c r="L934" s="8">
        <f>INDEX(products!$A$1:$G$49,MATCH(orders!$D934,products!$A$1:$A$49,0),MATCH(orders!L$1,products!$A$1:$G$1,0))</f>
        <v>13.75</v>
      </c>
      <c r="M934" s="8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6">
        <f>INDEX(products!$A$1:$G$49,MATCH(orders!$D935,products!$A$1:$A$49,0),MATCH(orders!K$1,products!$A$1:$G$1,0))</f>
        <v>1</v>
      </c>
      <c r="L935" s="8">
        <f>INDEX(products!$A$1:$G$49,MATCH(orders!$D935,products!$A$1:$A$49,0),MATCH(orders!L$1,products!$A$1:$G$1,0))</f>
        <v>8.9499999999999993</v>
      </c>
      <c r="M935" s="8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6">
        <f>INDEX(products!$A$1:$G$49,MATCH(orders!$D936,products!$A$1:$A$49,0),MATCH(orders!K$1,products!$A$1:$G$1,0))</f>
        <v>2.5</v>
      </c>
      <c r="L936" s="8">
        <f>INDEX(products!$A$1:$G$49,MATCH(orders!$D936,products!$A$1:$A$49,0),MATCH(orders!L$1,products!$A$1:$G$1,0))</f>
        <v>22.884999999999998</v>
      </c>
      <c r="M936" s="8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6">
        <f>INDEX(products!$A$1:$G$49,MATCH(orders!$D937,products!$A$1:$A$49,0),MATCH(orders!K$1,products!$A$1:$G$1,0))</f>
        <v>2.5</v>
      </c>
      <c r="L937" s="8">
        <f>INDEX(products!$A$1:$G$49,MATCH(orders!$D937,products!$A$1:$A$49,0),MATCH(orders!L$1,products!$A$1:$G$1,0))</f>
        <v>25.874999999999996</v>
      </c>
      <c r="M937" s="8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6">
        <f>INDEX(products!$A$1:$G$49,MATCH(orders!$D938,products!$A$1:$A$49,0),MATCH(orders!K$1,products!$A$1:$G$1,0))</f>
        <v>0.5</v>
      </c>
      <c r="L938" s="8">
        <f>INDEX(products!$A$1:$G$49,MATCH(orders!$D938,products!$A$1:$A$49,0),MATCH(orders!L$1,products!$A$1:$G$1,0))</f>
        <v>7.77</v>
      </c>
      <c r="M938" s="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6">
        <f>INDEX(products!$A$1:$G$49,MATCH(orders!$D939,products!$A$1:$A$49,0),MATCH(orders!K$1,products!$A$1:$G$1,0))</f>
        <v>2.5</v>
      </c>
      <c r="L939" s="8">
        <f>INDEX(products!$A$1:$G$49,MATCH(orders!$D939,products!$A$1:$A$49,0),MATCH(orders!L$1,products!$A$1:$G$1,0))</f>
        <v>22.884999999999998</v>
      </c>
      <c r="M939" s="8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6">
        <f>INDEX(products!$A$1:$G$49,MATCH(orders!$D940,products!$A$1:$A$49,0),MATCH(orders!K$1,products!$A$1:$G$1,0))</f>
        <v>1</v>
      </c>
      <c r="L940" s="8">
        <f>INDEX(products!$A$1:$G$49,MATCH(orders!$D940,products!$A$1:$A$49,0),MATCH(orders!L$1,products!$A$1:$G$1,0))</f>
        <v>14.85</v>
      </c>
      <c r="M940" s="8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6">
        <f>INDEX(products!$A$1:$G$49,MATCH(orders!$D941,products!$A$1:$A$49,0),MATCH(orders!K$1,products!$A$1:$G$1,0))</f>
        <v>0.2</v>
      </c>
      <c r="L941" s="8">
        <f>INDEX(products!$A$1:$G$49,MATCH(orders!$D941,products!$A$1:$A$49,0),MATCH(orders!L$1,products!$A$1:$G$1,0))</f>
        <v>4.7549999999999999</v>
      </c>
      <c r="M941" s="8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6">
        <f>INDEX(products!$A$1:$G$49,MATCH(orders!$D942,products!$A$1:$A$49,0),MATCH(orders!K$1,products!$A$1:$G$1,0))</f>
        <v>0.5</v>
      </c>
      <c r="L942" s="8">
        <f>INDEX(products!$A$1:$G$49,MATCH(orders!$D942,products!$A$1:$A$49,0),MATCH(orders!L$1,products!$A$1:$G$1,0))</f>
        <v>7.169999999999999</v>
      </c>
      <c r="M942" s="8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6">
        <f>INDEX(products!$A$1:$G$49,MATCH(orders!$D943,products!$A$1:$A$49,0),MATCH(orders!K$1,products!$A$1:$G$1,0))</f>
        <v>0.5</v>
      </c>
      <c r="L943" s="8">
        <f>INDEX(products!$A$1:$G$49,MATCH(orders!$D943,products!$A$1:$A$49,0),MATCH(orders!L$1,products!$A$1:$G$1,0))</f>
        <v>7.77</v>
      </c>
      <c r="M943" s="8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6">
        <f>INDEX(products!$A$1:$G$49,MATCH(orders!$D944,products!$A$1:$A$49,0),MATCH(orders!K$1,products!$A$1:$G$1,0))</f>
        <v>1</v>
      </c>
      <c r="L944" s="8">
        <f>INDEX(products!$A$1:$G$49,MATCH(orders!$D944,products!$A$1:$A$49,0),MATCH(orders!L$1,products!$A$1:$G$1,0))</f>
        <v>11.95</v>
      </c>
      <c r="M944" s="8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6">
        <f>INDEX(products!$A$1:$G$49,MATCH(orders!$D945,products!$A$1:$A$49,0),MATCH(orders!K$1,products!$A$1:$G$1,0))</f>
        <v>0.5</v>
      </c>
      <c r="L945" s="8">
        <f>INDEX(products!$A$1:$G$49,MATCH(orders!$D945,products!$A$1:$A$49,0),MATCH(orders!L$1,products!$A$1:$G$1,0))</f>
        <v>7.77</v>
      </c>
      <c r="M945" s="8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6">
        <f>INDEX(products!$A$1:$G$49,MATCH(orders!$D946,products!$A$1:$A$49,0),MATCH(orders!K$1,products!$A$1:$G$1,0))</f>
        <v>0.5</v>
      </c>
      <c r="L946" s="8">
        <f>INDEX(products!$A$1:$G$49,MATCH(orders!$D946,products!$A$1:$A$49,0),MATCH(orders!L$1,products!$A$1:$G$1,0))</f>
        <v>7.169999999999999</v>
      </c>
      <c r="M946" s="8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6">
        <f>INDEX(products!$A$1:$G$49,MATCH(orders!$D947,products!$A$1:$A$49,0),MATCH(orders!K$1,products!$A$1:$G$1,0))</f>
        <v>2.5</v>
      </c>
      <c r="L947" s="8">
        <f>INDEX(products!$A$1:$G$49,MATCH(orders!$D947,products!$A$1:$A$49,0),MATCH(orders!L$1,products!$A$1:$G$1,0))</f>
        <v>29.784999999999997</v>
      </c>
      <c r="M947" s="8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6">
        <f>INDEX(products!$A$1:$G$49,MATCH(orders!$D948,products!$A$1:$A$49,0),MATCH(orders!K$1,products!$A$1:$G$1,0))</f>
        <v>0.5</v>
      </c>
      <c r="L948" s="8">
        <f>INDEX(products!$A$1:$G$49,MATCH(orders!$D948,products!$A$1:$A$49,0),MATCH(orders!L$1,products!$A$1:$G$1,0))</f>
        <v>7.77</v>
      </c>
      <c r="M948" s="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6">
        <f>INDEX(products!$A$1:$G$49,MATCH(orders!$D949,products!$A$1:$A$49,0),MATCH(orders!K$1,products!$A$1:$G$1,0))</f>
        <v>1</v>
      </c>
      <c r="L949" s="8">
        <f>INDEX(products!$A$1:$G$49,MATCH(orders!$D949,products!$A$1:$A$49,0),MATCH(orders!L$1,products!$A$1:$G$1,0))</f>
        <v>11.25</v>
      </c>
      <c r="M949" s="8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6">
        <f>INDEX(products!$A$1:$G$49,MATCH(orders!$D950,products!$A$1:$A$49,0),MATCH(orders!K$1,products!$A$1:$G$1,0))</f>
        <v>2.5</v>
      </c>
      <c r="L950" s="8">
        <f>INDEX(products!$A$1:$G$49,MATCH(orders!$D950,products!$A$1:$A$49,0),MATCH(orders!L$1,products!$A$1:$G$1,0))</f>
        <v>27.945</v>
      </c>
      <c r="M950" s="8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6">
        <f>INDEX(products!$A$1:$G$49,MATCH(orders!$D951,products!$A$1:$A$49,0),MATCH(orders!K$1,products!$A$1:$G$1,0))</f>
        <v>2.5</v>
      </c>
      <c r="L951" s="8">
        <f>INDEX(products!$A$1:$G$49,MATCH(orders!$D951,products!$A$1:$A$49,0),MATCH(orders!L$1,products!$A$1:$G$1,0))</f>
        <v>27.484999999999996</v>
      </c>
      <c r="M951" s="8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6">
        <f>INDEX(products!$A$1:$G$49,MATCH(orders!$D952,products!$A$1:$A$49,0),MATCH(orders!K$1,products!$A$1:$G$1,0))</f>
        <v>0.2</v>
      </c>
      <c r="L952" s="8">
        <f>INDEX(products!$A$1:$G$49,MATCH(orders!$D952,products!$A$1:$A$49,0),MATCH(orders!L$1,products!$A$1:$G$1,0))</f>
        <v>3.5849999999999995</v>
      </c>
      <c r="M952" s="8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6">
        <f>INDEX(products!$A$1:$G$49,MATCH(orders!$D953,products!$A$1:$A$49,0),MATCH(orders!K$1,products!$A$1:$G$1,0))</f>
        <v>0.2</v>
      </c>
      <c r="L953" s="8">
        <f>INDEX(products!$A$1:$G$49,MATCH(orders!$D953,products!$A$1:$A$49,0),MATCH(orders!L$1,products!$A$1:$G$1,0))</f>
        <v>3.5849999999999995</v>
      </c>
      <c r="M953" s="8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6">
        <f>INDEX(products!$A$1:$G$49,MATCH(orders!$D954,products!$A$1:$A$49,0),MATCH(orders!K$1,products!$A$1:$G$1,0))</f>
        <v>1</v>
      </c>
      <c r="L954" s="8">
        <f>INDEX(products!$A$1:$G$49,MATCH(orders!$D954,products!$A$1:$A$49,0),MATCH(orders!L$1,products!$A$1:$G$1,0))</f>
        <v>11.25</v>
      </c>
      <c r="M954" s="8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6">
        <f>INDEX(products!$A$1:$G$49,MATCH(orders!$D955,products!$A$1:$A$49,0),MATCH(orders!K$1,products!$A$1:$G$1,0))</f>
        <v>0.2</v>
      </c>
      <c r="L955" s="8">
        <f>INDEX(products!$A$1:$G$49,MATCH(orders!$D955,products!$A$1:$A$49,0),MATCH(orders!L$1,products!$A$1:$G$1,0))</f>
        <v>3.8849999999999998</v>
      </c>
      <c r="M955" s="8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6">
        <f>INDEX(products!$A$1:$G$49,MATCH(orders!$D956,products!$A$1:$A$49,0),MATCH(orders!K$1,products!$A$1:$G$1,0))</f>
        <v>2.5</v>
      </c>
      <c r="L956" s="8">
        <f>INDEX(products!$A$1:$G$49,MATCH(orders!$D956,products!$A$1:$A$49,0),MATCH(orders!L$1,products!$A$1:$G$1,0))</f>
        <v>27.945</v>
      </c>
      <c r="M956" s="8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6">
        <f>INDEX(products!$A$1:$G$49,MATCH(orders!$D957,products!$A$1:$A$49,0),MATCH(orders!K$1,products!$A$1:$G$1,0))</f>
        <v>2.5</v>
      </c>
      <c r="L957" s="8">
        <f>INDEX(products!$A$1:$G$49,MATCH(orders!$D957,products!$A$1:$A$49,0),MATCH(orders!L$1,products!$A$1:$G$1,0))</f>
        <v>34.154999999999994</v>
      </c>
      <c r="M957" s="8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6">
        <f>INDEX(products!$A$1:$G$49,MATCH(orders!$D958,products!$A$1:$A$49,0),MATCH(orders!K$1,products!$A$1:$G$1,0))</f>
        <v>2.5</v>
      </c>
      <c r="L958" s="8">
        <f>INDEX(products!$A$1:$G$49,MATCH(orders!$D958,products!$A$1:$A$49,0),MATCH(orders!L$1,products!$A$1:$G$1,0))</f>
        <v>27.484999999999996</v>
      </c>
      <c r="M958" s="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6">
        <f>INDEX(products!$A$1:$G$49,MATCH(orders!$D959,products!$A$1:$A$49,0),MATCH(orders!K$1,products!$A$1:$G$1,0))</f>
        <v>1</v>
      </c>
      <c r="L959" s="8">
        <f>INDEX(products!$A$1:$G$49,MATCH(orders!$D959,products!$A$1:$A$49,0),MATCH(orders!L$1,products!$A$1:$G$1,0))</f>
        <v>14.85</v>
      </c>
      <c r="M959" s="8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6">
        <f>INDEX(products!$A$1:$G$49,MATCH(orders!$D960,products!$A$1:$A$49,0),MATCH(orders!K$1,products!$A$1:$G$1,0))</f>
        <v>0.2</v>
      </c>
      <c r="L960" s="8">
        <f>INDEX(products!$A$1:$G$49,MATCH(orders!$D960,products!$A$1:$A$49,0),MATCH(orders!L$1,products!$A$1:$G$1,0))</f>
        <v>3.8849999999999998</v>
      </c>
      <c r="M960" s="8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6">
        <f>INDEX(products!$A$1:$G$49,MATCH(orders!$D961,products!$A$1:$A$49,0),MATCH(orders!K$1,products!$A$1:$G$1,0))</f>
        <v>0.2</v>
      </c>
      <c r="L961" s="8">
        <f>INDEX(products!$A$1:$G$49,MATCH(orders!$D961,products!$A$1:$A$49,0),MATCH(orders!L$1,products!$A$1:$G$1,0))</f>
        <v>4.7549999999999999</v>
      </c>
      <c r="M961" s="8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6">
        <f>INDEX(products!$A$1:$G$49,MATCH(orders!$D962,products!$A$1:$A$49,0),MATCH(orders!K$1,products!$A$1:$G$1,0))</f>
        <v>1</v>
      </c>
      <c r="L962" s="8">
        <f>INDEX(products!$A$1:$G$49,MATCH(orders!$D962,products!$A$1:$A$49,0),MATCH(orders!L$1,products!$A$1:$G$1,0))</f>
        <v>15.85</v>
      </c>
      <c r="M962" s="8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6">
        <f>INDEX(products!$A$1:$G$49,MATCH(orders!$D963,products!$A$1:$A$49,0),MATCH(orders!K$1,products!$A$1:$G$1,0))</f>
        <v>2.5</v>
      </c>
      <c r="L963" s="8">
        <f>INDEX(products!$A$1:$G$49,MATCH(orders!$D963,products!$A$1:$A$49,0),MATCH(orders!L$1,products!$A$1:$G$1,0))</f>
        <v>22.884999999999998</v>
      </c>
      <c r="M963" s="8">
        <f t="shared" ref="M963:M1001" si="45">L963*E963</f>
        <v>45.769999999999996</v>
      </c>
      <c r="N963" t="str">
        <f t="shared" ref="N963:N1001" si="46">IF(I963="Rob","Robusta",IF(I963="Exc","Excelsa",IF(I963="Ara","Arabica",IF(I963="Lib","Liberica"))))</f>
        <v>Arabica</v>
      </c>
      <c r="O963" t="str">
        <f t="shared" ref="O963:O1001" si="47">IF(J963="M","Medium",IF(J963="L","Light",IF(J963="D","Dark")))</f>
        <v>Dark</v>
      </c>
    </row>
    <row r="964" spans="1:15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6">
        <f>INDEX(products!$A$1:$G$49,MATCH(orders!$D964,products!$A$1:$A$49,0),MATCH(orders!K$1,products!$A$1:$G$1,0))</f>
        <v>1</v>
      </c>
      <c r="L964" s="8">
        <f>INDEX(products!$A$1:$G$49,MATCH(orders!$D964,products!$A$1:$A$49,0),MATCH(orders!L$1,products!$A$1:$G$1,0))</f>
        <v>8.9499999999999993</v>
      </c>
      <c r="M964" s="8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6">
        <f>INDEX(products!$A$1:$G$49,MATCH(orders!$D965,products!$A$1:$A$49,0),MATCH(orders!K$1,products!$A$1:$G$1,0))</f>
        <v>0.5</v>
      </c>
      <c r="L965" s="8">
        <f>INDEX(products!$A$1:$G$49,MATCH(orders!$D965,products!$A$1:$A$49,0),MATCH(orders!L$1,products!$A$1:$G$1,0))</f>
        <v>5.97</v>
      </c>
      <c r="M965" s="8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6">
        <f>INDEX(products!$A$1:$G$49,MATCH(orders!$D966,products!$A$1:$A$49,0),MATCH(orders!K$1,products!$A$1:$G$1,0))</f>
        <v>0.2</v>
      </c>
      <c r="L966" s="8">
        <f>INDEX(products!$A$1:$G$49,MATCH(orders!$D966,products!$A$1:$A$49,0),MATCH(orders!L$1,products!$A$1:$G$1,0))</f>
        <v>4.4550000000000001</v>
      </c>
      <c r="M966" s="8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6">
        <f>INDEX(products!$A$1:$G$49,MATCH(orders!$D967,products!$A$1:$A$49,0),MATCH(orders!K$1,products!$A$1:$G$1,0))</f>
        <v>1</v>
      </c>
      <c r="L967" s="8">
        <f>INDEX(products!$A$1:$G$49,MATCH(orders!$D967,products!$A$1:$A$49,0),MATCH(orders!L$1,products!$A$1:$G$1,0))</f>
        <v>9.9499999999999993</v>
      </c>
      <c r="M967" s="8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6">
        <f>INDEX(products!$A$1:$G$49,MATCH(orders!$D968,products!$A$1:$A$49,0),MATCH(orders!K$1,products!$A$1:$G$1,0))</f>
        <v>0.5</v>
      </c>
      <c r="L968" s="8">
        <f>INDEX(products!$A$1:$G$49,MATCH(orders!$D968,products!$A$1:$A$49,0),MATCH(orders!L$1,products!$A$1:$G$1,0))</f>
        <v>8.91</v>
      </c>
      <c r="M968" s="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6">
        <f>INDEX(products!$A$1:$G$49,MATCH(orders!$D969,products!$A$1:$A$49,0),MATCH(orders!K$1,products!$A$1:$G$1,0))</f>
        <v>0.2</v>
      </c>
      <c r="L969" s="8">
        <f>INDEX(products!$A$1:$G$49,MATCH(orders!$D969,products!$A$1:$A$49,0),MATCH(orders!L$1,products!$A$1:$G$1,0))</f>
        <v>2.6849999999999996</v>
      </c>
      <c r="M969" s="8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6">
        <f>INDEX(products!$A$1:$G$49,MATCH(orders!$D970,products!$A$1:$A$49,0),MATCH(orders!K$1,products!$A$1:$G$1,0))</f>
        <v>0.2</v>
      </c>
      <c r="L970" s="8">
        <f>INDEX(products!$A$1:$G$49,MATCH(orders!$D970,products!$A$1:$A$49,0),MATCH(orders!L$1,products!$A$1:$G$1,0))</f>
        <v>2.9849999999999999</v>
      </c>
      <c r="M970" s="8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6">
        <f>INDEX(products!$A$1:$G$49,MATCH(orders!$D971,products!$A$1:$A$49,0),MATCH(orders!K$1,products!$A$1:$G$1,0))</f>
        <v>1</v>
      </c>
      <c r="L971" s="8">
        <f>INDEX(products!$A$1:$G$49,MATCH(orders!$D971,products!$A$1:$A$49,0),MATCH(orders!L$1,products!$A$1:$G$1,0))</f>
        <v>12.95</v>
      </c>
      <c r="M971" s="8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6">
        <f>INDEX(products!$A$1:$G$49,MATCH(orders!$D972,products!$A$1:$A$49,0),MATCH(orders!K$1,products!$A$1:$G$1,0))</f>
        <v>0.5</v>
      </c>
      <c r="L972" s="8">
        <f>INDEX(products!$A$1:$G$49,MATCH(orders!$D972,products!$A$1:$A$49,0),MATCH(orders!L$1,products!$A$1:$G$1,0))</f>
        <v>8.25</v>
      </c>
      <c r="M972" s="8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6">
        <f>INDEX(products!$A$1:$G$49,MATCH(orders!$D973,products!$A$1:$A$49,0),MATCH(orders!K$1,products!$A$1:$G$1,0))</f>
        <v>2.5</v>
      </c>
      <c r="L973" s="8">
        <f>INDEX(products!$A$1:$G$49,MATCH(orders!$D973,products!$A$1:$A$49,0),MATCH(orders!L$1,products!$A$1:$G$1,0))</f>
        <v>29.784999999999997</v>
      </c>
      <c r="M973" s="8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6">
        <f>INDEX(products!$A$1:$G$49,MATCH(orders!$D974,products!$A$1:$A$49,0),MATCH(orders!K$1,products!$A$1:$G$1,0))</f>
        <v>2.5</v>
      </c>
      <c r="L974" s="8">
        <f>INDEX(products!$A$1:$G$49,MATCH(orders!$D974,products!$A$1:$A$49,0),MATCH(orders!L$1,products!$A$1:$G$1,0))</f>
        <v>29.784999999999997</v>
      </c>
      <c r="M974" s="8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6">
        <f>INDEX(products!$A$1:$G$49,MATCH(orders!$D975,products!$A$1:$A$49,0),MATCH(orders!K$1,products!$A$1:$G$1,0))</f>
        <v>1</v>
      </c>
      <c r="L975" s="8">
        <f>INDEX(products!$A$1:$G$49,MATCH(orders!$D975,products!$A$1:$A$49,0),MATCH(orders!L$1,products!$A$1:$G$1,0))</f>
        <v>14.55</v>
      </c>
      <c r="M975" s="8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6">
        <f>INDEX(products!$A$1:$G$49,MATCH(orders!$D976,products!$A$1:$A$49,0),MATCH(orders!K$1,products!$A$1:$G$1,0))</f>
        <v>0.5</v>
      </c>
      <c r="L976" s="8">
        <f>INDEX(products!$A$1:$G$49,MATCH(orders!$D976,products!$A$1:$A$49,0),MATCH(orders!L$1,products!$A$1:$G$1,0))</f>
        <v>5.3699999999999992</v>
      </c>
      <c r="M976" s="8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6">
        <f>INDEX(products!$A$1:$G$49,MATCH(orders!$D977,products!$A$1:$A$49,0),MATCH(orders!K$1,products!$A$1:$G$1,0))</f>
        <v>0.2</v>
      </c>
      <c r="L977" s="8">
        <f>INDEX(products!$A$1:$G$49,MATCH(orders!$D977,products!$A$1:$A$49,0),MATCH(orders!L$1,products!$A$1:$G$1,0))</f>
        <v>2.9849999999999999</v>
      </c>
      <c r="M977" s="8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6">
        <f>INDEX(products!$A$1:$G$49,MATCH(orders!$D978,products!$A$1:$A$49,0),MATCH(orders!K$1,products!$A$1:$G$1,0))</f>
        <v>2.5</v>
      </c>
      <c r="L978" s="8">
        <f>INDEX(products!$A$1:$G$49,MATCH(orders!$D978,products!$A$1:$A$49,0),MATCH(orders!L$1,products!$A$1:$G$1,0))</f>
        <v>27.484999999999996</v>
      </c>
      <c r="M978" s="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6">
        <f>INDEX(products!$A$1:$G$49,MATCH(orders!$D979,products!$A$1:$A$49,0),MATCH(orders!K$1,products!$A$1:$G$1,0))</f>
        <v>1</v>
      </c>
      <c r="L979" s="8">
        <f>INDEX(products!$A$1:$G$49,MATCH(orders!$D979,products!$A$1:$A$49,0),MATCH(orders!L$1,products!$A$1:$G$1,0))</f>
        <v>11.95</v>
      </c>
      <c r="M979" s="8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6">
        <f>INDEX(products!$A$1:$G$49,MATCH(orders!$D980,products!$A$1:$A$49,0),MATCH(orders!K$1,products!$A$1:$G$1,0))</f>
        <v>0.5</v>
      </c>
      <c r="L980" s="8">
        <f>INDEX(products!$A$1:$G$49,MATCH(orders!$D980,products!$A$1:$A$49,0),MATCH(orders!L$1,products!$A$1:$G$1,0))</f>
        <v>7.77</v>
      </c>
      <c r="M980" s="8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6">
        <f>INDEX(products!$A$1:$G$49,MATCH(orders!$D981,products!$A$1:$A$49,0),MATCH(orders!K$1,products!$A$1:$G$1,0))</f>
        <v>0.5</v>
      </c>
      <c r="L981" s="8">
        <f>INDEX(products!$A$1:$G$49,MATCH(orders!$D981,products!$A$1:$A$49,0),MATCH(orders!L$1,products!$A$1:$G$1,0))</f>
        <v>5.3699999999999992</v>
      </c>
      <c r="M981" s="8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6">
        <f>INDEX(products!$A$1:$G$49,MATCH(orders!$D982,products!$A$1:$A$49,0),MATCH(orders!K$1,products!$A$1:$G$1,0))</f>
        <v>2.5</v>
      </c>
      <c r="L982" s="8">
        <f>INDEX(products!$A$1:$G$49,MATCH(orders!$D982,products!$A$1:$A$49,0),MATCH(orders!L$1,products!$A$1:$G$1,0))</f>
        <v>27.945</v>
      </c>
      <c r="M982" s="8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6">
        <f>INDEX(products!$A$1:$G$49,MATCH(orders!$D983,products!$A$1:$A$49,0),MATCH(orders!K$1,products!$A$1:$G$1,0))</f>
        <v>0.2</v>
      </c>
      <c r="L983" s="8">
        <f>INDEX(products!$A$1:$G$49,MATCH(orders!$D983,products!$A$1:$A$49,0),MATCH(orders!L$1,products!$A$1:$G$1,0))</f>
        <v>3.645</v>
      </c>
      <c r="M983" s="8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6">
        <f>INDEX(products!$A$1:$G$49,MATCH(orders!$D984,products!$A$1:$A$49,0),MATCH(orders!K$1,products!$A$1:$G$1,0))</f>
        <v>1</v>
      </c>
      <c r="L984" s="8">
        <f>INDEX(products!$A$1:$G$49,MATCH(orders!$D984,products!$A$1:$A$49,0),MATCH(orders!L$1,products!$A$1:$G$1,0))</f>
        <v>11.95</v>
      </c>
      <c r="M984" s="8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6">
        <f>INDEX(products!$A$1:$G$49,MATCH(orders!$D985,products!$A$1:$A$49,0),MATCH(orders!K$1,products!$A$1:$G$1,0))</f>
        <v>0.2</v>
      </c>
      <c r="L985" s="8">
        <f>INDEX(products!$A$1:$G$49,MATCH(orders!$D985,products!$A$1:$A$49,0),MATCH(orders!L$1,products!$A$1:$G$1,0))</f>
        <v>3.375</v>
      </c>
      <c r="M985" s="8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6">
        <f>INDEX(products!$A$1:$G$49,MATCH(orders!$D986,products!$A$1:$A$49,0),MATCH(orders!K$1,products!$A$1:$G$1,0))</f>
        <v>2.5</v>
      </c>
      <c r="L986" s="8">
        <f>INDEX(products!$A$1:$G$49,MATCH(orders!$D986,products!$A$1:$A$49,0),MATCH(orders!L$1,products!$A$1:$G$1,0))</f>
        <v>31.624999999999996</v>
      </c>
      <c r="M986" s="8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6">
        <f>INDEX(products!$A$1:$G$49,MATCH(orders!$D987,products!$A$1:$A$49,0),MATCH(orders!K$1,products!$A$1:$G$1,0))</f>
        <v>1</v>
      </c>
      <c r="L987" s="8">
        <f>INDEX(products!$A$1:$G$49,MATCH(orders!$D987,products!$A$1:$A$49,0),MATCH(orders!L$1,products!$A$1:$G$1,0))</f>
        <v>11.95</v>
      </c>
      <c r="M987" s="8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6">
        <f>INDEX(products!$A$1:$G$49,MATCH(orders!$D988,products!$A$1:$A$49,0),MATCH(orders!K$1,products!$A$1:$G$1,0))</f>
        <v>2.5</v>
      </c>
      <c r="L988" s="8">
        <f>INDEX(products!$A$1:$G$49,MATCH(orders!$D988,products!$A$1:$A$49,0),MATCH(orders!L$1,products!$A$1:$G$1,0))</f>
        <v>33.464999999999996</v>
      </c>
      <c r="M988" s="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6">
        <f>INDEX(products!$A$1:$G$49,MATCH(orders!$D989,products!$A$1:$A$49,0),MATCH(orders!K$1,products!$A$1:$G$1,0))</f>
        <v>0.5</v>
      </c>
      <c r="L989" s="8">
        <f>INDEX(products!$A$1:$G$49,MATCH(orders!$D989,products!$A$1:$A$49,0),MATCH(orders!L$1,products!$A$1:$G$1,0))</f>
        <v>5.97</v>
      </c>
      <c r="M989" s="8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6">
        <f>INDEX(products!$A$1:$G$49,MATCH(orders!$D990,products!$A$1:$A$49,0),MATCH(orders!K$1,products!$A$1:$G$1,0))</f>
        <v>1</v>
      </c>
      <c r="L990" s="8">
        <f>INDEX(products!$A$1:$G$49,MATCH(orders!$D990,products!$A$1:$A$49,0),MATCH(orders!L$1,products!$A$1:$G$1,0))</f>
        <v>9.9499999999999993</v>
      </c>
      <c r="M990" s="8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6">
        <f>INDEX(products!$A$1:$G$49,MATCH(orders!$D991,products!$A$1:$A$49,0),MATCH(orders!K$1,products!$A$1:$G$1,0))</f>
        <v>2.5</v>
      </c>
      <c r="L991" s="8">
        <f>INDEX(products!$A$1:$G$49,MATCH(orders!$D991,products!$A$1:$A$49,0),MATCH(orders!L$1,products!$A$1:$G$1,0))</f>
        <v>25.874999999999996</v>
      </c>
      <c r="M991" s="8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6">
        <f>INDEX(products!$A$1:$G$49,MATCH(orders!$D992,products!$A$1:$A$49,0),MATCH(orders!K$1,products!$A$1:$G$1,0))</f>
        <v>0.2</v>
      </c>
      <c r="L992" s="8">
        <f>INDEX(products!$A$1:$G$49,MATCH(orders!$D992,products!$A$1:$A$49,0),MATCH(orders!L$1,products!$A$1:$G$1,0))</f>
        <v>3.645</v>
      </c>
      <c r="M992" s="8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6">
        <f>INDEX(products!$A$1:$G$49,MATCH(orders!$D993,products!$A$1:$A$49,0),MATCH(orders!K$1,products!$A$1:$G$1,0))</f>
        <v>0.5</v>
      </c>
      <c r="L993" s="8">
        <f>INDEX(products!$A$1:$G$49,MATCH(orders!$D993,products!$A$1:$A$49,0),MATCH(orders!L$1,products!$A$1:$G$1,0))</f>
        <v>7.77</v>
      </c>
      <c r="M993" s="8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6">
        <f>INDEX(products!$A$1:$G$49,MATCH(orders!$D994,products!$A$1:$A$49,0),MATCH(orders!K$1,products!$A$1:$G$1,0))</f>
        <v>2.5</v>
      </c>
      <c r="L994" s="8">
        <f>INDEX(products!$A$1:$G$49,MATCH(orders!$D994,products!$A$1:$A$49,0),MATCH(orders!L$1,products!$A$1:$G$1,0))</f>
        <v>36.454999999999998</v>
      </c>
      <c r="M994" s="8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6">
        <f>INDEX(products!$A$1:$G$49,MATCH(orders!$D995,products!$A$1:$A$49,0),MATCH(orders!K$1,products!$A$1:$G$1,0))</f>
        <v>1</v>
      </c>
      <c r="L995" s="8">
        <f>INDEX(products!$A$1:$G$49,MATCH(orders!$D995,products!$A$1:$A$49,0),MATCH(orders!L$1,products!$A$1:$G$1,0))</f>
        <v>12.95</v>
      </c>
      <c r="M995" s="8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6">
        <f>INDEX(products!$A$1:$G$49,MATCH(orders!$D996,products!$A$1:$A$49,0),MATCH(orders!K$1,products!$A$1:$G$1,0))</f>
        <v>0.2</v>
      </c>
      <c r="L996" s="8">
        <f>INDEX(products!$A$1:$G$49,MATCH(orders!$D996,products!$A$1:$A$49,0),MATCH(orders!L$1,products!$A$1:$G$1,0))</f>
        <v>2.9849999999999999</v>
      </c>
      <c r="M996" s="8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6">
        <f>INDEX(products!$A$1:$G$49,MATCH(orders!$D997,products!$A$1:$A$49,0),MATCH(orders!K$1,products!$A$1:$G$1,0))</f>
        <v>2.5</v>
      </c>
      <c r="L997" s="8">
        <f>INDEX(products!$A$1:$G$49,MATCH(orders!$D997,products!$A$1:$A$49,0),MATCH(orders!L$1,products!$A$1:$G$1,0))</f>
        <v>27.484999999999996</v>
      </c>
      <c r="M997" s="8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6">
        <f>INDEX(products!$A$1:$G$49,MATCH(orders!$D998,products!$A$1:$A$49,0),MATCH(orders!K$1,products!$A$1:$G$1,0))</f>
        <v>0.5</v>
      </c>
      <c r="L998" s="8">
        <f>INDEX(products!$A$1:$G$49,MATCH(orders!$D998,products!$A$1:$A$49,0),MATCH(orders!L$1,products!$A$1:$G$1,0))</f>
        <v>5.97</v>
      </c>
      <c r="M998" s="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6">
        <f>INDEX(products!$A$1:$G$49,MATCH(orders!$D999,products!$A$1:$A$49,0),MATCH(orders!K$1,products!$A$1:$G$1,0))</f>
        <v>0.5</v>
      </c>
      <c r="L999" s="8">
        <f>INDEX(products!$A$1:$G$49,MATCH(orders!$D999,products!$A$1:$A$49,0),MATCH(orders!L$1,products!$A$1:$G$1,0))</f>
        <v>6.75</v>
      </c>
      <c r="M999" s="8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6">
        <f>INDEX(products!$A$1:$G$49,MATCH(orders!$D1000,products!$A$1:$A$49,0),MATCH(orders!K$1,products!$A$1:$G$1,0))</f>
        <v>1</v>
      </c>
      <c r="L1000" s="8">
        <f>INDEX(products!$A$1:$G$49,MATCH(orders!$D1000,products!$A$1:$A$49,0),MATCH(orders!L$1,products!$A$1:$G$1,0))</f>
        <v>9.9499999999999993</v>
      </c>
      <c r="M1000" s="8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6">
        <f>INDEX(products!$A$1:$G$49,MATCH(orders!$D1001,products!$A$1:$A$49,0),MATCH(orders!K$1,products!$A$1:$G$1,0))</f>
        <v>0.2</v>
      </c>
      <c r="L1001" s="8">
        <f>INDEX(products!$A$1:$G$49,MATCH(orders!$D1001,products!$A$1:$A$49,0),MATCH(orders!L$1,products!$A$1:$G$1,0))</f>
        <v>4.125</v>
      </c>
      <c r="M1001" s="8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E1"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I2" sqref="I2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Manish kumar</cp:lastModifiedBy>
  <cp:revision/>
  <dcterms:created xsi:type="dcterms:W3CDTF">2022-11-26T09:51:45Z</dcterms:created>
  <dcterms:modified xsi:type="dcterms:W3CDTF">2025-03-01T21:23:27Z</dcterms:modified>
  <cp:category/>
  <cp:contentStatus/>
</cp:coreProperties>
</file>