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crap\New folder\"/>
    </mc:Choice>
  </mc:AlternateContent>
  <xr:revisionPtr revIDLastSave="0" documentId="13_ncr:1_{6944F8DF-7660-42D5-90DB-D37A0421B75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onthly trends" sheetId="3" r:id="rId1"/>
    <sheet name="YOY" sheetId="1" r:id="rId2"/>
    <sheet name="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 l="1"/>
  <c r="B200" i="2"/>
  <c r="B201" i="2"/>
  <c r="B202" i="2"/>
  <c r="B203" i="2"/>
  <c r="B204" i="2"/>
  <c r="B205" i="2"/>
  <c r="B206" i="2"/>
  <c r="B207" i="2"/>
  <c r="B208" i="2"/>
  <c r="B209" i="2"/>
  <c r="B210" i="2"/>
  <c r="B199" i="2"/>
  <c r="B185" i="2"/>
  <c r="B186" i="2"/>
  <c r="B187" i="2"/>
  <c r="B188" i="2"/>
  <c r="B189" i="2"/>
  <c r="B190" i="2"/>
  <c r="B191" i="2"/>
  <c r="B192" i="2"/>
  <c r="B193" i="2"/>
  <c r="B194" i="2"/>
  <c r="B195" i="2"/>
  <c r="B184" i="2"/>
  <c r="B169" i="2"/>
  <c r="B170" i="2"/>
  <c r="B171" i="2"/>
  <c r="B172" i="2"/>
  <c r="B173" i="2"/>
  <c r="B174" i="2"/>
  <c r="B175" i="2"/>
  <c r="B176" i="2"/>
  <c r="B177" i="2"/>
  <c r="B178" i="2"/>
  <c r="B179" i="2"/>
  <c r="B168" i="2"/>
  <c r="B163" i="2"/>
  <c r="B164" i="2"/>
  <c r="B162" i="2"/>
  <c r="B160" i="2"/>
  <c r="B161" i="2"/>
  <c r="B159" i="2"/>
  <c r="B157" i="2"/>
  <c r="B158" i="2"/>
  <c r="B156" i="2"/>
  <c r="B154" i="2"/>
  <c r="B155" i="2"/>
  <c r="B153" i="2"/>
  <c r="B139" i="2"/>
  <c r="B140" i="2"/>
  <c r="B141" i="2"/>
  <c r="B142" i="2"/>
  <c r="B143" i="2"/>
  <c r="B144" i="2"/>
  <c r="B145" i="2"/>
  <c r="B146" i="2"/>
  <c r="B147" i="2"/>
  <c r="B148" i="2"/>
  <c r="B149" i="2"/>
  <c r="B138" i="2"/>
  <c r="B123" i="2"/>
  <c r="B124" i="2"/>
  <c r="B125" i="2"/>
  <c r="B126" i="2"/>
  <c r="B127" i="2"/>
  <c r="B128" i="2"/>
  <c r="B129" i="2"/>
  <c r="B130" i="2"/>
  <c r="B131" i="2"/>
  <c r="B132" i="2"/>
  <c r="B133" i="2"/>
  <c r="B122" i="2"/>
  <c r="B108" i="2"/>
  <c r="B109" i="2"/>
  <c r="B110" i="2"/>
  <c r="B111" i="2"/>
  <c r="B112" i="2"/>
  <c r="B113" i="2"/>
  <c r="B114" i="2"/>
  <c r="B115" i="2"/>
  <c r="B116" i="2"/>
  <c r="B117" i="2"/>
  <c r="B118" i="2"/>
  <c r="B107" i="2"/>
  <c r="B93" i="2"/>
  <c r="B94" i="2"/>
  <c r="B95" i="2"/>
  <c r="B96" i="2"/>
  <c r="B97" i="2"/>
  <c r="B98" i="2"/>
  <c r="B99" i="2"/>
  <c r="B100" i="2"/>
  <c r="B101" i="2"/>
  <c r="B102" i="2"/>
  <c r="B103" i="2"/>
  <c r="B92" i="2"/>
  <c r="B78" i="2"/>
  <c r="B79" i="2"/>
  <c r="B80" i="2"/>
  <c r="B81" i="2"/>
  <c r="B82" i="2"/>
  <c r="B83" i="2"/>
  <c r="B84" i="2"/>
  <c r="B85" i="2"/>
  <c r="B86" i="2"/>
  <c r="B87" i="2"/>
  <c r="B88" i="2"/>
  <c r="B77" i="2"/>
  <c r="B63" i="2"/>
  <c r="B64" i="2"/>
  <c r="B65" i="2"/>
  <c r="B66" i="2"/>
  <c r="B67" i="2"/>
  <c r="B68" i="2"/>
  <c r="B69" i="2"/>
  <c r="B70" i="2"/>
  <c r="B71" i="2"/>
  <c r="B72" i="2"/>
  <c r="B73" i="2"/>
  <c r="B62" i="2"/>
  <c r="B57" i="2"/>
  <c r="B58" i="2"/>
  <c r="B56" i="2"/>
  <c r="B54" i="2"/>
  <c r="B55" i="2"/>
  <c r="B53" i="2"/>
  <c r="B51" i="2"/>
  <c r="B52" i="2"/>
  <c r="B50" i="2"/>
  <c r="B48" i="2"/>
  <c r="B49" i="2"/>
  <c r="B47" i="2"/>
  <c r="E1" i="2" l="1"/>
  <c r="B2" i="2" s="1"/>
  <c r="B3" i="2" l="1"/>
  <c r="B7" i="2"/>
  <c r="B11" i="2"/>
  <c r="B15" i="2"/>
  <c r="B19" i="2"/>
  <c r="B23" i="2"/>
  <c r="B27" i="2"/>
  <c r="B31" i="2"/>
  <c r="B35" i="2"/>
  <c r="B39" i="2"/>
  <c r="B43" i="2"/>
  <c r="B32" i="2"/>
  <c r="B40" i="2"/>
  <c r="B10" i="2"/>
  <c r="B22" i="2"/>
  <c r="B30" i="2"/>
  <c r="B42" i="2"/>
  <c r="B4" i="2"/>
  <c r="B8" i="2"/>
  <c r="B12" i="2"/>
  <c r="B16" i="2"/>
  <c r="B20" i="2"/>
  <c r="B24" i="2"/>
  <c r="B28" i="2"/>
  <c r="B36" i="2"/>
  <c r="B6" i="2"/>
  <c r="B18" i="2"/>
  <c r="B34" i="2"/>
  <c r="B5" i="2"/>
  <c r="B9" i="2"/>
  <c r="B13" i="2"/>
  <c r="B17" i="2"/>
  <c r="B21" i="2"/>
  <c r="B25" i="2"/>
  <c r="B29" i="2"/>
  <c r="B33" i="2"/>
  <c r="B37" i="2"/>
  <c r="B41" i="2"/>
  <c r="B14" i="2"/>
  <c r="B26" i="2"/>
  <c r="B38" i="2"/>
</calcChain>
</file>

<file path=xl/sharedStrings.xml><?xml version="1.0" encoding="utf-8"?>
<sst xmlns="http://schemas.openxmlformats.org/spreadsheetml/2006/main" count="1250" uniqueCount="572">
  <si>
    <t>metric</t>
  </si>
  <si>
    <t xml:space="preserve">RO Count  Jun-2021 MTD </t>
  </si>
  <si>
    <t>PAR-Pacific Region</t>
  </si>
  <si>
    <t>Change1%</t>
  </si>
  <si>
    <t>Average1</t>
  </si>
  <si>
    <t>SER-Southeast Region</t>
  </si>
  <si>
    <t>Change2%</t>
  </si>
  <si>
    <t>Average2</t>
  </si>
  <si>
    <t>CER-Central Region</t>
  </si>
  <si>
    <t>Change3%</t>
  </si>
  <si>
    <t>Average3</t>
  </si>
  <si>
    <t>NER-Northeast Region</t>
  </si>
  <si>
    <t>Change4%</t>
  </si>
  <si>
    <t>Average4</t>
  </si>
  <si>
    <t>Metric</t>
  </si>
  <si>
    <t>$168.34</t>
  </si>
  <si>
    <t>0.61</t>
  </si>
  <si>
    <t>0.60</t>
  </si>
  <si>
    <t>0.59</t>
  </si>
  <si>
    <t>$107.37</t>
  </si>
  <si>
    <t>1.81</t>
  </si>
  <si>
    <t>1.86</t>
  </si>
  <si>
    <t>1.80</t>
  </si>
  <si>
    <t>0.86</t>
  </si>
  <si>
    <t>(1.10%)</t>
  </si>
  <si>
    <t>Performance Monthly Trends</t>
  </si>
  <si>
    <t>Prior Year</t>
  </si>
  <si>
    <t>National Change %</t>
  </si>
  <si>
    <t>CP $ Sold</t>
  </si>
  <si>
    <t>CP Labor $ Sold</t>
  </si>
  <si>
    <t>CP Parts $/RO</t>
  </si>
  <si>
    <t>CP Parts $</t>
  </si>
  <si>
    <t>CP Parts/Labor Ratio</t>
  </si>
  <si>
    <t>CP ROs/VIN</t>
  </si>
  <si>
    <t>CP Operations/RO</t>
  </si>
  <si>
    <t>CP Effective Labor Rate</t>
  </si>
  <si>
    <t>CP VINs Serviced</t>
  </si>
  <si>
    <t>Performance YOY Summary</t>
  </si>
  <si>
    <t>RO Count</t>
  </si>
  <si>
    <t>Northeast Region</t>
  </si>
  <si>
    <t>Change%</t>
  </si>
  <si>
    <t>National Avg</t>
  </si>
  <si>
    <t>Southeast Region</t>
  </si>
  <si>
    <t>Central Region</t>
  </si>
  <si>
    <t>Pacific Region</t>
  </si>
  <si>
    <t>Labour hours per RO</t>
  </si>
  <si>
    <t>Values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</si>
  <si>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</si>
  <si>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</si>
  <si>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</si>
  <si>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</si>
  <si>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</si>
  <si>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</si>
  <si>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</si>
  <si>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</si>
  <si>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</si>
  <si>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</si>
  <si>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</si>
  <si>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</si>
  <si>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-</t>
  </si>
  <si>
    <t>(National Previous Year)</t>
  </si>
  <si>
    <t>210,725</t>
  </si>
  <si>
    <t>190,786</t>
  </si>
  <si>
    <t>169,905</t>
  </si>
  <si>
    <t>115,276</t>
  </si>
  <si>
    <t>165,194</t>
  </si>
  <si>
    <t>206,069</t>
  </si>
  <si>
    <t>209,171</t>
  </si>
  <si>
    <t>200,974</t>
  </si>
  <si>
    <t>194,757</t>
  </si>
  <si>
    <t>175,183</t>
  </si>
  <si>
    <t>(100.00%)</t>
  </si>
  <si>
    <t>Total Dollars</t>
  </si>
  <si>
    <t>$74,608,017</t>
  </si>
  <si>
    <t>$68,081,268</t>
  </si>
  <si>
    <t>$62,118,286</t>
  </si>
  <si>
    <t>$43,509,930</t>
  </si>
  <si>
    <t>$59,119,703</t>
  </si>
  <si>
    <t>$75,525,743</t>
  </si>
  <si>
    <t>$78,954,031</t>
  </si>
  <si>
    <t>$75,836,391</t>
  </si>
  <si>
    <t>$73,337,856</t>
  </si>
  <si>
    <t>$65,101,585</t>
  </si>
  <si>
    <t>Parts Dollars</t>
  </si>
  <si>
    <t>$34,479,733</t>
  </si>
  <si>
    <t>$31,247,901</t>
  </si>
  <si>
    <t>$28,602,506</t>
  </si>
  <si>
    <t>$20,227,801</t>
  </si>
  <si>
    <t>$27,166,140</t>
  </si>
  <si>
    <t>$34,998,428</t>
  </si>
  <si>
    <t>$36,910,026</t>
  </si>
  <si>
    <t>$35,439,509</t>
  </si>
  <si>
    <t>$34,212,030</t>
  </si>
  <si>
    <t>$30,380,743</t>
  </si>
  <si>
    <t>Labor Dollars</t>
  </si>
  <si>
    <t>$40,128,284</t>
  </si>
  <si>
    <t>$36,833,367</t>
  </si>
  <si>
    <t>$33,515,780</t>
  </si>
  <si>
    <t>$23,282,129</t>
  </si>
  <si>
    <t>$31,953,563</t>
  </si>
  <si>
    <t>$40,527,315</t>
  </si>
  <si>
    <t>$42,044,005</t>
  </si>
  <si>
    <t>$40,396,882</t>
  </si>
  <si>
    <t>$39,125,826</t>
  </si>
  <si>
    <t>$34,720,842</t>
  </si>
  <si>
    <t>Total $ per RO</t>
  </si>
  <si>
    <t>$354.05</t>
  </si>
  <si>
    <t>$356.85</t>
  </si>
  <si>
    <t>$365.61</t>
  </si>
  <si>
    <t>$377.44</t>
  </si>
  <si>
    <t>$357.88</t>
  </si>
  <si>
    <t>$366.51</t>
  </si>
  <si>
    <t>$377.46</t>
  </si>
  <si>
    <t>$377.34</t>
  </si>
  <si>
    <t>$376.56</t>
  </si>
  <si>
    <t>$371.62</t>
  </si>
  <si>
    <t>Parts $ per RO</t>
  </si>
  <si>
    <t>$163.62</t>
  </si>
  <si>
    <t>$163.79</t>
  </si>
  <si>
    <t>$175.47</t>
  </si>
  <si>
    <t>$164.45</t>
  </si>
  <si>
    <t>$169.84</t>
  </si>
  <si>
    <t>$176.46</t>
  </si>
  <si>
    <t>$176.34</t>
  </si>
  <si>
    <t>$175.67</t>
  </si>
  <si>
    <t>$173.42</t>
  </si>
  <si>
    <t>Labor $ per RO</t>
  </si>
  <si>
    <t>$190.43</t>
  </si>
  <si>
    <t>$193.06</t>
  </si>
  <si>
    <t>$197.26</t>
  </si>
  <si>
    <t>$201.97</t>
  </si>
  <si>
    <t>$193.43</t>
  </si>
  <si>
    <t>$196.67</t>
  </si>
  <si>
    <t>$201.00</t>
  </si>
  <si>
    <t>$201.01</t>
  </si>
  <si>
    <t>$200.90</t>
  </si>
  <si>
    <t>$198.20</t>
  </si>
  <si>
    <t>Labor Hours</t>
  </si>
  <si>
    <t>373,750</t>
  </si>
  <si>
    <t>342,795</t>
  </si>
  <si>
    <t>313,299</t>
  </si>
  <si>
    <t>219,248</t>
  </si>
  <si>
    <t>297,917</t>
  </si>
  <si>
    <t>376,093</t>
  </si>
  <si>
    <t>381,292</t>
  </si>
  <si>
    <t>366,473</t>
  </si>
  <si>
    <t>356,142</t>
  </si>
  <si>
    <t>317,015</t>
  </si>
  <si>
    <t>Labor Hours per RO</t>
  </si>
  <si>
    <t>1.84</t>
  </si>
  <si>
    <t>1.89</t>
  </si>
  <si>
    <t>1.94</t>
  </si>
  <si>
    <t>1.88</t>
  </si>
  <si>
    <t>1.87</t>
  </si>
  <si>
    <t>1.77</t>
  </si>
  <si>
    <t>1.90</t>
  </si>
  <si>
    <t>1.83</t>
  </si>
  <si>
    <t>1.82</t>
  </si>
  <si>
    <t>3.33%</t>
  </si>
  <si>
    <t>2.72%</t>
  </si>
  <si>
    <t>4.44%</t>
  </si>
  <si>
    <t>2.73%</t>
  </si>
  <si>
    <t>Avg. Days to Close RO</t>
  </si>
  <si>
    <t>3.57</t>
  </si>
  <si>
    <t>3.58</t>
  </si>
  <si>
    <t>3.69</t>
  </si>
  <si>
    <t>3.84</t>
  </si>
  <si>
    <t>3.62</t>
  </si>
  <si>
    <t>4.06</t>
  </si>
  <si>
    <t>4.01</t>
  </si>
  <si>
    <t>3.78</t>
  </si>
  <si>
    <t>3.83</t>
  </si>
  <si>
    <t>3.88</t>
  </si>
  <si>
    <t>3.74</t>
  </si>
  <si>
    <t>4.02</t>
  </si>
  <si>
    <t>(7.03%)</t>
  </si>
  <si>
    <t>3.07%</t>
  </si>
  <si>
    <t>ROs per VIN</t>
  </si>
  <si>
    <t>0.63</t>
  </si>
  <si>
    <t>0.62</t>
  </si>
  <si>
    <t>0.65</t>
  </si>
  <si>
    <t>0.55</t>
  </si>
  <si>
    <t>0.54</t>
  </si>
  <si>
    <t>(0.36%)</t>
  </si>
  <si>
    <t>0.32%</t>
  </si>
  <si>
    <t>0.04%</t>
  </si>
  <si>
    <t>(0.02%)</t>
  </si>
  <si>
    <t>Effective Labor Rate</t>
  </si>
  <si>
    <t>$107.45</t>
  </si>
  <si>
    <t>$106.98</t>
  </si>
  <si>
    <t>$106.19</t>
  </si>
  <si>
    <t>$107.26</t>
  </si>
  <si>
    <t>$107.76</t>
  </si>
  <si>
    <t>$110.27</t>
  </si>
  <si>
    <t>$110.23</t>
  </si>
  <si>
    <t>$109.86</t>
  </si>
  <si>
    <t>$109.52</t>
  </si>
  <si>
    <t>4.86%</t>
  </si>
  <si>
    <t>VIN Serviced</t>
  </si>
  <si>
    <t>202,480</t>
  </si>
  <si>
    <t>183,733</t>
  </si>
  <si>
    <t>163,844</t>
  </si>
  <si>
    <t>111,045</t>
  </si>
  <si>
    <t>159,236</t>
  </si>
  <si>
    <t>198,111</t>
  </si>
  <si>
    <t>200,833</t>
  </si>
  <si>
    <t>193,405</t>
  </si>
  <si>
    <t>187,581</t>
  </si>
  <si>
    <t>169,466</t>
  </si>
  <si>
    <t>Avg. $ per VIN</t>
  </si>
  <si>
    <t>$368.47</t>
  </si>
  <si>
    <t>$370.54</t>
  </si>
  <si>
    <t>$379.13</t>
  </si>
  <si>
    <t>$391.82</t>
  </si>
  <si>
    <t>$371.27</t>
  </si>
  <si>
    <t>$381.23</t>
  </si>
  <si>
    <t>$393.13</t>
  </si>
  <si>
    <t>$392.11</t>
  </si>
  <si>
    <t>$390.97</t>
  </si>
  <si>
    <t>$384.16</t>
  </si>
  <si>
    <t>Operations per RO</t>
  </si>
  <si>
    <t>1.91</t>
  </si>
  <si>
    <t>1.92</t>
  </si>
  <si>
    <t>1.85</t>
  </si>
  <si>
    <t>3.85%</t>
  </si>
  <si>
    <t>3.80%</t>
  </si>
  <si>
    <t>1.59%</t>
  </si>
  <si>
    <t>Parts / Labor Ratio</t>
  </si>
  <si>
    <t>0.89</t>
  </si>
  <si>
    <t>0.88</t>
  </si>
  <si>
    <t>0.87</t>
  </si>
  <si>
    <t>0.85</t>
  </si>
  <si>
    <t>1.18%</t>
  </si>
  <si>
    <t>2.30%</t>
  </si>
  <si>
    <t>3.53%</t>
  </si>
  <si>
    <t>2.33%</t>
  </si>
  <si>
    <t>3.85</t>
  </si>
  <si>
    <t>0.64</t>
  </si>
  <si>
    <t>7.84%</t>
  </si>
  <si>
    <t>1.62%</t>
  </si>
  <si>
    <t>0.90</t>
  </si>
  <si>
    <t>2.27%</t>
  </si>
  <si>
    <t>2.20%</t>
  </si>
  <si>
    <t>0.00%</t>
  </si>
  <si>
    <t>184,490</t>
  </si>
  <si>
    <t>$69,702,753</t>
  </si>
  <si>
    <t>$32,307,529</t>
  </si>
  <si>
    <t>$37,395,224</t>
  </si>
  <si>
    <t>$403.39</t>
  </si>
  <si>
    <t>$377.81</t>
  </si>
  <si>
    <t>$175.12</t>
  </si>
  <si>
    <t>9.15%</t>
  </si>
  <si>
    <t>9.52%</t>
  </si>
  <si>
    <t>$202.70</t>
  </si>
  <si>
    <t>338,815</t>
  </si>
  <si>
    <t>(3.13%)</t>
  </si>
  <si>
    <t>3.48</t>
  </si>
  <si>
    <t>3.70</t>
  </si>
  <si>
    <t>(14.29%)</t>
  </si>
  <si>
    <t>(7.73%)</t>
  </si>
  <si>
    <t>(0.31%)</t>
  </si>
  <si>
    <t>$110.37</t>
  </si>
  <si>
    <t>177,937</t>
  </si>
  <si>
    <t>$391.73</t>
  </si>
  <si>
    <t>10.76%</t>
  </si>
  <si>
    <t>0.53%</t>
  </si>
  <si>
    <t>2.21%</t>
  </si>
  <si>
    <t>6.80%</t>
  </si>
  <si>
    <t>1.03%</t>
  </si>
  <si>
    <t>1.69%</t>
  </si>
  <si>
    <t>1.96</t>
  </si>
  <si>
    <t>179,542</t>
  </si>
  <si>
    <t>160,810</t>
  </si>
  <si>
    <t>212,533</t>
  </si>
  <si>
    <t>200,658</t>
  </si>
  <si>
    <t>194,801</t>
  </si>
  <si>
    <t>213,299</t>
  </si>
  <si>
    <t>216,491</t>
  </si>
  <si>
    <t>79,514</t>
  </si>
  <si>
    <t>(14.80%)</t>
  </si>
  <si>
    <t>(15.71%)</t>
  </si>
  <si>
    <t>25.09%</t>
  </si>
  <si>
    <t>74.07%</t>
  </si>
  <si>
    <t>17.92%</t>
  </si>
  <si>
    <t>3.51%</t>
  </si>
  <si>
    <t>3.50%</t>
  </si>
  <si>
    <t>(60.44%)</t>
  </si>
  <si>
    <t>$68,280,919</t>
  </si>
  <si>
    <t>$62,664,227</t>
  </si>
  <si>
    <t>$84,506,411</t>
  </si>
  <si>
    <t>$82,949,713</t>
  </si>
  <si>
    <t>$78,560,968</t>
  </si>
  <si>
    <t>$86,602,571</t>
  </si>
  <si>
    <t>$89,191,701</t>
  </si>
  <si>
    <t>$32,094,322</t>
  </si>
  <si>
    <t>(8.48%)</t>
  </si>
  <si>
    <t>(7.96%)</t>
  </si>
  <si>
    <t>36.04%</t>
  </si>
  <si>
    <t>90.65%</t>
  </si>
  <si>
    <t>32.88%</t>
  </si>
  <si>
    <t>14.67%</t>
  </si>
  <si>
    <t>12.97%</t>
  </si>
  <si>
    <t>(57.68%)</t>
  </si>
  <si>
    <t>$31,568,322</t>
  </si>
  <si>
    <t>$29,063,628</t>
  </si>
  <si>
    <t>$39,044,196</t>
  </si>
  <si>
    <t>$39,101,423</t>
  </si>
  <si>
    <t>$36,699,163</t>
  </si>
  <si>
    <t>$40,505,721</t>
  </si>
  <si>
    <t>$42,297,890</t>
  </si>
  <si>
    <t>$15,038,682</t>
  </si>
  <si>
    <t>(8.44%)</t>
  </si>
  <si>
    <t>(6.99%)</t>
  </si>
  <si>
    <t>36.51%</t>
  </si>
  <si>
    <t>93.31%</t>
  </si>
  <si>
    <t>35.09%</t>
  </si>
  <si>
    <t>15.74%</t>
  </si>
  <si>
    <t>14.60%</t>
  </si>
  <si>
    <t>(57.57%)</t>
  </si>
  <si>
    <t>$36,712,597</t>
  </si>
  <si>
    <t>$33,600,599</t>
  </si>
  <si>
    <t>$45,462,215</t>
  </si>
  <si>
    <t>$43,848,290</t>
  </si>
  <si>
    <t>$41,861,805</t>
  </si>
  <si>
    <t>$46,096,850</t>
  </si>
  <si>
    <t>$46,893,811</t>
  </si>
  <si>
    <t>$17,055,640</t>
  </si>
  <si>
    <t>(8.51%)</t>
  </si>
  <si>
    <t>(8.78%)</t>
  </si>
  <si>
    <t>35.64%</t>
  </si>
  <si>
    <t>88.33%</t>
  </si>
  <si>
    <t>31.01%</t>
  </si>
  <si>
    <t>13.74%</t>
  </si>
  <si>
    <t>11.54%</t>
  </si>
  <si>
    <t>(57.78%)</t>
  </si>
  <si>
    <t>$380.31</t>
  </si>
  <si>
    <t>$389.68</t>
  </si>
  <si>
    <t>$397.62</t>
  </si>
  <si>
    <t>$413.39</t>
  </si>
  <si>
    <t>$403.29</t>
  </si>
  <si>
    <t>$406.01</t>
  </si>
  <si>
    <t>$411.99</t>
  </si>
  <si>
    <t>$403.63</t>
  </si>
  <si>
    <t>7.42%</t>
  </si>
  <si>
    <t>9.20%</t>
  </si>
  <si>
    <t>8.76%</t>
  </si>
  <si>
    <t>12.69%</t>
  </si>
  <si>
    <t>10.78%</t>
  </si>
  <si>
    <t>6.97%</t>
  </si>
  <si>
    <t>$175.83</t>
  </si>
  <si>
    <t>$180.73</t>
  </si>
  <si>
    <t>$183.71</t>
  </si>
  <si>
    <t>$194.87</t>
  </si>
  <si>
    <t>$188.39</t>
  </si>
  <si>
    <t>$189.90</t>
  </si>
  <si>
    <t>$195.38</t>
  </si>
  <si>
    <t>$189.13</t>
  </si>
  <si>
    <t>7.46%</t>
  </si>
  <si>
    <t>10.34%</t>
  </si>
  <si>
    <t>9.13%</t>
  </si>
  <si>
    <t>11.06%</t>
  </si>
  <si>
    <t>14.56%</t>
  </si>
  <si>
    <t>11.81%</t>
  </si>
  <si>
    <t>10.72%</t>
  </si>
  <si>
    <t>7.25%</t>
  </si>
  <si>
    <t>$204.48</t>
  </si>
  <si>
    <t>$208.95</t>
  </si>
  <si>
    <t>$213.91</t>
  </si>
  <si>
    <t>$218.52</t>
  </si>
  <si>
    <t>$214.90</t>
  </si>
  <si>
    <t>$216.11</t>
  </si>
  <si>
    <t>$216.61</t>
  </si>
  <si>
    <t>$214.50</t>
  </si>
  <si>
    <t>7.38%</t>
  </si>
  <si>
    <t>8.23%</t>
  </si>
  <si>
    <t>8.44%</t>
  </si>
  <si>
    <t>8.19%</t>
  </si>
  <si>
    <t>11.10%</t>
  </si>
  <si>
    <t>9.88%</t>
  </si>
  <si>
    <t>7.77%</t>
  </si>
  <si>
    <t>6.71%</t>
  </si>
  <si>
    <t>329,399</t>
  </si>
  <si>
    <t>298,411</t>
  </si>
  <si>
    <t>401,930</t>
  </si>
  <si>
    <t>390,184</t>
  </si>
  <si>
    <t>366,590</t>
  </si>
  <si>
    <t>400,774</t>
  </si>
  <si>
    <t>405,555</t>
  </si>
  <si>
    <t>147,587</t>
  </si>
  <si>
    <t>(11.87%)</t>
  </si>
  <si>
    <t>(12.95%)</t>
  </si>
  <si>
    <t>28.29%</t>
  </si>
  <si>
    <t>77.96%</t>
  </si>
  <si>
    <t>23.05%</t>
  </si>
  <si>
    <t>6.56%</t>
  </si>
  <si>
    <t>6.36%</t>
  </si>
  <si>
    <t>(59.73%)</t>
  </si>
  <si>
    <t>3.39%</t>
  </si>
  <si>
    <t>2.11%</t>
  </si>
  <si>
    <t>2.75%</t>
  </si>
  <si>
    <t>3.94</t>
  </si>
  <si>
    <t>4.23%</t>
  </si>
  <si>
    <t>(2.35%)</t>
  </si>
  <si>
    <t>0.59%</t>
  </si>
  <si>
    <t>(0.17%)</t>
  </si>
  <si>
    <t>(2.22%)</t>
  </si>
  <si>
    <t>$111.45</t>
  </si>
  <si>
    <t>$112.60</t>
  </si>
  <si>
    <t>$113.11</t>
  </si>
  <si>
    <t>$112.38</t>
  </si>
  <si>
    <t>$114.19</t>
  </si>
  <si>
    <t>$115.02</t>
  </si>
  <si>
    <t>$115.63</t>
  </si>
  <si>
    <t>$115.56</t>
  </si>
  <si>
    <t>4.79%</t>
  </si>
  <si>
    <t>5.73%</t>
  </si>
  <si>
    <t>5.83%</t>
  </si>
  <si>
    <t>6.46%</t>
  </si>
  <si>
    <t>6.74%</t>
  </si>
  <si>
    <t>4.84%</t>
  </si>
  <si>
    <t>173,143</t>
  </si>
  <si>
    <t>155,343</t>
  </si>
  <si>
    <t>203,759</t>
  </si>
  <si>
    <t>192,673</t>
  </si>
  <si>
    <t>187,697</t>
  </si>
  <si>
    <t>205,104</t>
  </si>
  <si>
    <t>208,219</t>
  </si>
  <si>
    <t>78,256</t>
  </si>
  <si>
    <t>(14.49%)</t>
  </si>
  <si>
    <t>(15.45%)</t>
  </si>
  <si>
    <t>24.36%</t>
  </si>
  <si>
    <t>73.51%</t>
  </si>
  <si>
    <t>17.87%</t>
  </si>
  <si>
    <t>3.68%</t>
  </si>
  <si>
    <t>(59.54%)</t>
  </si>
  <si>
    <t>$394.36</t>
  </si>
  <si>
    <t>$414.74</t>
  </si>
  <si>
    <t>$430.52</t>
  </si>
  <si>
    <t>$418.55</t>
  </si>
  <si>
    <t>$422.24</t>
  </si>
  <si>
    <t>$428.36</t>
  </si>
  <si>
    <t>$410.12</t>
  </si>
  <si>
    <t>7.03%</t>
  </si>
  <si>
    <t>8.87%</t>
  </si>
  <si>
    <t>9.39%</t>
  </si>
  <si>
    <t>12.73%</t>
  </si>
  <si>
    <t>8.96%</t>
  </si>
  <si>
    <t>4.59%</t>
  </si>
  <si>
    <t>1.08%</t>
  </si>
  <si>
    <t>15,376</t>
  </si>
  <si>
    <t>(62.73%)</t>
  </si>
  <si>
    <t>122</t>
  </si>
  <si>
    <t>22,052</t>
  </si>
  <si>
    <t>(60.06%)</t>
  </si>
  <si>
    <t>21,265</t>
  </si>
  <si>
    <t>(59.83%)</t>
  </si>
  <si>
    <t>20,821</t>
  </si>
  <si>
    <t>(59.63%)</t>
  </si>
  <si>
    <t>Total Dollars
Aug-2021 MTD</t>
  </si>
  <si>
    <t>$6,771,623</t>
  </si>
  <si>
    <t>(60.20%)</t>
  </si>
  <si>
    <t>$49,300</t>
  </si>
  <si>
    <t>$8,795,577</t>
  </si>
  <si>
    <t>(56.59%)</t>
  </si>
  <si>
    <t>$8,233,510</t>
  </si>
  <si>
    <t>(57.14%)</t>
  </si>
  <si>
    <t>$8,293,612</t>
  </si>
  <si>
    <t>Parts Dollars
Aug-2021 MTD</t>
  </si>
  <si>
    <t>$2,925,247</t>
  </si>
  <si>
    <t>(60.27%)</t>
  </si>
  <si>
    <t>$23,101</t>
  </si>
  <si>
    <t>$4,253,924</t>
  </si>
  <si>
    <t>(56.25%)</t>
  </si>
  <si>
    <t>$3,969,082</t>
  </si>
  <si>
    <t>(57.28%)</t>
  </si>
  <si>
    <t>$3,890,429</t>
  </si>
  <si>
    <t>(57.07%)</t>
  </si>
  <si>
    <t>Labor Dollars
Aug-2021 MTD</t>
  </si>
  <si>
    <t>$3,846,376</t>
  </si>
  <si>
    <t>(60.15%)</t>
  </si>
  <si>
    <t>$26,199</t>
  </si>
  <si>
    <t>$4,541,653</t>
  </si>
  <si>
    <t>(56.90%)</t>
  </si>
  <si>
    <t>$4,264,428</t>
  </si>
  <si>
    <t>(57.01%)</t>
  </si>
  <si>
    <t>$4,403,183</t>
  </si>
  <si>
    <t>(57.20%)</t>
  </si>
  <si>
    <t>Total $ per RO
Aug-2021 MTD</t>
  </si>
  <si>
    <t>$440.40</t>
  </si>
  <si>
    <t>$398.86</t>
  </si>
  <si>
    <t>8.69%</t>
  </si>
  <si>
    <t>$387.19</t>
  </si>
  <si>
    <t>6.69%</t>
  </si>
  <si>
    <t>$398.33</t>
  </si>
  <si>
    <t>6.15%</t>
  </si>
  <si>
    <t>Parts $ per RO
Aug-2021 MTD</t>
  </si>
  <si>
    <t>$190.25</t>
  </si>
  <si>
    <t>6.61%</t>
  </si>
  <si>
    <t>$192.90</t>
  </si>
  <si>
    <t>$186.65</t>
  </si>
  <si>
    <t>6.35%</t>
  </si>
  <si>
    <t>$186.85</t>
  </si>
  <si>
    <t>6.33%</t>
  </si>
  <si>
    <t>Labor $ per RO
Aug-2021 MTD</t>
  </si>
  <si>
    <t>$250.15</t>
  </si>
  <si>
    <t>6.94%</t>
  </si>
  <si>
    <t>$205.95</t>
  </si>
  <si>
    <t>7.91%</t>
  </si>
  <si>
    <t>$200.54</t>
  </si>
  <si>
    <t>7.02%</t>
  </si>
  <si>
    <t>$211.48</t>
  </si>
  <si>
    <t>6.00%</t>
  </si>
  <si>
    <t>Labor Hours
Aug-2021 MTD</t>
  </si>
  <si>
    <t>28,484</t>
  </si>
  <si>
    <t>(61.92%)</t>
  </si>
  <si>
    <t>227</t>
  </si>
  <si>
    <t>40,841</t>
  </si>
  <si>
    <t>(59.43%)</t>
  </si>
  <si>
    <t>37,474</t>
  </si>
  <si>
    <t>(58.84%)</t>
  </si>
  <si>
    <t>40,788</t>
  </si>
  <si>
    <t>(59.20%)</t>
  </si>
  <si>
    <t>Labor Hours per RO
Aug-2021 MTD</t>
  </si>
  <si>
    <t>1.65%</t>
  </si>
  <si>
    <t>1.76</t>
  </si>
  <si>
    <t>Avg. Days to Close RO
Aug-2021 MTD</t>
  </si>
  <si>
    <t>3.77</t>
  </si>
  <si>
    <t>6.20%</t>
  </si>
  <si>
    <t>3.60</t>
  </si>
  <si>
    <t>4.08</t>
  </si>
  <si>
    <t>(2.86%)</t>
  </si>
  <si>
    <t>3.52</t>
  </si>
  <si>
    <t>(11.56%)</t>
  </si>
  <si>
    <t>ROs per VIN
Aug-2021 MTD</t>
  </si>
  <si>
    <t>(1.64%)</t>
  </si>
  <si>
    <t>Effective Labor Rate
Aug-2021 MTD</t>
  </si>
  <si>
    <t>$135.04</t>
  </si>
  <si>
    <t>4.64%</t>
  </si>
  <si>
    <t>$111.20</t>
  </si>
  <si>
    <t>6.24%</t>
  </si>
  <si>
    <t>$113.80</t>
  </si>
  <si>
    <t>$107.95</t>
  </si>
  <si>
    <t>4.90%</t>
  </si>
  <si>
    <t>VIN Serviced
Aug-2021 MTD</t>
  </si>
  <si>
    <t>15,164</t>
  </si>
  <si>
    <t>(61.95%)</t>
  </si>
  <si>
    <t>120</t>
  </si>
  <si>
    <t>21,686</t>
  </si>
  <si>
    <t>(59.12%)</t>
  </si>
  <si>
    <t>20,963</t>
  </si>
  <si>
    <t>(58.85%)</t>
  </si>
  <si>
    <t>20,443</t>
  </si>
  <si>
    <t>(58.75%)</t>
  </si>
  <si>
    <t>Avg. $ per VIN
Aug-2021 MTD</t>
  </si>
  <si>
    <t>$446.56</t>
  </si>
  <si>
    <t>$405.59</t>
  </si>
  <si>
    <t>6.21%</t>
  </si>
  <si>
    <t>$392.76</t>
  </si>
  <si>
    <t>4.16%</t>
  </si>
  <si>
    <t>$405.69</t>
  </si>
  <si>
    <t>3.89%</t>
  </si>
  <si>
    <t>Operations per RO
Aug-2021 MTD</t>
  </si>
  <si>
    <t>1.78</t>
  </si>
  <si>
    <t>2.17%</t>
  </si>
  <si>
    <t>1.67%</t>
  </si>
  <si>
    <t>0.51%</t>
  </si>
  <si>
    <t>Parts / Labor Ratio
Aug-2021 MTD</t>
  </si>
  <si>
    <t>0.76</t>
  </si>
  <si>
    <t>0.94</t>
  </si>
  <si>
    <t>0.93</t>
  </si>
  <si>
    <t>(1.06%)</t>
  </si>
  <si>
    <t xml:space="preserve"> RO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</si>
</sst>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14" fontId="0" fillId="0" borderId="0" xfId="0" applyNumberFormat="1"/>
    <xf numFmtId="0" fontId="3" fillId="0" borderId="2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088C-27D1-4F1B-9677-40BBF44D8CCA}">
  <dimension ref="A1:M49"/>
  <sheetViews>
    <sheetView workbookViewId="0">
      <selection activeCell="K2" sqref="K2:K49"/>
    </sheetView>
  </sheetViews>
  <sheetFormatPr defaultRowHeight="15" x14ac:dyDescent="0.25"/>
  <cols>
    <col min="1" max="1" width="25.5703125" customWidth="1"/>
  </cols>
  <sheetData>
    <row r="1" spans="1:13" ht="15.75" thickBot="1" x14ac:dyDescent="0.3">
      <c r="A1" s="1"/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 ht="15.75" thickBot="1" x14ac:dyDescent="0.3">
      <c r="A2" s="8" t="s">
        <v>571</v>
      </c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276</v>
      </c>
      <c r="H2" t="s">
        <v>277</v>
      </c>
      <c r="I2" t="s">
        <v>278</v>
      </c>
      <c r="J2" t="s">
        <v>59</v>
      </c>
      <c r="K2" t="s">
        <v>278</v>
      </c>
      <c r="L2" t="s">
        <v>59</v>
      </c>
      <c r="M2" t="s">
        <v>59</v>
      </c>
    </row>
    <row r="3" spans="1:13" x14ac:dyDescent="0.2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68</v>
      </c>
      <c r="L3" t="s">
        <v>70</v>
      </c>
      <c r="M3" t="s">
        <v>244</v>
      </c>
    </row>
    <row r="4" spans="1:13" x14ac:dyDescent="0.25">
      <c r="A4" t="s">
        <v>27</v>
      </c>
      <c r="B4" t="s">
        <v>279</v>
      </c>
      <c r="C4" t="s">
        <v>280</v>
      </c>
      <c r="D4" t="s">
        <v>281</v>
      </c>
      <c r="E4" t="s">
        <v>282</v>
      </c>
      <c r="F4" t="s">
        <v>283</v>
      </c>
      <c r="G4" t="s">
        <v>284</v>
      </c>
      <c r="H4" t="s">
        <v>285</v>
      </c>
      <c r="I4" t="s">
        <v>286</v>
      </c>
      <c r="J4" t="s">
        <v>71</v>
      </c>
      <c r="K4" t="s">
        <v>286</v>
      </c>
      <c r="L4" t="s">
        <v>71</v>
      </c>
      <c r="M4" t="s">
        <v>71</v>
      </c>
    </row>
    <row r="5" spans="1:13" x14ac:dyDescent="0.25">
      <c r="A5" t="s">
        <v>72</v>
      </c>
      <c r="B5" t="s">
        <v>287</v>
      </c>
      <c r="C5" t="s">
        <v>288</v>
      </c>
      <c r="D5" t="s">
        <v>289</v>
      </c>
      <c r="E5" t="s">
        <v>290</v>
      </c>
      <c r="F5" t="s">
        <v>291</v>
      </c>
      <c r="G5" t="s">
        <v>292</v>
      </c>
      <c r="H5" t="s">
        <v>293</v>
      </c>
      <c r="I5" t="s">
        <v>294</v>
      </c>
      <c r="J5" t="s">
        <v>59</v>
      </c>
      <c r="K5" t="s">
        <v>294</v>
      </c>
      <c r="L5" t="s">
        <v>59</v>
      </c>
      <c r="M5" t="s">
        <v>59</v>
      </c>
    </row>
    <row r="6" spans="1:13" x14ac:dyDescent="0.25">
      <c r="A6" t="s">
        <v>60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80</v>
      </c>
      <c r="L6" t="s">
        <v>82</v>
      </c>
      <c r="M6" t="s">
        <v>245</v>
      </c>
    </row>
    <row r="7" spans="1:13" x14ac:dyDescent="0.25">
      <c r="A7" t="s">
        <v>27</v>
      </c>
      <c r="B7" t="s">
        <v>295</v>
      </c>
      <c r="C7" t="s">
        <v>296</v>
      </c>
      <c r="D7" t="s">
        <v>297</v>
      </c>
      <c r="E7" t="s">
        <v>298</v>
      </c>
      <c r="F7" t="s">
        <v>299</v>
      </c>
      <c r="G7" t="s">
        <v>300</v>
      </c>
      <c r="H7" t="s">
        <v>301</v>
      </c>
      <c r="I7" t="s">
        <v>302</v>
      </c>
      <c r="J7" t="s">
        <v>71</v>
      </c>
      <c r="K7" t="s">
        <v>302</v>
      </c>
      <c r="L7" t="s">
        <v>71</v>
      </c>
      <c r="M7" t="s">
        <v>71</v>
      </c>
    </row>
    <row r="8" spans="1:13" x14ac:dyDescent="0.25">
      <c r="A8" t="s">
        <v>83</v>
      </c>
      <c r="B8" t="s">
        <v>303</v>
      </c>
      <c r="C8" t="s">
        <v>304</v>
      </c>
      <c r="D8" t="s">
        <v>305</v>
      </c>
      <c r="E8" t="s">
        <v>306</v>
      </c>
      <c r="F8" t="s">
        <v>307</v>
      </c>
      <c r="G8" t="s">
        <v>308</v>
      </c>
      <c r="H8" t="s">
        <v>309</v>
      </c>
      <c r="I8" t="s">
        <v>310</v>
      </c>
      <c r="J8" t="s">
        <v>59</v>
      </c>
      <c r="K8" t="s">
        <v>310</v>
      </c>
      <c r="L8" t="s">
        <v>59</v>
      </c>
      <c r="M8" t="s">
        <v>59</v>
      </c>
    </row>
    <row r="9" spans="1:13" x14ac:dyDescent="0.25">
      <c r="A9" t="s">
        <v>60</v>
      </c>
      <c r="B9" t="s">
        <v>84</v>
      </c>
      <c r="C9" t="s">
        <v>85</v>
      </c>
      <c r="D9" t="s">
        <v>86</v>
      </c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91</v>
      </c>
      <c r="L9" t="s">
        <v>93</v>
      </c>
      <c r="M9" t="s">
        <v>246</v>
      </c>
    </row>
    <row r="10" spans="1:13" x14ac:dyDescent="0.25">
      <c r="A10" t="s">
        <v>27</v>
      </c>
      <c r="B10" t="s">
        <v>311</v>
      </c>
      <c r="C10" t="s">
        <v>312</v>
      </c>
      <c r="D10" t="s">
        <v>313</v>
      </c>
      <c r="E10" t="s">
        <v>314</v>
      </c>
      <c r="F10" t="s">
        <v>315</v>
      </c>
      <c r="G10" t="s">
        <v>316</v>
      </c>
      <c r="H10" t="s">
        <v>317</v>
      </c>
      <c r="I10" t="s">
        <v>318</v>
      </c>
      <c r="J10" t="s">
        <v>71</v>
      </c>
      <c r="K10" t="s">
        <v>318</v>
      </c>
      <c r="L10" t="s">
        <v>71</v>
      </c>
      <c r="M10" t="s">
        <v>71</v>
      </c>
    </row>
    <row r="11" spans="1:13" x14ac:dyDescent="0.25">
      <c r="A11" t="s">
        <v>94</v>
      </c>
      <c r="B11" t="s">
        <v>319</v>
      </c>
      <c r="C11" t="s">
        <v>320</v>
      </c>
      <c r="D11" t="s">
        <v>321</v>
      </c>
      <c r="E11" t="s">
        <v>322</v>
      </c>
      <c r="F11" t="s">
        <v>323</v>
      </c>
      <c r="G11" t="s">
        <v>324</v>
      </c>
      <c r="H11" t="s">
        <v>325</v>
      </c>
      <c r="I11" t="s">
        <v>326</v>
      </c>
      <c r="J11" t="s">
        <v>59</v>
      </c>
      <c r="K11" t="s">
        <v>326</v>
      </c>
      <c r="L11" t="s">
        <v>59</v>
      </c>
      <c r="M11" t="s">
        <v>59</v>
      </c>
    </row>
    <row r="12" spans="1:13" x14ac:dyDescent="0.25">
      <c r="A12" t="s">
        <v>60</v>
      </c>
      <c r="B12" t="s">
        <v>95</v>
      </c>
      <c r="C12" t="s">
        <v>96</v>
      </c>
      <c r="D12" t="s">
        <v>97</v>
      </c>
      <c r="E12" t="s">
        <v>98</v>
      </c>
      <c r="F12" t="s">
        <v>99</v>
      </c>
      <c r="G12" t="s">
        <v>100</v>
      </c>
      <c r="H12" t="s">
        <v>101</v>
      </c>
      <c r="I12" t="s">
        <v>102</v>
      </c>
      <c r="J12" t="s">
        <v>103</v>
      </c>
      <c r="K12" t="s">
        <v>102</v>
      </c>
      <c r="L12" t="s">
        <v>104</v>
      </c>
      <c r="M12" t="s">
        <v>247</v>
      </c>
    </row>
    <row r="13" spans="1:13" x14ac:dyDescent="0.25">
      <c r="A13" t="s">
        <v>27</v>
      </c>
      <c r="B13" t="s">
        <v>327</v>
      </c>
      <c r="C13" t="s">
        <v>328</v>
      </c>
      <c r="D13" t="s">
        <v>329</v>
      </c>
      <c r="E13" t="s">
        <v>330</v>
      </c>
      <c r="F13" t="s">
        <v>331</v>
      </c>
      <c r="G13" t="s">
        <v>332</v>
      </c>
      <c r="H13" t="s">
        <v>333</v>
      </c>
      <c r="I13" t="s">
        <v>334</v>
      </c>
      <c r="J13" t="s">
        <v>71</v>
      </c>
      <c r="K13" t="s">
        <v>334</v>
      </c>
      <c r="L13" t="s">
        <v>71</v>
      </c>
      <c r="M13" t="s">
        <v>71</v>
      </c>
    </row>
    <row r="14" spans="1:13" x14ac:dyDescent="0.25">
      <c r="A14" t="s">
        <v>105</v>
      </c>
      <c r="B14" t="s">
        <v>335</v>
      </c>
      <c r="C14" t="s">
        <v>336</v>
      </c>
      <c r="D14" t="s">
        <v>337</v>
      </c>
      <c r="E14" t="s">
        <v>338</v>
      </c>
      <c r="F14" t="s">
        <v>339</v>
      </c>
      <c r="G14" t="s">
        <v>340</v>
      </c>
      <c r="H14" t="s">
        <v>341</v>
      </c>
      <c r="I14" t="s">
        <v>342</v>
      </c>
      <c r="J14" t="s">
        <v>59</v>
      </c>
      <c r="K14" t="s">
        <v>342</v>
      </c>
      <c r="L14" t="s">
        <v>59</v>
      </c>
      <c r="M14" t="s">
        <v>59</v>
      </c>
    </row>
    <row r="15" spans="1:13" x14ac:dyDescent="0.25">
      <c r="A15" t="s">
        <v>60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113</v>
      </c>
      <c r="L15" t="s">
        <v>115</v>
      </c>
      <c r="M15" t="s">
        <v>249</v>
      </c>
    </row>
    <row r="16" spans="1:13" x14ac:dyDescent="0.25">
      <c r="A16" t="s">
        <v>27</v>
      </c>
      <c r="B16" t="s">
        <v>343</v>
      </c>
      <c r="C16" t="s">
        <v>344</v>
      </c>
      <c r="D16" t="s">
        <v>345</v>
      </c>
      <c r="E16" t="s">
        <v>252</v>
      </c>
      <c r="F16" t="s">
        <v>346</v>
      </c>
      <c r="G16" t="s">
        <v>347</v>
      </c>
      <c r="H16" t="s">
        <v>251</v>
      </c>
      <c r="I16" t="s">
        <v>348</v>
      </c>
      <c r="J16" t="s">
        <v>71</v>
      </c>
      <c r="K16" t="s">
        <v>348</v>
      </c>
      <c r="L16" t="s">
        <v>71</v>
      </c>
      <c r="M16" t="s">
        <v>71</v>
      </c>
    </row>
    <row r="17" spans="1:13" x14ac:dyDescent="0.25">
      <c r="A17" t="s">
        <v>116</v>
      </c>
      <c r="B17" t="s">
        <v>349</v>
      </c>
      <c r="C17" t="s">
        <v>350</v>
      </c>
      <c r="D17" t="s">
        <v>351</v>
      </c>
      <c r="E17" t="s">
        <v>352</v>
      </c>
      <c r="F17" t="s">
        <v>353</v>
      </c>
      <c r="G17" t="s">
        <v>354</v>
      </c>
      <c r="H17" t="s">
        <v>355</v>
      </c>
      <c r="I17" t="s">
        <v>356</v>
      </c>
      <c r="J17" t="s">
        <v>59</v>
      </c>
      <c r="K17" t="s">
        <v>356</v>
      </c>
      <c r="L17" t="s">
        <v>59</v>
      </c>
      <c r="M17" t="s">
        <v>59</v>
      </c>
    </row>
    <row r="18" spans="1:13" x14ac:dyDescent="0.25">
      <c r="A18" t="s">
        <v>60</v>
      </c>
      <c r="B18" t="s">
        <v>117</v>
      </c>
      <c r="C18" t="s">
        <v>118</v>
      </c>
      <c r="D18" t="s">
        <v>15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 t="s">
        <v>124</v>
      </c>
      <c r="K18" t="s">
        <v>123</v>
      </c>
      <c r="L18" t="s">
        <v>125</v>
      </c>
      <c r="M18" t="s">
        <v>250</v>
      </c>
    </row>
    <row r="19" spans="1:13" x14ac:dyDescent="0.25">
      <c r="A19" t="s">
        <v>27</v>
      </c>
      <c r="B19" t="s">
        <v>357</v>
      </c>
      <c r="C19" t="s">
        <v>358</v>
      </c>
      <c r="D19" t="s">
        <v>359</v>
      </c>
      <c r="E19" t="s">
        <v>360</v>
      </c>
      <c r="F19" t="s">
        <v>361</v>
      </c>
      <c r="G19" t="s">
        <v>362</v>
      </c>
      <c r="H19" t="s">
        <v>363</v>
      </c>
      <c r="I19" t="s">
        <v>364</v>
      </c>
      <c r="J19" t="s">
        <v>71</v>
      </c>
      <c r="K19" t="s">
        <v>364</v>
      </c>
      <c r="L19" t="s">
        <v>71</v>
      </c>
      <c r="M19" t="s">
        <v>71</v>
      </c>
    </row>
    <row r="20" spans="1:13" x14ac:dyDescent="0.25">
      <c r="A20" t="s">
        <v>126</v>
      </c>
      <c r="B20" t="s">
        <v>365</v>
      </c>
      <c r="C20" t="s">
        <v>366</v>
      </c>
      <c r="D20" t="s">
        <v>367</v>
      </c>
      <c r="E20" t="s">
        <v>368</v>
      </c>
      <c r="F20" t="s">
        <v>369</v>
      </c>
      <c r="G20" t="s">
        <v>370</v>
      </c>
      <c r="H20" t="s">
        <v>371</v>
      </c>
      <c r="I20" t="s">
        <v>372</v>
      </c>
      <c r="J20" t="s">
        <v>59</v>
      </c>
      <c r="K20" t="s">
        <v>372</v>
      </c>
      <c r="L20" t="s">
        <v>59</v>
      </c>
      <c r="M20" t="s">
        <v>59</v>
      </c>
    </row>
    <row r="21" spans="1:13" x14ac:dyDescent="0.25">
      <c r="A21" t="s">
        <v>60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 t="s">
        <v>132</v>
      </c>
      <c r="H21" t="s">
        <v>133</v>
      </c>
      <c r="I21" t="s">
        <v>134</v>
      </c>
      <c r="J21" t="s">
        <v>135</v>
      </c>
      <c r="K21" t="s">
        <v>134</v>
      </c>
      <c r="L21" t="s">
        <v>136</v>
      </c>
      <c r="M21" t="s">
        <v>253</v>
      </c>
    </row>
    <row r="22" spans="1:13" x14ac:dyDescent="0.25">
      <c r="A22" t="s">
        <v>27</v>
      </c>
      <c r="B22" t="s">
        <v>373</v>
      </c>
      <c r="C22" t="s">
        <v>374</v>
      </c>
      <c r="D22" t="s">
        <v>375</v>
      </c>
      <c r="E22" t="s">
        <v>376</v>
      </c>
      <c r="F22" t="s">
        <v>377</v>
      </c>
      <c r="G22" t="s">
        <v>378</v>
      </c>
      <c r="H22" t="s">
        <v>379</v>
      </c>
      <c r="I22" t="s">
        <v>380</v>
      </c>
      <c r="J22" t="s">
        <v>71</v>
      </c>
      <c r="K22" t="s">
        <v>380</v>
      </c>
      <c r="L22" t="s">
        <v>71</v>
      </c>
      <c r="M22" t="s">
        <v>71</v>
      </c>
    </row>
    <row r="23" spans="1:13" x14ac:dyDescent="0.25">
      <c r="A23" t="s">
        <v>137</v>
      </c>
      <c r="B23" t="s">
        <v>381</v>
      </c>
      <c r="C23" t="s">
        <v>382</v>
      </c>
      <c r="D23" t="s">
        <v>383</v>
      </c>
      <c r="E23" t="s">
        <v>384</v>
      </c>
      <c r="F23" t="s">
        <v>385</v>
      </c>
      <c r="G23" t="s">
        <v>386</v>
      </c>
      <c r="H23" t="s">
        <v>387</v>
      </c>
      <c r="I23" t="s">
        <v>388</v>
      </c>
      <c r="J23" t="s">
        <v>59</v>
      </c>
      <c r="K23" t="s">
        <v>388</v>
      </c>
      <c r="L23" t="s">
        <v>59</v>
      </c>
      <c r="M23" t="s">
        <v>59</v>
      </c>
    </row>
    <row r="24" spans="1:13" x14ac:dyDescent="0.25">
      <c r="A24" t="s">
        <v>60</v>
      </c>
      <c r="B24" t="s">
        <v>138</v>
      </c>
      <c r="C24" t="s">
        <v>139</v>
      </c>
      <c r="D24" t="s">
        <v>140</v>
      </c>
      <c r="E24" t="s">
        <v>141</v>
      </c>
      <c r="F24" t="s">
        <v>142</v>
      </c>
      <c r="G24" t="s">
        <v>143</v>
      </c>
      <c r="H24" t="s">
        <v>144</v>
      </c>
      <c r="I24" t="s">
        <v>145</v>
      </c>
      <c r="J24" t="s">
        <v>146</v>
      </c>
      <c r="K24" t="s">
        <v>145</v>
      </c>
      <c r="L24" t="s">
        <v>147</v>
      </c>
      <c r="M24" t="s">
        <v>254</v>
      </c>
    </row>
    <row r="25" spans="1:13" x14ac:dyDescent="0.25">
      <c r="A25" t="s">
        <v>27</v>
      </c>
      <c r="B25" t="s">
        <v>389</v>
      </c>
      <c r="C25" t="s">
        <v>390</v>
      </c>
      <c r="D25" t="s">
        <v>391</v>
      </c>
      <c r="E25" t="s">
        <v>392</v>
      </c>
      <c r="F25" t="s">
        <v>393</v>
      </c>
      <c r="G25" t="s">
        <v>394</v>
      </c>
      <c r="H25" t="s">
        <v>395</v>
      </c>
      <c r="I25" t="s">
        <v>396</v>
      </c>
      <c r="J25" t="s">
        <v>71</v>
      </c>
      <c r="K25" t="s">
        <v>396</v>
      </c>
      <c r="L25" t="s">
        <v>71</v>
      </c>
      <c r="M25" t="s">
        <v>71</v>
      </c>
    </row>
    <row r="26" spans="1:13" x14ac:dyDescent="0.25">
      <c r="A26" t="s">
        <v>148</v>
      </c>
      <c r="B26" t="s">
        <v>156</v>
      </c>
      <c r="C26" t="s">
        <v>21</v>
      </c>
      <c r="D26" t="s">
        <v>150</v>
      </c>
      <c r="E26" t="s">
        <v>151</v>
      </c>
      <c r="F26" t="s">
        <v>152</v>
      </c>
      <c r="G26" t="s">
        <v>152</v>
      </c>
      <c r="H26" t="s">
        <v>153</v>
      </c>
      <c r="I26" t="s">
        <v>21</v>
      </c>
      <c r="J26" t="s">
        <v>59</v>
      </c>
      <c r="K26" t="s">
        <v>21</v>
      </c>
      <c r="L26" t="s">
        <v>59</v>
      </c>
      <c r="M26" t="s">
        <v>59</v>
      </c>
    </row>
    <row r="27" spans="1:13" x14ac:dyDescent="0.25">
      <c r="A27" t="s">
        <v>60</v>
      </c>
      <c r="B27" t="s">
        <v>154</v>
      </c>
      <c r="C27" t="s">
        <v>22</v>
      </c>
      <c r="D27" t="s">
        <v>149</v>
      </c>
      <c r="E27" t="s">
        <v>155</v>
      </c>
      <c r="F27" t="s">
        <v>22</v>
      </c>
      <c r="G27" t="s">
        <v>156</v>
      </c>
      <c r="H27" t="s">
        <v>157</v>
      </c>
      <c r="I27" t="s">
        <v>157</v>
      </c>
      <c r="J27" t="s">
        <v>156</v>
      </c>
      <c r="K27" t="s">
        <v>157</v>
      </c>
      <c r="L27" t="s">
        <v>20</v>
      </c>
      <c r="M27" t="s">
        <v>149</v>
      </c>
    </row>
    <row r="28" spans="1:13" x14ac:dyDescent="0.25">
      <c r="A28" t="s">
        <v>27</v>
      </c>
      <c r="B28" t="s">
        <v>397</v>
      </c>
      <c r="C28" t="s">
        <v>158</v>
      </c>
      <c r="D28" t="s">
        <v>159</v>
      </c>
      <c r="E28" t="s">
        <v>398</v>
      </c>
      <c r="F28" t="s">
        <v>160</v>
      </c>
      <c r="G28" t="s">
        <v>161</v>
      </c>
      <c r="H28" t="s">
        <v>399</v>
      </c>
      <c r="I28" t="s">
        <v>242</v>
      </c>
      <c r="J28" t="s">
        <v>71</v>
      </c>
      <c r="K28" t="s">
        <v>242</v>
      </c>
      <c r="L28" t="s">
        <v>71</v>
      </c>
      <c r="M28" t="s">
        <v>71</v>
      </c>
    </row>
    <row r="29" spans="1:13" x14ac:dyDescent="0.25">
      <c r="A29" t="s">
        <v>162</v>
      </c>
      <c r="B29" t="s">
        <v>163</v>
      </c>
      <c r="C29" t="s">
        <v>164</v>
      </c>
      <c r="D29" t="s">
        <v>256</v>
      </c>
      <c r="E29" t="s">
        <v>257</v>
      </c>
      <c r="F29" t="s">
        <v>165</v>
      </c>
      <c r="G29" t="s">
        <v>236</v>
      </c>
      <c r="H29" t="s">
        <v>400</v>
      </c>
      <c r="I29" t="s">
        <v>173</v>
      </c>
      <c r="J29" t="s">
        <v>59</v>
      </c>
      <c r="K29" t="s">
        <v>173</v>
      </c>
      <c r="L29" t="s">
        <v>59</v>
      </c>
      <c r="M29" t="s">
        <v>59</v>
      </c>
    </row>
    <row r="30" spans="1:13" x14ac:dyDescent="0.25">
      <c r="A30" t="s">
        <v>60</v>
      </c>
      <c r="B30" t="s">
        <v>166</v>
      </c>
      <c r="C30" t="s">
        <v>167</v>
      </c>
      <c r="D30" t="s">
        <v>168</v>
      </c>
      <c r="E30" t="s">
        <v>169</v>
      </c>
      <c r="F30" t="s">
        <v>164</v>
      </c>
      <c r="G30" t="s">
        <v>163</v>
      </c>
      <c r="H30" t="s">
        <v>170</v>
      </c>
      <c r="I30" t="s">
        <v>171</v>
      </c>
      <c r="J30" t="s">
        <v>172</v>
      </c>
      <c r="K30" t="s">
        <v>171</v>
      </c>
      <c r="L30" t="s">
        <v>173</v>
      </c>
      <c r="M30" t="s">
        <v>174</v>
      </c>
    </row>
    <row r="31" spans="1:13" x14ac:dyDescent="0.25">
      <c r="A31" t="s">
        <v>27</v>
      </c>
      <c r="B31" t="s">
        <v>175</v>
      </c>
      <c r="C31" t="s">
        <v>24</v>
      </c>
      <c r="D31" t="s">
        <v>258</v>
      </c>
      <c r="E31" t="s">
        <v>259</v>
      </c>
      <c r="F31" t="s">
        <v>176</v>
      </c>
      <c r="G31" t="s">
        <v>238</v>
      </c>
      <c r="H31" t="s">
        <v>401</v>
      </c>
      <c r="I31" t="s">
        <v>402</v>
      </c>
      <c r="J31" t="s">
        <v>71</v>
      </c>
      <c r="K31" t="s">
        <v>402</v>
      </c>
      <c r="L31" t="s">
        <v>71</v>
      </c>
      <c r="M31" t="s">
        <v>71</v>
      </c>
    </row>
    <row r="32" spans="1:13" x14ac:dyDescent="0.25">
      <c r="A32" t="s">
        <v>177</v>
      </c>
      <c r="B32" t="s">
        <v>178</v>
      </c>
      <c r="C32" t="s">
        <v>16</v>
      </c>
      <c r="D32" t="s">
        <v>179</v>
      </c>
      <c r="E32" t="s">
        <v>18</v>
      </c>
      <c r="F32" t="s">
        <v>179</v>
      </c>
      <c r="G32" t="s">
        <v>179</v>
      </c>
      <c r="H32" t="s">
        <v>237</v>
      </c>
      <c r="I32" t="s">
        <v>179</v>
      </c>
      <c r="J32" t="s">
        <v>59</v>
      </c>
      <c r="K32" t="s">
        <v>179</v>
      </c>
      <c r="L32" t="s">
        <v>59</v>
      </c>
      <c r="M32" t="s">
        <v>59</v>
      </c>
    </row>
    <row r="33" spans="1:13" x14ac:dyDescent="0.25">
      <c r="A33" t="s">
        <v>60</v>
      </c>
      <c r="B33" t="s">
        <v>16</v>
      </c>
      <c r="C33" t="s">
        <v>178</v>
      </c>
      <c r="D33" t="s">
        <v>181</v>
      </c>
      <c r="E33" t="s">
        <v>17</v>
      </c>
      <c r="F33" t="s">
        <v>179</v>
      </c>
      <c r="G33" t="s">
        <v>180</v>
      </c>
      <c r="H33" t="s">
        <v>180</v>
      </c>
      <c r="I33" t="s">
        <v>178</v>
      </c>
      <c r="J33" t="s">
        <v>17</v>
      </c>
      <c r="K33" t="s">
        <v>178</v>
      </c>
      <c r="L33" t="s">
        <v>182</v>
      </c>
      <c r="M33" t="s">
        <v>17</v>
      </c>
    </row>
    <row r="34" spans="1:13" x14ac:dyDescent="0.25">
      <c r="A34" t="s">
        <v>27</v>
      </c>
      <c r="B34" t="s">
        <v>183</v>
      </c>
      <c r="C34" t="s">
        <v>260</v>
      </c>
      <c r="D34" t="s">
        <v>403</v>
      </c>
      <c r="E34" t="s">
        <v>184</v>
      </c>
      <c r="F34" t="s">
        <v>185</v>
      </c>
      <c r="G34" t="s">
        <v>186</v>
      </c>
      <c r="H34" t="s">
        <v>404</v>
      </c>
      <c r="I34" t="s">
        <v>405</v>
      </c>
      <c r="J34" t="s">
        <v>71</v>
      </c>
      <c r="K34" t="s">
        <v>405</v>
      </c>
      <c r="L34" t="s">
        <v>71</v>
      </c>
      <c r="M34" t="s">
        <v>71</v>
      </c>
    </row>
    <row r="35" spans="1:13" x14ac:dyDescent="0.25">
      <c r="A35" t="s">
        <v>187</v>
      </c>
      <c r="B35" t="s">
        <v>406</v>
      </c>
      <c r="C35" t="s">
        <v>407</v>
      </c>
      <c r="D35" t="s">
        <v>408</v>
      </c>
      <c r="E35" t="s">
        <v>409</v>
      </c>
      <c r="F35" t="s">
        <v>410</v>
      </c>
      <c r="G35" t="s">
        <v>411</v>
      </c>
      <c r="H35" t="s">
        <v>412</v>
      </c>
      <c r="I35" t="s">
        <v>413</v>
      </c>
      <c r="J35" t="s">
        <v>59</v>
      </c>
      <c r="K35" t="s">
        <v>413</v>
      </c>
      <c r="L35" t="s">
        <v>59</v>
      </c>
      <c r="M35" t="s">
        <v>59</v>
      </c>
    </row>
    <row r="36" spans="1:13" x14ac:dyDescent="0.25">
      <c r="A36" t="s">
        <v>60</v>
      </c>
      <c r="B36" t="s">
        <v>19</v>
      </c>
      <c r="C36" t="s">
        <v>188</v>
      </c>
      <c r="D36" t="s">
        <v>189</v>
      </c>
      <c r="E36" t="s">
        <v>190</v>
      </c>
      <c r="F36" t="s">
        <v>191</v>
      </c>
      <c r="G36" t="s">
        <v>192</v>
      </c>
      <c r="H36" t="s">
        <v>193</v>
      </c>
      <c r="I36" t="s">
        <v>194</v>
      </c>
      <c r="J36" t="s">
        <v>195</v>
      </c>
      <c r="K36" t="s">
        <v>194</v>
      </c>
      <c r="L36" t="s">
        <v>196</v>
      </c>
      <c r="M36" t="s">
        <v>261</v>
      </c>
    </row>
    <row r="37" spans="1:13" x14ac:dyDescent="0.25">
      <c r="A37" t="s">
        <v>27</v>
      </c>
      <c r="B37" t="s">
        <v>225</v>
      </c>
      <c r="C37" t="s">
        <v>414</v>
      </c>
      <c r="D37" t="s">
        <v>415</v>
      </c>
      <c r="E37" t="s">
        <v>416</v>
      </c>
      <c r="F37" t="s">
        <v>417</v>
      </c>
      <c r="G37" t="s">
        <v>418</v>
      </c>
      <c r="H37" t="s">
        <v>197</v>
      </c>
      <c r="I37" t="s">
        <v>419</v>
      </c>
      <c r="J37" t="s">
        <v>71</v>
      </c>
      <c r="K37" t="s">
        <v>419</v>
      </c>
      <c r="L37" t="s">
        <v>71</v>
      </c>
      <c r="M37" t="s">
        <v>71</v>
      </c>
    </row>
    <row r="38" spans="1:13" x14ac:dyDescent="0.25">
      <c r="A38" t="s">
        <v>198</v>
      </c>
      <c r="B38" t="s">
        <v>420</v>
      </c>
      <c r="C38" t="s">
        <v>421</v>
      </c>
      <c r="D38" t="s">
        <v>422</v>
      </c>
      <c r="E38" t="s">
        <v>423</v>
      </c>
      <c r="F38" t="s">
        <v>424</v>
      </c>
      <c r="G38" t="s">
        <v>425</v>
      </c>
      <c r="H38" t="s">
        <v>426</v>
      </c>
      <c r="I38" t="s">
        <v>427</v>
      </c>
      <c r="J38" t="s">
        <v>59</v>
      </c>
      <c r="K38" t="s">
        <v>427</v>
      </c>
      <c r="L38" t="s">
        <v>59</v>
      </c>
      <c r="M38" t="s">
        <v>59</v>
      </c>
    </row>
    <row r="39" spans="1:13" x14ac:dyDescent="0.25">
      <c r="A39" t="s">
        <v>60</v>
      </c>
      <c r="B39" t="s">
        <v>199</v>
      </c>
      <c r="C39" t="s">
        <v>200</v>
      </c>
      <c r="D39" t="s">
        <v>201</v>
      </c>
      <c r="E39" t="s">
        <v>202</v>
      </c>
      <c r="F39" t="s">
        <v>203</v>
      </c>
      <c r="G39" t="s">
        <v>204</v>
      </c>
      <c r="H39" t="s">
        <v>205</v>
      </c>
      <c r="I39" t="s">
        <v>206</v>
      </c>
      <c r="J39" t="s">
        <v>207</v>
      </c>
      <c r="K39" t="s">
        <v>206</v>
      </c>
      <c r="L39" t="s">
        <v>208</v>
      </c>
      <c r="M39" t="s">
        <v>262</v>
      </c>
    </row>
    <row r="40" spans="1:13" x14ac:dyDescent="0.25">
      <c r="A40" t="s">
        <v>27</v>
      </c>
      <c r="B40" t="s">
        <v>428</v>
      </c>
      <c r="C40" t="s">
        <v>429</v>
      </c>
      <c r="D40" t="s">
        <v>430</v>
      </c>
      <c r="E40" t="s">
        <v>431</v>
      </c>
      <c r="F40" t="s">
        <v>432</v>
      </c>
      <c r="G40" t="s">
        <v>234</v>
      </c>
      <c r="H40" t="s">
        <v>433</v>
      </c>
      <c r="I40" t="s">
        <v>434</v>
      </c>
      <c r="J40" t="s">
        <v>71</v>
      </c>
      <c r="K40" t="s">
        <v>434</v>
      </c>
      <c r="L40" t="s">
        <v>71</v>
      </c>
      <c r="M40" t="s">
        <v>71</v>
      </c>
    </row>
    <row r="41" spans="1:13" x14ac:dyDescent="0.25">
      <c r="A41" t="s">
        <v>209</v>
      </c>
      <c r="B41" t="s">
        <v>435</v>
      </c>
      <c r="C41" t="s">
        <v>248</v>
      </c>
      <c r="D41" t="s">
        <v>436</v>
      </c>
      <c r="E41" t="s">
        <v>437</v>
      </c>
      <c r="F41" t="s">
        <v>438</v>
      </c>
      <c r="G41" t="s">
        <v>439</v>
      </c>
      <c r="H41" t="s">
        <v>440</v>
      </c>
      <c r="I41" t="s">
        <v>441</v>
      </c>
      <c r="J41" t="s">
        <v>59</v>
      </c>
      <c r="K41" t="s">
        <v>441</v>
      </c>
      <c r="L41" t="s">
        <v>59</v>
      </c>
      <c r="M41" t="s">
        <v>59</v>
      </c>
    </row>
    <row r="42" spans="1:13" x14ac:dyDescent="0.25">
      <c r="A42" t="s">
        <v>60</v>
      </c>
      <c r="B42" t="s">
        <v>210</v>
      </c>
      <c r="C42" t="s">
        <v>211</v>
      </c>
      <c r="D42" t="s">
        <v>212</v>
      </c>
      <c r="E42" t="s">
        <v>213</v>
      </c>
      <c r="F42" t="s">
        <v>214</v>
      </c>
      <c r="G42" t="s">
        <v>215</v>
      </c>
      <c r="H42" t="s">
        <v>216</v>
      </c>
      <c r="I42" t="s">
        <v>217</v>
      </c>
      <c r="J42" t="s">
        <v>218</v>
      </c>
      <c r="K42" t="s">
        <v>217</v>
      </c>
      <c r="L42" t="s">
        <v>219</v>
      </c>
      <c r="M42" t="s">
        <v>263</v>
      </c>
    </row>
    <row r="43" spans="1:13" x14ac:dyDescent="0.25">
      <c r="A43" t="s">
        <v>27</v>
      </c>
      <c r="B43" t="s">
        <v>442</v>
      </c>
      <c r="C43" t="s">
        <v>443</v>
      </c>
      <c r="D43" t="s">
        <v>444</v>
      </c>
      <c r="E43" t="s">
        <v>378</v>
      </c>
      <c r="F43" t="s">
        <v>445</v>
      </c>
      <c r="G43" t="s">
        <v>264</v>
      </c>
      <c r="H43" t="s">
        <v>446</v>
      </c>
      <c r="I43" t="s">
        <v>447</v>
      </c>
      <c r="J43" t="s">
        <v>71</v>
      </c>
      <c r="K43" t="s">
        <v>447</v>
      </c>
      <c r="L43" t="s">
        <v>71</v>
      </c>
      <c r="M43" t="s">
        <v>71</v>
      </c>
    </row>
    <row r="44" spans="1:13" x14ac:dyDescent="0.25">
      <c r="A44" t="s">
        <v>220</v>
      </c>
      <c r="B44" t="s">
        <v>150</v>
      </c>
      <c r="C44" t="s">
        <v>221</v>
      </c>
      <c r="D44" t="s">
        <v>151</v>
      </c>
      <c r="E44" t="s">
        <v>222</v>
      </c>
      <c r="F44" t="s">
        <v>222</v>
      </c>
      <c r="G44" t="s">
        <v>150</v>
      </c>
      <c r="H44" t="s">
        <v>152</v>
      </c>
      <c r="I44" t="s">
        <v>152</v>
      </c>
      <c r="J44" t="s">
        <v>59</v>
      </c>
      <c r="K44" t="s">
        <v>152</v>
      </c>
      <c r="L44" t="s">
        <v>59</v>
      </c>
      <c r="M44" t="s">
        <v>59</v>
      </c>
    </row>
    <row r="45" spans="1:13" x14ac:dyDescent="0.25">
      <c r="A45" t="s">
        <v>60</v>
      </c>
      <c r="B45" t="s">
        <v>157</v>
      </c>
      <c r="C45" t="s">
        <v>149</v>
      </c>
      <c r="D45" t="s">
        <v>223</v>
      </c>
      <c r="E45" t="s">
        <v>150</v>
      </c>
      <c r="F45" t="s">
        <v>150</v>
      </c>
      <c r="G45" t="s">
        <v>152</v>
      </c>
      <c r="H45" t="s">
        <v>21</v>
      </c>
      <c r="I45" t="s">
        <v>223</v>
      </c>
      <c r="J45" t="s">
        <v>21</v>
      </c>
      <c r="K45" t="s">
        <v>223</v>
      </c>
      <c r="L45" t="s">
        <v>152</v>
      </c>
      <c r="M45" t="s">
        <v>152</v>
      </c>
    </row>
    <row r="46" spans="1:13" x14ac:dyDescent="0.25">
      <c r="A46" t="s">
        <v>27</v>
      </c>
      <c r="B46" t="s">
        <v>224</v>
      </c>
      <c r="C46" t="s">
        <v>225</v>
      </c>
      <c r="D46" t="s">
        <v>197</v>
      </c>
      <c r="E46" t="s">
        <v>226</v>
      </c>
      <c r="F46" t="s">
        <v>226</v>
      </c>
      <c r="G46" t="s">
        <v>265</v>
      </c>
      <c r="H46" t="s">
        <v>448</v>
      </c>
      <c r="I46" t="s">
        <v>239</v>
      </c>
      <c r="J46" t="s">
        <v>71</v>
      </c>
      <c r="K46" t="s">
        <v>239</v>
      </c>
      <c r="L46" t="s">
        <v>71</v>
      </c>
      <c r="M46" t="s">
        <v>71</v>
      </c>
    </row>
    <row r="47" spans="1:13" x14ac:dyDescent="0.25">
      <c r="A47" t="s">
        <v>227</v>
      </c>
      <c r="B47" t="s">
        <v>23</v>
      </c>
      <c r="C47" t="s">
        <v>23</v>
      </c>
      <c r="D47" t="s">
        <v>23</v>
      </c>
      <c r="E47" t="s">
        <v>228</v>
      </c>
      <c r="F47" t="s">
        <v>229</v>
      </c>
      <c r="G47" t="s">
        <v>229</v>
      </c>
      <c r="H47" t="s">
        <v>240</v>
      </c>
      <c r="I47" t="s">
        <v>229</v>
      </c>
      <c r="J47" t="s">
        <v>59</v>
      </c>
      <c r="K47" t="s">
        <v>229</v>
      </c>
      <c r="L47" t="s">
        <v>59</v>
      </c>
      <c r="M47" t="s">
        <v>59</v>
      </c>
    </row>
    <row r="48" spans="1:13" x14ac:dyDescent="0.25">
      <c r="A48" t="s">
        <v>60</v>
      </c>
      <c r="B48" t="s">
        <v>23</v>
      </c>
      <c r="C48" t="s">
        <v>231</v>
      </c>
      <c r="D48" t="s">
        <v>231</v>
      </c>
      <c r="E48" t="s">
        <v>230</v>
      </c>
      <c r="F48" t="s">
        <v>231</v>
      </c>
      <c r="G48" t="s">
        <v>23</v>
      </c>
      <c r="H48" t="s">
        <v>229</v>
      </c>
      <c r="I48" t="s">
        <v>229</v>
      </c>
      <c r="J48" t="s">
        <v>230</v>
      </c>
      <c r="K48" t="s">
        <v>229</v>
      </c>
      <c r="L48" t="s">
        <v>229</v>
      </c>
      <c r="M48" t="s">
        <v>23</v>
      </c>
    </row>
    <row r="49" spans="1:13" x14ac:dyDescent="0.25">
      <c r="A49" t="s">
        <v>27</v>
      </c>
      <c r="B49" t="s">
        <v>59</v>
      </c>
      <c r="C49" t="s">
        <v>232</v>
      </c>
      <c r="D49" t="s">
        <v>232</v>
      </c>
      <c r="E49" t="s">
        <v>233</v>
      </c>
      <c r="F49" t="s">
        <v>234</v>
      </c>
      <c r="G49" t="s">
        <v>235</v>
      </c>
      <c r="H49" t="s">
        <v>241</v>
      </c>
      <c r="I49" t="s">
        <v>59</v>
      </c>
      <c r="J49" t="s">
        <v>71</v>
      </c>
      <c r="K49" t="s">
        <v>59</v>
      </c>
      <c r="L49" t="s">
        <v>71</v>
      </c>
      <c r="M49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8"/>
  <sheetViews>
    <sheetView tabSelected="1" workbookViewId="0">
      <selection activeCell="F13" sqref="F13"/>
    </sheetView>
  </sheetViews>
  <sheetFormatPr defaultRowHeight="15" x14ac:dyDescent="0.25"/>
  <cols>
    <col min="2" max="2" width="22.5703125" customWidth="1"/>
    <col min="3" max="3" width="41.28515625" customWidth="1"/>
    <col min="4" max="4" width="27.140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1</v>
      </c>
      <c r="B2" t="s">
        <v>2</v>
      </c>
      <c r="C2" t="s">
        <v>449</v>
      </c>
    </row>
    <row r="3" spans="1:3" x14ac:dyDescent="0.25">
      <c r="A3" s="1">
        <v>2</v>
      </c>
      <c r="B3" t="s">
        <v>3</v>
      </c>
      <c r="C3" t="s">
        <v>450</v>
      </c>
    </row>
    <row r="4" spans="1:3" x14ac:dyDescent="0.25">
      <c r="A4" s="1">
        <v>3</v>
      </c>
      <c r="B4" t="s">
        <v>4</v>
      </c>
      <c r="C4" t="s">
        <v>451</v>
      </c>
    </row>
    <row r="5" spans="1:3" x14ac:dyDescent="0.25">
      <c r="A5" s="1">
        <v>4</v>
      </c>
      <c r="B5" t="s">
        <v>5</v>
      </c>
      <c r="C5" t="s">
        <v>452</v>
      </c>
    </row>
    <row r="6" spans="1:3" x14ac:dyDescent="0.25">
      <c r="A6" s="1">
        <v>5</v>
      </c>
      <c r="B6" t="s">
        <v>6</v>
      </c>
      <c r="C6" t="s">
        <v>453</v>
      </c>
    </row>
    <row r="7" spans="1:3" x14ac:dyDescent="0.25">
      <c r="A7" s="1">
        <v>6</v>
      </c>
      <c r="B7" t="s">
        <v>7</v>
      </c>
      <c r="C7" t="s">
        <v>451</v>
      </c>
    </row>
    <row r="8" spans="1:3" x14ac:dyDescent="0.25">
      <c r="A8" s="1">
        <v>7</v>
      </c>
      <c r="B8" t="s">
        <v>8</v>
      </c>
      <c r="C8" t="s">
        <v>454</v>
      </c>
    </row>
    <row r="9" spans="1:3" x14ac:dyDescent="0.25">
      <c r="A9" s="1">
        <v>8</v>
      </c>
      <c r="B9" t="s">
        <v>9</v>
      </c>
      <c r="C9" t="s">
        <v>455</v>
      </c>
    </row>
    <row r="10" spans="1:3" x14ac:dyDescent="0.25">
      <c r="A10" s="1">
        <v>9</v>
      </c>
      <c r="B10" t="s">
        <v>10</v>
      </c>
      <c r="C10" t="s">
        <v>451</v>
      </c>
    </row>
    <row r="11" spans="1:3" x14ac:dyDescent="0.25">
      <c r="A11" s="1">
        <v>10</v>
      </c>
      <c r="B11" t="s">
        <v>11</v>
      </c>
      <c r="C11" t="s">
        <v>456</v>
      </c>
    </row>
    <row r="12" spans="1:3" x14ac:dyDescent="0.25">
      <c r="A12" s="1">
        <v>11</v>
      </c>
      <c r="B12" t="s">
        <v>12</v>
      </c>
      <c r="C12" t="s">
        <v>457</v>
      </c>
    </row>
    <row r="13" spans="1:3" x14ac:dyDescent="0.25">
      <c r="A13" s="1">
        <v>0</v>
      </c>
      <c r="B13" t="s">
        <v>13</v>
      </c>
      <c r="C13" t="s">
        <v>451</v>
      </c>
    </row>
    <row r="14" spans="1:3" x14ac:dyDescent="0.25">
      <c r="A14" s="1">
        <v>1</v>
      </c>
      <c r="B14" t="s">
        <v>14</v>
      </c>
      <c r="C14" t="s">
        <v>458</v>
      </c>
    </row>
    <row r="15" spans="1:3" x14ac:dyDescent="0.25">
      <c r="A15" s="1">
        <v>2</v>
      </c>
      <c r="B15" t="s">
        <v>2</v>
      </c>
      <c r="C15" t="s">
        <v>459</v>
      </c>
    </row>
    <row r="16" spans="1:3" x14ac:dyDescent="0.25">
      <c r="A16" s="1">
        <v>3</v>
      </c>
      <c r="B16" t="s">
        <v>3</v>
      </c>
      <c r="C16" t="s">
        <v>460</v>
      </c>
    </row>
    <row r="17" spans="1:3" x14ac:dyDescent="0.25">
      <c r="A17" s="1">
        <v>4</v>
      </c>
      <c r="B17" t="s">
        <v>4</v>
      </c>
      <c r="C17" t="s">
        <v>461</v>
      </c>
    </row>
    <row r="18" spans="1:3" x14ac:dyDescent="0.25">
      <c r="A18" s="1">
        <v>5</v>
      </c>
      <c r="B18" t="s">
        <v>5</v>
      </c>
      <c r="C18" t="s">
        <v>462</v>
      </c>
    </row>
    <row r="19" spans="1:3" x14ac:dyDescent="0.25">
      <c r="A19" s="1">
        <v>6</v>
      </c>
      <c r="B19" t="s">
        <v>6</v>
      </c>
      <c r="C19" t="s">
        <v>463</v>
      </c>
    </row>
    <row r="20" spans="1:3" x14ac:dyDescent="0.25">
      <c r="A20" s="1">
        <v>7</v>
      </c>
      <c r="B20" t="s">
        <v>7</v>
      </c>
      <c r="C20" t="s">
        <v>461</v>
      </c>
    </row>
    <row r="21" spans="1:3" x14ac:dyDescent="0.25">
      <c r="A21" s="1">
        <v>8</v>
      </c>
      <c r="B21" t="s">
        <v>8</v>
      </c>
      <c r="C21" t="s">
        <v>464</v>
      </c>
    </row>
    <row r="22" spans="1:3" x14ac:dyDescent="0.25">
      <c r="A22" s="1">
        <v>9</v>
      </c>
      <c r="B22" t="s">
        <v>9</v>
      </c>
      <c r="C22" t="s">
        <v>465</v>
      </c>
    </row>
    <row r="23" spans="1:3" x14ac:dyDescent="0.25">
      <c r="A23" s="1">
        <v>10</v>
      </c>
      <c r="B23" t="s">
        <v>10</v>
      </c>
      <c r="C23" t="s">
        <v>461</v>
      </c>
    </row>
    <row r="24" spans="1:3" x14ac:dyDescent="0.25">
      <c r="A24" s="1">
        <v>11</v>
      </c>
      <c r="B24" t="s">
        <v>11</v>
      </c>
      <c r="C24" t="s">
        <v>466</v>
      </c>
    </row>
    <row r="25" spans="1:3" x14ac:dyDescent="0.25">
      <c r="A25" s="1">
        <v>12</v>
      </c>
      <c r="B25" t="s">
        <v>12</v>
      </c>
      <c r="C25" t="s">
        <v>465</v>
      </c>
    </row>
    <row r="26" spans="1:3" x14ac:dyDescent="0.25">
      <c r="A26" s="1">
        <v>0</v>
      </c>
      <c r="B26" t="s">
        <v>13</v>
      </c>
      <c r="C26" t="s">
        <v>461</v>
      </c>
    </row>
    <row r="27" spans="1:3" x14ac:dyDescent="0.25">
      <c r="A27" s="1">
        <v>1</v>
      </c>
      <c r="B27" t="s">
        <v>14</v>
      </c>
      <c r="C27" t="s">
        <v>467</v>
      </c>
    </row>
    <row r="28" spans="1:3" x14ac:dyDescent="0.25">
      <c r="A28" s="1">
        <v>2</v>
      </c>
      <c r="B28" t="s">
        <v>2</v>
      </c>
      <c r="C28" t="s">
        <v>468</v>
      </c>
    </row>
    <row r="29" spans="1:3" x14ac:dyDescent="0.25">
      <c r="A29" s="1">
        <v>3</v>
      </c>
      <c r="B29" t="s">
        <v>3</v>
      </c>
      <c r="C29" t="s">
        <v>469</v>
      </c>
    </row>
    <row r="30" spans="1:3" x14ac:dyDescent="0.25">
      <c r="A30" s="1">
        <v>4</v>
      </c>
      <c r="B30" t="s">
        <v>4</v>
      </c>
      <c r="C30" t="s">
        <v>470</v>
      </c>
    </row>
    <row r="31" spans="1:3" x14ac:dyDescent="0.25">
      <c r="A31" s="1">
        <v>5</v>
      </c>
      <c r="B31" t="s">
        <v>5</v>
      </c>
      <c r="C31" t="s">
        <v>471</v>
      </c>
    </row>
    <row r="32" spans="1:3" x14ac:dyDescent="0.25">
      <c r="A32" s="1">
        <v>6</v>
      </c>
      <c r="B32" t="s">
        <v>6</v>
      </c>
      <c r="C32" t="s">
        <v>472</v>
      </c>
    </row>
    <row r="33" spans="1:3" x14ac:dyDescent="0.25">
      <c r="A33" s="1">
        <v>7</v>
      </c>
      <c r="B33" t="s">
        <v>7</v>
      </c>
      <c r="C33" t="s">
        <v>470</v>
      </c>
    </row>
    <row r="34" spans="1:3" x14ac:dyDescent="0.25">
      <c r="A34" s="1">
        <v>8</v>
      </c>
      <c r="B34" t="s">
        <v>8</v>
      </c>
      <c r="C34" t="s">
        <v>473</v>
      </c>
    </row>
    <row r="35" spans="1:3" x14ac:dyDescent="0.25">
      <c r="A35" s="1">
        <v>9</v>
      </c>
      <c r="B35" t="s">
        <v>9</v>
      </c>
      <c r="C35" t="s">
        <v>474</v>
      </c>
    </row>
    <row r="36" spans="1:3" x14ac:dyDescent="0.25">
      <c r="A36" s="1">
        <v>10</v>
      </c>
      <c r="B36" t="s">
        <v>10</v>
      </c>
      <c r="C36" t="s">
        <v>470</v>
      </c>
    </row>
    <row r="37" spans="1:3" x14ac:dyDescent="0.25">
      <c r="A37" s="1">
        <v>11</v>
      </c>
      <c r="B37" t="s">
        <v>11</v>
      </c>
      <c r="C37" t="s">
        <v>475</v>
      </c>
    </row>
    <row r="38" spans="1:3" x14ac:dyDescent="0.25">
      <c r="A38" s="1">
        <v>12</v>
      </c>
      <c r="B38" t="s">
        <v>12</v>
      </c>
      <c r="C38" t="s">
        <v>476</v>
      </c>
    </row>
    <row r="39" spans="1:3" x14ac:dyDescent="0.25">
      <c r="A39" s="1">
        <v>0</v>
      </c>
      <c r="B39" t="s">
        <v>13</v>
      </c>
      <c r="C39" t="s">
        <v>470</v>
      </c>
    </row>
    <row r="40" spans="1:3" x14ac:dyDescent="0.25">
      <c r="A40" s="1">
        <v>1</v>
      </c>
      <c r="B40" t="s">
        <v>14</v>
      </c>
      <c r="C40" t="s">
        <v>477</v>
      </c>
    </row>
    <row r="41" spans="1:3" x14ac:dyDescent="0.25">
      <c r="A41" s="1">
        <v>2</v>
      </c>
      <c r="B41" t="s">
        <v>2</v>
      </c>
      <c r="C41" t="s">
        <v>478</v>
      </c>
    </row>
    <row r="42" spans="1:3" x14ac:dyDescent="0.25">
      <c r="A42" s="1">
        <v>3</v>
      </c>
      <c r="B42" t="s">
        <v>3</v>
      </c>
      <c r="C42" t="s">
        <v>479</v>
      </c>
    </row>
    <row r="43" spans="1:3" x14ac:dyDescent="0.25">
      <c r="A43" s="1">
        <v>4</v>
      </c>
      <c r="B43" t="s">
        <v>4</v>
      </c>
      <c r="C43" t="s">
        <v>480</v>
      </c>
    </row>
    <row r="44" spans="1:3" x14ac:dyDescent="0.25">
      <c r="A44" s="1">
        <v>5</v>
      </c>
      <c r="B44" t="s">
        <v>5</v>
      </c>
      <c r="C44" t="s">
        <v>481</v>
      </c>
    </row>
    <row r="45" spans="1:3" x14ac:dyDescent="0.25">
      <c r="A45" s="1">
        <v>6</v>
      </c>
      <c r="B45" t="s">
        <v>6</v>
      </c>
      <c r="C45" t="s">
        <v>482</v>
      </c>
    </row>
    <row r="46" spans="1:3" x14ac:dyDescent="0.25">
      <c r="A46" s="1">
        <v>7</v>
      </c>
      <c r="B46" t="s">
        <v>7</v>
      </c>
      <c r="C46" t="s">
        <v>480</v>
      </c>
    </row>
    <row r="47" spans="1:3" x14ac:dyDescent="0.25">
      <c r="A47" s="1">
        <v>8</v>
      </c>
      <c r="B47" t="s">
        <v>8</v>
      </c>
      <c r="C47" t="s">
        <v>483</v>
      </c>
    </row>
    <row r="48" spans="1:3" x14ac:dyDescent="0.25">
      <c r="A48" s="1">
        <v>9</v>
      </c>
      <c r="B48" t="s">
        <v>9</v>
      </c>
      <c r="C48" t="s">
        <v>484</v>
      </c>
    </row>
    <row r="49" spans="1:3" x14ac:dyDescent="0.25">
      <c r="A49" s="1">
        <v>10</v>
      </c>
      <c r="B49" t="s">
        <v>10</v>
      </c>
      <c r="C49" t="s">
        <v>480</v>
      </c>
    </row>
    <row r="50" spans="1:3" x14ac:dyDescent="0.25">
      <c r="A50" s="1">
        <v>11</v>
      </c>
      <c r="B50" t="s">
        <v>11</v>
      </c>
      <c r="C50" t="s">
        <v>485</v>
      </c>
    </row>
    <row r="51" spans="1:3" x14ac:dyDescent="0.25">
      <c r="A51" s="1">
        <v>12</v>
      </c>
      <c r="B51" t="s">
        <v>12</v>
      </c>
      <c r="C51" t="s">
        <v>486</v>
      </c>
    </row>
    <row r="52" spans="1:3" x14ac:dyDescent="0.25">
      <c r="A52" s="1">
        <v>0</v>
      </c>
      <c r="B52" t="s">
        <v>13</v>
      </c>
      <c r="C52" t="s">
        <v>480</v>
      </c>
    </row>
    <row r="53" spans="1:3" x14ac:dyDescent="0.25">
      <c r="A53" s="1">
        <v>1</v>
      </c>
      <c r="B53" t="s">
        <v>14</v>
      </c>
      <c r="C53" t="s">
        <v>487</v>
      </c>
    </row>
    <row r="54" spans="1:3" x14ac:dyDescent="0.25">
      <c r="A54" s="1">
        <v>2</v>
      </c>
      <c r="B54" t="s">
        <v>2</v>
      </c>
      <c r="C54" t="s">
        <v>488</v>
      </c>
    </row>
    <row r="55" spans="1:3" x14ac:dyDescent="0.25">
      <c r="A55" s="1">
        <v>3</v>
      </c>
      <c r="B55" t="s">
        <v>3</v>
      </c>
      <c r="C55" t="s">
        <v>267</v>
      </c>
    </row>
    <row r="56" spans="1:3" x14ac:dyDescent="0.25">
      <c r="A56" s="1">
        <v>4</v>
      </c>
      <c r="B56" t="s">
        <v>4</v>
      </c>
      <c r="C56" t="s">
        <v>342</v>
      </c>
    </row>
    <row r="57" spans="1:3" x14ac:dyDescent="0.25">
      <c r="A57" s="1">
        <v>5</v>
      </c>
      <c r="B57" t="s">
        <v>5</v>
      </c>
      <c r="C57" t="s">
        <v>489</v>
      </c>
    </row>
    <row r="58" spans="1:3" x14ac:dyDescent="0.25">
      <c r="A58" s="1">
        <v>6</v>
      </c>
      <c r="B58" t="s">
        <v>6</v>
      </c>
      <c r="C58" t="s">
        <v>490</v>
      </c>
    </row>
    <row r="59" spans="1:3" x14ac:dyDescent="0.25">
      <c r="A59" s="1">
        <v>7</v>
      </c>
      <c r="B59" t="s">
        <v>7</v>
      </c>
      <c r="C59" t="s">
        <v>342</v>
      </c>
    </row>
    <row r="60" spans="1:3" x14ac:dyDescent="0.25">
      <c r="A60" s="1">
        <v>8</v>
      </c>
      <c r="B60" t="s">
        <v>8</v>
      </c>
      <c r="C60" t="s">
        <v>491</v>
      </c>
    </row>
    <row r="61" spans="1:3" x14ac:dyDescent="0.25">
      <c r="A61" s="1">
        <v>9</v>
      </c>
      <c r="B61" t="s">
        <v>9</v>
      </c>
      <c r="C61" t="s">
        <v>492</v>
      </c>
    </row>
    <row r="62" spans="1:3" x14ac:dyDescent="0.25">
      <c r="A62" s="1">
        <v>10</v>
      </c>
      <c r="B62" t="s">
        <v>10</v>
      </c>
      <c r="C62" t="s">
        <v>342</v>
      </c>
    </row>
    <row r="63" spans="1:3" x14ac:dyDescent="0.25">
      <c r="A63" s="1">
        <v>11</v>
      </c>
      <c r="B63" t="s">
        <v>11</v>
      </c>
      <c r="C63" t="s">
        <v>493</v>
      </c>
    </row>
    <row r="64" spans="1:3" x14ac:dyDescent="0.25">
      <c r="A64" s="1">
        <v>12</v>
      </c>
      <c r="B64" t="s">
        <v>12</v>
      </c>
      <c r="C64" t="s">
        <v>494</v>
      </c>
    </row>
    <row r="65" spans="1:3" x14ac:dyDescent="0.25">
      <c r="A65" s="1">
        <v>0</v>
      </c>
      <c r="B65" t="s">
        <v>13</v>
      </c>
      <c r="C65" t="s">
        <v>342</v>
      </c>
    </row>
    <row r="66" spans="1:3" x14ac:dyDescent="0.25">
      <c r="A66" s="1">
        <v>1</v>
      </c>
      <c r="B66" t="s">
        <v>14</v>
      </c>
      <c r="C66" t="s">
        <v>495</v>
      </c>
    </row>
    <row r="67" spans="1:3" x14ac:dyDescent="0.25">
      <c r="A67" s="1">
        <v>2</v>
      </c>
      <c r="B67" t="s">
        <v>2</v>
      </c>
      <c r="C67" t="s">
        <v>496</v>
      </c>
    </row>
    <row r="68" spans="1:3" x14ac:dyDescent="0.25">
      <c r="A68" s="1">
        <v>3</v>
      </c>
      <c r="B68" t="s">
        <v>3</v>
      </c>
      <c r="C68" t="s">
        <v>497</v>
      </c>
    </row>
    <row r="69" spans="1:3" x14ac:dyDescent="0.25">
      <c r="A69" s="1">
        <v>4</v>
      </c>
      <c r="B69" t="s">
        <v>4</v>
      </c>
      <c r="C69" t="s">
        <v>356</v>
      </c>
    </row>
    <row r="70" spans="1:3" x14ac:dyDescent="0.25">
      <c r="A70" s="1">
        <v>5</v>
      </c>
      <c r="B70" t="s">
        <v>5</v>
      </c>
      <c r="C70" t="s">
        <v>498</v>
      </c>
    </row>
    <row r="71" spans="1:3" x14ac:dyDescent="0.25">
      <c r="A71" s="1">
        <v>6</v>
      </c>
      <c r="B71" t="s">
        <v>6</v>
      </c>
      <c r="C71" t="s">
        <v>252</v>
      </c>
    </row>
    <row r="72" spans="1:3" x14ac:dyDescent="0.25">
      <c r="A72" s="1">
        <v>7</v>
      </c>
      <c r="B72" t="s">
        <v>7</v>
      </c>
      <c r="C72" t="s">
        <v>356</v>
      </c>
    </row>
    <row r="73" spans="1:3" x14ac:dyDescent="0.25">
      <c r="A73" s="1">
        <v>8</v>
      </c>
      <c r="B73" t="s">
        <v>8</v>
      </c>
      <c r="C73" t="s">
        <v>499</v>
      </c>
    </row>
    <row r="74" spans="1:3" x14ac:dyDescent="0.25">
      <c r="A74" s="1">
        <v>9</v>
      </c>
      <c r="B74" t="s">
        <v>9</v>
      </c>
      <c r="C74" t="s">
        <v>500</v>
      </c>
    </row>
    <row r="75" spans="1:3" x14ac:dyDescent="0.25">
      <c r="A75" s="1">
        <v>10</v>
      </c>
      <c r="B75" t="s">
        <v>10</v>
      </c>
      <c r="C75" t="s">
        <v>356</v>
      </c>
    </row>
    <row r="76" spans="1:3" x14ac:dyDescent="0.25">
      <c r="A76" s="1">
        <v>11</v>
      </c>
      <c r="B76" t="s">
        <v>11</v>
      </c>
      <c r="C76" t="s">
        <v>501</v>
      </c>
    </row>
    <row r="77" spans="1:3" x14ac:dyDescent="0.25">
      <c r="A77" s="1">
        <v>12</v>
      </c>
      <c r="B77" t="s">
        <v>12</v>
      </c>
      <c r="C77" t="s">
        <v>502</v>
      </c>
    </row>
    <row r="78" spans="1:3" x14ac:dyDescent="0.25">
      <c r="A78" s="1">
        <v>0</v>
      </c>
      <c r="B78" t="s">
        <v>13</v>
      </c>
      <c r="C78" t="s">
        <v>356</v>
      </c>
    </row>
    <row r="79" spans="1:3" x14ac:dyDescent="0.25">
      <c r="A79" s="1">
        <v>1</v>
      </c>
      <c r="B79" t="s">
        <v>14</v>
      </c>
      <c r="C79" t="s">
        <v>503</v>
      </c>
    </row>
    <row r="80" spans="1:3" x14ac:dyDescent="0.25">
      <c r="A80" s="1">
        <v>2</v>
      </c>
      <c r="B80" t="s">
        <v>2</v>
      </c>
      <c r="C80" t="s">
        <v>504</v>
      </c>
    </row>
    <row r="81" spans="1:3" x14ac:dyDescent="0.25">
      <c r="A81" s="1">
        <v>3</v>
      </c>
      <c r="B81" t="s">
        <v>3</v>
      </c>
      <c r="C81" t="s">
        <v>505</v>
      </c>
    </row>
    <row r="82" spans="1:3" x14ac:dyDescent="0.25">
      <c r="A82" s="1">
        <v>4</v>
      </c>
      <c r="B82" t="s">
        <v>4</v>
      </c>
      <c r="C82" t="s">
        <v>372</v>
      </c>
    </row>
    <row r="83" spans="1:3" x14ac:dyDescent="0.25">
      <c r="A83" s="1">
        <v>5</v>
      </c>
      <c r="B83" t="s">
        <v>5</v>
      </c>
      <c r="C83" t="s">
        <v>506</v>
      </c>
    </row>
    <row r="84" spans="1:3" x14ac:dyDescent="0.25">
      <c r="A84" s="1">
        <v>6</v>
      </c>
      <c r="B84" t="s">
        <v>6</v>
      </c>
      <c r="C84" t="s">
        <v>507</v>
      </c>
    </row>
    <row r="85" spans="1:3" x14ac:dyDescent="0.25">
      <c r="A85" s="1">
        <v>7</v>
      </c>
      <c r="B85" t="s">
        <v>7</v>
      </c>
      <c r="C85" t="s">
        <v>372</v>
      </c>
    </row>
    <row r="86" spans="1:3" x14ac:dyDescent="0.25">
      <c r="A86" s="1">
        <v>8</v>
      </c>
      <c r="B86" t="s">
        <v>8</v>
      </c>
      <c r="C86" t="s">
        <v>508</v>
      </c>
    </row>
    <row r="87" spans="1:3" x14ac:dyDescent="0.25">
      <c r="A87" s="1">
        <v>9</v>
      </c>
      <c r="B87" t="s">
        <v>9</v>
      </c>
      <c r="C87" t="s">
        <v>509</v>
      </c>
    </row>
    <row r="88" spans="1:3" x14ac:dyDescent="0.25">
      <c r="A88" s="1">
        <v>10</v>
      </c>
      <c r="B88" t="s">
        <v>10</v>
      </c>
      <c r="C88" t="s">
        <v>372</v>
      </c>
    </row>
    <row r="89" spans="1:3" x14ac:dyDescent="0.25">
      <c r="A89" s="1">
        <v>11</v>
      </c>
      <c r="B89" t="s">
        <v>11</v>
      </c>
      <c r="C89" t="s">
        <v>510</v>
      </c>
    </row>
    <row r="90" spans="1:3" x14ac:dyDescent="0.25">
      <c r="A90" s="1">
        <v>12</v>
      </c>
      <c r="B90" t="s">
        <v>12</v>
      </c>
      <c r="C90" t="s">
        <v>511</v>
      </c>
    </row>
    <row r="91" spans="1:3" x14ac:dyDescent="0.25">
      <c r="A91" s="1">
        <v>0</v>
      </c>
      <c r="B91" t="s">
        <v>13</v>
      </c>
      <c r="C91" t="s">
        <v>372</v>
      </c>
    </row>
    <row r="92" spans="1:3" x14ac:dyDescent="0.25">
      <c r="A92" s="1">
        <v>1</v>
      </c>
      <c r="B92" t="s">
        <v>14</v>
      </c>
      <c r="C92" t="s">
        <v>512</v>
      </c>
    </row>
    <row r="93" spans="1:3" x14ac:dyDescent="0.25">
      <c r="A93" s="1">
        <v>2</v>
      </c>
      <c r="B93" t="s">
        <v>2</v>
      </c>
      <c r="C93" t="s">
        <v>513</v>
      </c>
    </row>
    <row r="94" spans="1:3" x14ac:dyDescent="0.25">
      <c r="A94" s="1">
        <v>3</v>
      </c>
      <c r="B94" t="s">
        <v>3</v>
      </c>
      <c r="C94" t="s">
        <v>514</v>
      </c>
    </row>
    <row r="95" spans="1:3" x14ac:dyDescent="0.25">
      <c r="A95" s="1">
        <v>4</v>
      </c>
      <c r="B95" t="s">
        <v>4</v>
      </c>
      <c r="C95" t="s">
        <v>515</v>
      </c>
    </row>
    <row r="96" spans="1:3" x14ac:dyDescent="0.25">
      <c r="A96" s="1">
        <v>5</v>
      </c>
      <c r="B96" t="s">
        <v>5</v>
      </c>
      <c r="C96" t="s">
        <v>516</v>
      </c>
    </row>
    <row r="97" spans="1:3" x14ac:dyDescent="0.25">
      <c r="A97" s="1">
        <v>6</v>
      </c>
      <c r="B97" t="s">
        <v>6</v>
      </c>
      <c r="C97" t="s">
        <v>517</v>
      </c>
    </row>
    <row r="98" spans="1:3" x14ac:dyDescent="0.25">
      <c r="A98" s="1">
        <v>7</v>
      </c>
      <c r="B98" t="s">
        <v>7</v>
      </c>
      <c r="C98" t="s">
        <v>515</v>
      </c>
    </row>
    <row r="99" spans="1:3" x14ac:dyDescent="0.25">
      <c r="A99" s="1">
        <v>8</v>
      </c>
      <c r="B99" t="s">
        <v>8</v>
      </c>
      <c r="C99" t="s">
        <v>518</v>
      </c>
    </row>
    <row r="100" spans="1:3" x14ac:dyDescent="0.25">
      <c r="A100" s="1">
        <v>9</v>
      </c>
      <c r="B100" t="s">
        <v>9</v>
      </c>
      <c r="C100" t="s">
        <v>519</v>
      </c>
    </row>
    <row r="101" spans="1:3" x14ac:dyDescent="0.25">
      <c r="A101" s="1">
        <v>10</v>
      </c>
      <c r="B101" t="s">
        <v>10</v>
      </c>
      <c r="C101" t="s">
        <v>515</v>
      </c>
    </row>
    <row r="102" spans="1:3" x14ac:dyDescent="0.25">
      <c r="A102" s="1">
        <v>11</v>
      </c>
      <c r="B102" t="s">
        <v>11</v>
      </c>
      <c r="C102" t="s">
        <v>520</v>
      </c>
    </row>
    <row r="103" spans="1:3" x14ac:dyDescent="0.25">
      <c r="A103" s="1">
        <v>12</v>
      </c>
      <c r="B103" t="s">
        <v>12</v>
      </c>
      <c r="C103" t="s">
        <v>521</v>
      </c>
    </row>
    <row r="104" spans="1:3" x14ac:dyDescent="0.25">
      <c r="A104" s="1">
        <v>0</v>
      </c>
      <c r="B104" t="s">
        <v>13</v>
      </c>
      <c r="C104" t="s">
        <v>515</v>
      </c>
    </row>
    <row r="105" spans="1:3" x14ac:dyDescent="0.25">
      <c r="A105" s="1">
        <v>1</v>
      </c>
      <c r="B105" t="s">
        <v>14</v>
      </c>
      <c r="C105" t="s">
        <v>522</v>
      </c>
    </row>
    <row r="106" spans="1:3" x14ac:dyDescent="0.25">
      <c r="A106" s="1">
        <v>2</v>
      </c>
      <c r="B106" t="s">
        <v>2</v>
      </c>
      <c r="C106" t="s">
        <v>223</v>
      </c>
    </row>
    <row r="107" spans="1:3" x14ac:dyDescent="0.25">
      <c r="A107" s="1">
        <v>3</v>
      </c>
      <c r="B107" t="s">
        <v>3</v>
      </c>
      <c r="C107" t="s">
        <v>266</v>
      </c>
    </row>
    <row r="108" spans="1:3" x14ac:dyDescent="0.25">
      <c r="A108" s="1">
        <v>4</v>
      </c>
      <c r="B108" t="s">
        <v>4</v>
      </c>
      <c r="C108" t="s">
        <v>21</v>
      </c>
    </row>
    <row r="109" spans="1:3" x14ac:dyDescent="0.25">
      <c r="A109" s="1">
        <v>5</v>
      </c>
      <c r="B109" t="s">
        <v>5</v>
      </c>
      <c r="C109" t="s">
        <v>223</v>
      </c>
    </row>
    <row r="110" spans="1:3" x14ac:dyDescent="0.25">
      <c r="A110" s="1">
        <v>6</v>
      </c>
      <c r="B110" t="s">
        <v>6</v>
      </c>
      <c r="C110" t="s">
        <v>523</v>
      </c>
    </row>
    <row r="111" spans="1:3" x14ac:dyDescent="0.25">
      <c r="A111" s="1">
        <v>7</v>
      </c>
      <c r="B111" t="s">
        <v>7</v>
      </c>
      <c r="C111" t="s">
        <v>21</v>
      </c>
    </row>
    <row r="112" spans="1:3" x14ac:dyDescent="0.25">
      <c r="A112" s="1">
        <v>8</v>
      </c>
      <c r="B112" t="s">
        <v>8</v>
      </c>
      <c r="C112" t="s">
        <v>524</v>
      </c>
    </row>
    <row r="113" spans="1:3" x14ac:dyDescent="0.25">
      <c r="A113" s="1">
        <v>9</v>
      </c>
      <c r="B113" t="s">
        <v>9</v>
      </c>
      <c r="C113" t="s">
        <v>235</v>
      </c>
    </row>
    <row r="114" spans="1:3" x14ac:dyDescent="0.25">
      <c r="A114" s="1">
        <v>10</v>
      </c>
      <c r="B114" t="s">
        <v>10</v>
      </c>
      <c r="C114" t="s">
        <v>21</v>
      </c>
    </row>
    <row r="115" spans="1:3" x14ac:dyDescent="0.25">
      <c r="A115" s="1">
        <v>11</v>
      </c>
      <c r="B115" t="s">
        <v>11</v>
      </c>
      <c r="C115" t="s">
        <v>270</v>
      </c>
    </row>
    <row r="116" spans="1:3" x14ac:dyDescent="0.25">
      <c r="A116" s="1">
        <v>12</v>
      </c>
      <c r="B116" t="s">
        <v>12</v>
      </c>
      <c r="C116" t="s">
        <v>268</v>
      </c>
    </row>
    <row r="117" spans="1:3" x14ac:dyDescent="0.25">
      <c r="A117" s="1">
        <v>0</v>
      </c>
      <c r="B117" t="s">
        <v>13</v>
      </c>
      <c r="C117" t="s">
        <v>21</v>
      </c>
    </row>
    <row r="118" spans="1:3" x14ac:dyDescent="0.25">
      <c r="A118" s="1">
        <v>1</v>
      </c>
      <c r="B118" t="s">
        <v>14</v>
      </c>
      <c r="C118" t="s">
        <v>525</v>
      </c>
    </row>
    <row r="119" spans="1:3" x14ac:dyDescent="0.25">
      <c r="A119" s="1">
        <v>2</v>
      </c>
      <c r="B119" t="s">
        <v>2</v>
      </c>
      <c r="C119" t="s">
        <v>526</v>
      </c>
    </row>
    <row r="120" spans="1:3" x14ac:dyDescent="0.25">
      <c r="A120" s="1">
        <v>3</v>
      </c>
      <c r="B120" t="s">
        <v>3</v>
      </c>
      <c r="C120" t="s">
        <v>527</v>
      </c>
    </row>
    <row r="121" spans="1:3" x14ac:dyDescent="0.25">
      <c r="A121" s="1">
        <v>4</v>
      </c>
      <c r="B121" t="s">
        <v>4</v>
      </c>
      <c r="C121" t="s">
        <v>173</v>
      </c>
    </row>
    <row r="122" spans="1:3" x14ac:dyDescent="0.25">
      <c r="A122" s="1">
        <v>5</v>
      </c>
      <c r="B122" t="s">
        <v>5</v>
      </c>
      <c r="C122" t="s">
        <v>528</v>
      </c>
    </row>
    <row r="123" spans="1:3" x14ac:dyDescent="0.25">
      <c r="A123" s="1">
        <v>6</v>
      </c>
      <c r="B123" t="s">
        <v>6</v>
      </c>
      <c r="C123" t="s">
        <v>269</v>
      </c>
    </row>
    <row r="124" spans="1:3" x14ac:dyDescent="0.25">
      <c r="A124" s="1">
        <v>7</v>
      </c>
      <c r="B124" t="s">
        <v>7</v>
      </c>
      <c r="C124" t="s">
        <v>173</v>
      </c>
    </row>
    <row r="125" spans="1:3" x14ac:dyDescent="0.25">
      <c r="A125" s="1">
        <v>8</v>
      </c>
      <c r="B125" t="s">
        <v>8</v>
      </c>
      <c r="C125" t="s">
        <v>529</v>
      </c>
    </row>
    <row r="126" spans="1:3" x14ac:dyDescent="0.25">
      <c r="A126" s="1">
        <v>9</v>
      </c>
      <c r="B126" t="s">
        <v>9</v>
      </c>
      <c r="C126" t="s">
        <v>530</v>
      </c>
    </row>
    <row r="127" spans="1:3" x14ac:dyDescent="0.25">
      <c r="A127" s="1">
        <v>10</v>
      </c>
      <c r="B127" t="s">
        <v>10</v>
      </c>
      <c r="C127" t="s">
        <v>173</v>
      </c>
    </row>
    <row r="128" spans="1:3" x14ac:dyDescent="0.25">
      <c r="A128" s="1">
        <v>11</v>
      </c>
      <c r="B128" t="s">
        <v>11</v>
      </c>
      <c r="C128" t="s">
        <v>531</v>
      </c>
    </row>
    <row r="129" spans="1:3" x14ac:dyDescent="0.25">
      <c r="A129" s="1">
        <v>12</v>
      </c>
      <c r="B129" t="s">
        <v>12</v>
      </c>
      <c r="C129" t="s">
        <v>532</v>
      </c>
    </row>
    <row r="130" spans="1:3" x14ac:dyDescent="0.25">
      <c r="A130" s="1">
        <v>0</v>
      </c>
      <c r="B130" t="s">
        <v>13</v>
      </c>
      <c r="C130" t="s">
        <v>173</v>
      </c>
    </row>
    <row r="131" spans="1:3" x14ac:dyDescent="0.25">
      <c r="A131" s="1">
        <v>1</v>
      </c>
      <c r="B131" t="s">
        <v>14</v>
      </c>
      <c r="C131" t="s">
        <v>533</v>
      </c>
    </row>
    <row r="132" spans="1:3" x14ac:dyDescent="0.25">
      <c r="A132" s="1">
        <v>2</v>
      </c>
      <c r="B132" t="s">
        <v>5</v>
      </c>
      <c r="C132" t="s">
        <v>179</v>
      </c>
    </row>
    <row r="133" spans="1:3" x14ac:dyDescent="0.25">
      <c r="A133" s="1">
        <v>3</v>
      </c>
      <c r="B133" t="s">
        <v>3</v>
      </c>
      <c r="C133" t="s">
        <v>255</v>
      </c>
    </row>
    <row r="134" spans="1:3" x14ac:dyDescent="0.25">
      <c r="A134" s="1">
        <v>4</v>
      </c>
      <c r="B134" t="s">
        <v>4</v>
      </c>
      <c r="C134" t="s">
        <v>179</v>
      </c>
    </row>
    <row r="135" spans="1:3" x14ac:dyDescent="0.25">
      <c r="A135" s="1">
        <v>5</v>
      </c>
      <c r="B135" t="s">
        <v>2</v>
      </c>
      <c r="C135" t="s">
        <v>17</v>
      </c>
    </row>
    <row r="136" spans="1:3" x14ac:dyDescent="0.25">
      <c r="A136" s="1">
        <v>6</v>
      </c>
      <c r="B136" t="s">
        <v>6</v>
      </c>
      <c r="C136" t="s">
        <v>534</v>
      </c>
    </row>
    <row r="137" spans="1:3" x14ac:dyDescent="0.25">
      <c r="A137" s="1">
        <v>7</v>
      </c>
      <c r="B137" t="s">
        <v>7</v>
      </c>
      <c r="C137" t="s">
        <v>179</v>
      </c>
    </row>
    <row r="138" spans="1:3" x14ac:dyDescent="0.25">
      <c r="A138" s="1">
        <v>8</v>
      </c>
      <c r="B138" t="s">
        <v>8</v>
      </c>
      <c r="C138" t="s">
        <v>178</v>
      </c>
    </row>
    <row r="139" spans="1:3" x14ac:dyDescent="0.25">
      <c r="A139" s="1">
        <v>9</v>
      </c>
      <c r="B139" t="s">
        <v>9</v>
      </c>
      <c r="C139" t="s">
        <v>243</v>
      </c>
    </row>
    <row r="140" spans="1:3" x14ac:dyDescent="0.25">
      <c r="A140" s="1">
        <v>10</v>
      </c>
      <c r="B140" t="s">
        <v>10</v>
      </c>
      <c r="C140" t="s">
        <v>179</v>
      </c>
    </row>
    <row r="141" spans="1:3" x14ac:dyDescent="0.25">
      <c r="A141" s="1">
        <v>11</v>
      </c>
      <c r="B141" t="s">
        <v>11</v>
      </c>
      <c r="C141" t="s">
        <v>237</v>
      </c>
    </row>
    <row r="142" spans="1:3" x14ac:dyDescent="0.25">
      <c r="A142" s="1">
        <v>12</v>
      </c>
      <c r="B142" t="s">
        <v>12</v>
      </c>
      <c r="C142" t="s">
        <v>226</v>
      </c>
    </row>
    <row r="143" spans="1:3" x14ac:dyDescent="0.25">
      <c r="A143" s="1">
        <v>0</v>
      </c>
      <c r="B143" t="s">
        <v>13</v>
      </c>
      <c r="C143" t="s">
        <v>179</v>
      </c>
    </row>
    <row r="144" spans="1:3" x14ac:dyDescent="0.25">
      <c r="A144" s="1">
        <v>1</v>
      </c>
      <c r="B144" t="s">
        <v>14</v>
      </c>
      <c r="C144" t="s">
        <v>535</v>
      </c>
    </row>
    <row r="145" spans="1:3" x14ac:dyDescent="0.25">
      <c r="A145" s="1">
        <v>2</v>
      </c>
      <c r="B145" t="s">
        <v>2</v>
      </c>
      <c r="C145" t="s">
        <v>536</v>
      </c>
    </row>
    <row r="146" spans="1:3" x14ac:dyDescent="0.25">
      <c r="A146" s="1">
        <v>3</v>
      </c>
      <c r="B146" t="s">
        <v>3</v>
      </c>
      <c r="C146" t="s">
        <v>537</v>
      </c>
    </row>
    <row r="147" spans="1:3" x14ac:dyDescent="0.25">
      <c r="A147" s="1">
        <v>4</v>
      </c>
      <c r="B147" t="s">
        <v>4</v>
      </c>
      <c r="C147" t="s">
        <v>413</v>
      </c>
    </row>
    <row r="148" spans="1:3" x14ac:dyDescent="0.25">
      <c r="A148" s="1">
        <v>5</v>
      </c>
      <c r="B148" t="s">
        <v>5</v>
      </c>
      <c r="C148" t="s">
        <v>538</v>
      </c>
    </row>
    <row r="149" spans="1:3" x14ac:dyDescent="0.25">
      <c r="A149" s="1">
        <v>6</v>
      </c>
      <c r="B149" t="s">
        <v>6</v>
      </c>
      <c r="C149" t="s">
        <v>539</v>
      </c>
    </row>
    <row r="150" spans="1:3" x14ac:dyDescent="0.25">
      <c r="A150" s="1">
        <v>7</v>
      </c>
      <c r="B150" t="s">
        <v>7</v>
      </c>
      <c r="C150" t="s">
        <v>413</v>
      </c>
    </row>
    <row r="151" spans="1:3" x14ac:dyDescent="0.25">
      <c r="A151" s="1">
        <v>8</v>
      </c>
      <c r="B151" t="s">
        <v>8</v>
      </c>
      <c r="C151" t="s">
        <v>540</v>
      </c>
    </row>
    <row r="152" spans="1:3" x14ac:dyDescent="0.25">
      <c r="A152" s="1">
        <v>9</v>
      </c>
      <c r="B152" t="s">
        <v>9</v>
      </c>
      <c r="C152" t="s">
        <v>160</v>
      </c>
    </row>
    <row r="153" spans="1:3" x14ac:dyDescent="0.25">
      <c r="A153" s="1">
        <v>10</v>
      </c>
      <c r="B153" t="s">
        <v>10</v>
      </c>
      <c r="C153" t="s">
        <v>413</v>
      </c>
    </row>
    <row r="154" spans="1:3" x14ac:dyDescent="0.25">
      <c r="A154" s="1">
        <v>11</v>
      </c>
      <c r="B154" t="s">
        <v>11</v>
      </c>
      <c r="C154" t="s">
        <v>541</v>
      </c>
    </row>
    <row r="155" spans="1:3" x14ac:dyDescent="0.25">
      <c r="A155" s="1">
        <v>12</v>
      </c>
      <c r="B155" t="s">
        <v>12</v>
      </c>
      <c r="C155" t="s">
        <v>542</v>
      </c>
    </row>
    <row r="156" spans="1:3" x14ac:dyDescent="0.25">
      <c r="A156" s="1">
        <v>0</v>
      </c>
      <c r="B156" t="s">
        <v>13</v>
      </c>
      <c r="C156" t="s">
        <v>413</v>
      </c>
    </row>
    <row r="157" spans="1:3" x14ac:dyDescent="0.25">
      <c r="A157" s="1">
        <v>1</v>
      </c>
      <c r="B157" t="s">
        <v>14</v>
      </c>
      <c r="C157" t="s">
        <v>543</v>
      </c>
    </row>
    <row r="158" spans="1:3" x14ac:dyDescent="0.25">
      <c r="A158" s="1">
        <v>2</v>
      </c>
      <c r="B158" t="s">
        <v>2</v>
      </c>
      <c r="C158" t="s">
        <v>544</v>
      </c>
    </row>
    <row r="159" spans="1:3" x14ac:dyDescent="0.25">
      <c r="A159" s="1">
        <v>3</v>
      </c>
      <c r="B159" t="s">
        <v>3</v>
      </c>
      <c r="C159" t="s">
        <v>545</v>
      </c>
    </row>
    <row r="160" spans="1:3" x14ac:dyDescent="0.25">
      <c r="A160" s="1">
        <v>4</v>
      </c>
      <c r="B160" t="s">
        <v>4</v>
      </c>
      <c r="C160" t="s">
        <v>546</v>
      </c>
    </row>
    <row r="161" spans="1:3" x14ac:dyDescent="0.25">
      <c r="A161" s="1">
        <v>5</v>
      </c>
      <c r="B161" t="s">
        <v>5</v>
      </c>
      <c r="C161" t="s">
        <v>547</v>
      </c>
    </row>
    <row r="162" spans="1:3" x14ac:dyDescent="0.25">
      <c r="A162" s="1">
        <v>6</v>
      </c>
      <c r="B162" t="s">
        <v>6</v>
      </c>
      <c r="C162" t="s">
        <v>548</v>
      </c>
    </row>
    <row r="163" spans="1:3" x14ac:dyDescent="0.25">
      <c r="A163" s="1">
        <v>7</v>
      </c>
      <c r="B163" t="s">
        <v>7</v>
      </c>
      <c r="C163" t="s">
        <v>546</v>
      </c>
    </row>
    <row r="164" spans="1:3" x14ac:dyDescent="0.25">
      <c r="A164" s="1">
        <v>8</v>
      </c>
      <c r="B164" t="s">
        <v>8</v>
      </c>
      <c r="C164" t="s">
        <v>549</v>
      </c>
    </row>
    <row r="165" spans="1:3" x14ac:dyDescent="0.25">
      <c r="A165" s="1">
        <v>9</v>
      </c>
      <c r="B165" t="s">
        <v>9</v>
      </c>
      <c r="C165" t="s">
        <v>550</v>
      </c>
    </row>
    <row r="166" spans="1:3" x14ac:dyDescent="0.25">
      <c r="A166" s="1">
        <v>10</v>
      </c>
      <c r="B166" t="s">
        <v>10</v>
      </c>
      <c r="C166" t="s">
        <v>546</v>
      </c>
    </row>
    <row r="167" spans="1:3" x14ac:dyDescent="0.25">
      <c r="A167" s="1">
        <v>11</v>
      </c>
      <c r="B167" t="s">
        <v>11</v>
      </c>
      <c r="C167" t="s">
        <v>551</v>
      </c>
    </row>
    <row r="168" spans="1:3" x14ac:dyDescent="0.25">
      <c r="A168" s="1">
        <v>12</v>
      </c>
      <c r="B168" t="s">
        <v>12</v>
      </c>
      <c r="C168" t="s">
        <v>552</v>
      </c>
    </row>
    <row r="169" spans="1:3" x14ac:dyDescent="0.25">
      <c r="A169" s="1">
        <v>0</v>
      </c>
      <c r="B169" t="s">
        <v>13</v>
      </c>
      <c r="C169" t="s">
        <v>546</v>
      </c>
    </row>
    <row r="170" spans="1:3" x14ac:dyDescent="0.25">
      <c r="A170" s="1">
        <v>1</v>
      </c>
      <c r="B170" t="s">
        <v>14</v>
      </c>
      <c r="C170" t="s">
        <v>553</v>
      </c>
    </row>
    <row r="171" spans="1:3" x14ac:dyDescent="0.25">
      <c r="A171" s="1">
        <v>2</v>
      </c>
      <c r="B171" t="s">
        <v>2</v>
      </c>
      <c r="C171" t="s">
        <v>554</v>
      </c>
    </row>
    <row r="172" spans="1:3" x14ac:dyDescent="0.25">
      <c r="A172" s="1">
        <v>3</v>
      </c>
      <c r="B172" t="s">
        <v>3</v>
      </c>
      <c r="C172" t="s">
        <v>447</v>
      </c>
    </row>
    <row r="173" spans="1:3" x14ac:dyDescent="0.25">
      <c r="A173" s="1">
        <v>4</v>
      </c>
      <c r="B173" t="s">
        <v>4</v>
      </c>
      <c r="C173" t="s">
        <v>441</v>
      </c>
    </row>
    <row r="174" spans="1:3" x14ac:dyDescent="0.25">
      <c r="A174" s="1">
        <v>5</v>
      </c>
      <c r="B174" t="s">
        <v>5</v>
      </c>
      <c r="C174" t="s">
        <v>555</v>
      </c>
    </row>
    <row r="175" spans="1:3" x14ac:dyDescent="0.25">
      <c r="A175" s="1">
        <v>6</v>
      </c>
      <c r="B175" t="s">
        <v>6</v>
      </c>
      <c r="C175" t="s">
        <v>556</v>
      </c>
    </row>
    <row r="176" spans="1:3" x14ac:dyDescent="0.25">
      <c r="A176" s="1">
        <v>7</v>
      </c>
      <c r="B176" t="s">
        <v>7</v>
      </c>
      <c r="C176" t="s">
        <v>441</v>
      </c>
    </row>
    <row r="177" spans="1:3" x14ac:dyDescent="0.25">
      <c r="A177" s="1">
        <v>8</v>
      </c>
      <c r="B177" t="s">
        <v>8</v>
      </c>
      <c r="C177" t="s">
        <v>557</v>
      </c>
    </row>
    <row r="178" spans="1:3" x14ac:dyDescent="0.25">
      <c r="A178" s="1">
        <v>9</v>
      </c>
      <c r="B178" t="s">
        <v>9</v>
      </c>
      <c r="C178" t="s">
        <v>558</v>
      </c>
    </row>
    <row r="179" spans="1:3" x14ac:dyDescent="0.25">
      <c r="A179" s="1">
        <v>10</v>
      </c>
      <c r="B179" t="s">
        <v>10</v>
      </c>
      <c r="C179" t="s">
        <v>441</v>
      </c>
    </row>
    <row r="180" spans="1:3" x14ac:dyDescent="0.25">
      <c r="A180" s="1">
        <v>11</v>
      </c>
      <c r="B180" t="s">
        <v>11</v>
      </c>
      <c r="C180" t="s">
        <v>559</v>
      </c>
    </row>
    <row r="181" spans="1:3" x14ac:dyDescent="0.25">
      <c r="A181" s="1">
        <v>12</v>
      </c>
      <c r="B181" t="s">
        <v>12</v>
      </c>
      <c r="C181" t="s">
        <v>560</v>
      </c>
    </row>
    <row r="182" spans="1:3" x14ac:dyDescent="0.25">
      <c r="A182" s="1">
        <v>0</v>
      </c>
      <c r="B182" t="s">
        <v>13</v>
      </c>
      <c r="C182" t="s">
        <v>441</v>
      </c>
    </row>
    <row r="183" spans="1:3" x14ac:dyDescent="0.25">
      <c r="A183" s="1">
        <v>1</v>
      </c>
      <c r="B183" t="s">
        <v>14</v>
      </c>
      <c r="C183" t="s">
        <v>561</v>
      </c>
    </row>
    <row r="184" spans="1:3" x14ac:dyDescent="0.25">
      <c r="A184" s="1">
        <v>2</v>
      </c>
      <c r="B184" t="s">
        <v>2</v>
      </c>
      <c r="C184" t="s">
        <v>562</v>
      </c>
    </row>
    <row r="185" spans="1:3" x14ac:dyDescent="0.25">
      <c r="A185" s="1">
        <v>3</v>
      </c>
      <c r="B185" t="s">
        <v>3</v>
      </c>
      <c r="C185" t="s">
        <v>243</v>
      </c>
    </row>
    <row r="186" spans="1:3" x14ac:dyDescent="0.25">
      <c r="A186" s="1">
        <v>4</v>
      </c>
      <c r="B186" t="s">
        <v>4</v>
      </c>
      <c r="C186" t="s">
        <v>153</v>
      </c>
    </row>
    <row r="187" spans="1:3" x14ac:dyDescent="0.25">
      <c r="A187" s="1">
        <v>5</v>
      </c>
      <c r="B187" t="s">
        <v>5</v>
      </c>
      <c r="C187" t="s">
        <v>152</v>
      </c>
    </row>
    <row r="188" spans="1:3" x14ac:dyDescent="0.25">
      <c r="A188" s="1">
        <v>6</v>
      </c>
      <c r="B188" t="s">
        <v>6</v>
      </c>
      <c r="C188" t="s">
        <v>563</v>
      </c>
    </row>
    <row r="189" spans="1:3" x14ac:dyDescent="0.25">
      <c r="A189" s="1">
        <v>7</v>
      </c>
      <c r="B189" t="s">
        <v>7</v>
      </c>
      <c r="C189" t="s">
        <v>153</v>
      </c>
    </row>
    <row r="190" spans="1:3" x14ac:dyDescent="0.25">
      <c r="A190" s="1">
        <v>8</v>
      </c>
      <c r="B190" t="s">
        <v>8</v>
      </c>
      <c r="C190" t="s">
        <v>156</v>
      </c>
    </row>
    <row r="191" spans="1:3" x14ac:dyDescent="0.25">
      <c r="A191" s="1">
        <v>9</v>
      </c>
      <c r="B191" t="s">
        <v>9</v>
      </c>
      <c r="C191" t="s">
        <v>564</v>
      </c>
    </row>
    <row r="192" spans="1:3" x14ac:dyDescent="0.25">
      <c r="A192" s="1">
        <v>10</v>
      </c>
      <c r="B192" t="s">
        <v>10</v>
      </c>
      <c r="C192" t="s">
        <v>153</v>
      </c>
    </row>
    <row r="193" spans="1:3" x14ac:dyDescent="0.25">
      <c r="A193" s="1">
        <v>11</v>
      </c>
      <c r="B193" t="s">
        <v>11</v>
      </c>
      <c r="C193" t="s">
        <v>270</v>
      </c>
    </row>
    <row r="194" spans="1:3" x14ac:dyDescent="0.25">
      <c r="A194" s="1">
        <v>12</v>
      </c>
      <c r="B194" t="s">
        <v>12</v>
      </c>
      <c r="C194" t="s">
        <v>565</v>
      </c>
    </row>
    <row r="195" spans="1:3" x14ac:dyDescent="0.25">
      <c r="A195" s="1">
        <v>0</v>
      </c>
      <c r="B195" t="s">
        <v>13</v>
      </c>
      <c r="C195" t="s">
        <v>153</v>
      </c>
    </row>
    <row r="196" spans="1:3" x14ac:dyDescent="0.25">
      <c r="A196" s="1">
        <v>1</v>
      </c>
      <c r="B196" t="s">
        <v>14</v>
      </c>
      <c r="C196" t="s">
        <v>566</v>
      </c>
    </row>
    <row r="197" spans="1:3" x14ac:dyDescent="0.25">
      <c r="A197" s="1">
        <v>2</v>
      </c>
      <c r="B197" t="s">
        <v>2</v>
      </c>
      <c r="C197" t="s">
        <v>567</v>
      </c>
    </row>
    <row r="198" spans="1:3" x14ac:dyDescent="0.25">
      <c r="A198" s="1">
        <v>3</v>
      </c>
      <c r="B198" t="s">
        <v>3</v>
      </c>
      <c r="C198" t="s">
        <v>243</v>
      </c>
    </row>
    <row r="199" spans="1:3" x14ac:dyDescent="0.25">
      <c r="A199" s="1">
        <v>4</v>
      </c>
      <c r="B199" t="s">
        <v>4</v>
      </c>
      <c r="C199" t="s">
        <v>229</v>
      </c>
    </row>
    <row r="200" spans="1:3" x14ac:dyDescent="0.25">
      <c r="A200" s="1">
        <v>5</v>
      </c>
      <c r="B200" t="s">
        <v>5</v>
      </c>
      <c r="C200" t="s">
        <v>568</v>
      </c>
    </row>
    <row r="201" spans="1:3" x14ac:dyDescent="0.25">
      <c r="A201" s="1">
        <v>6</v>
      </c>
      <c r="B201" t="s">
        <v>6</v>
      </c>
      <c r="C201" t="s">
        <v>563</v>
      </c>
    </row>
    <row r="202" spans="1:3" x14ac:dyDescent="0.25">
      <c r="A202" s="1">
        <v>7</v>
      </c>
      <c r="B202" t="s">
        <v>7</v>
      </c>
      <c r="C202" t="s">
        <v>229</v>
      </c>
    </row>
    <row r="203" spans="1:3" x14ac:dyDescent="0.25">
      <c r="A203" s="1">
        <v>8</v>
      </c>
      <c r="B203" t="s">
        <v>8</v>
      </c>
      <c r="C203" t="s">
        <v>569</v>
      </c>
    </row>
    <row r="204" spans="1:3" x14ac:dyDescent="0.25">
      <c r="A204" s="1">
        <v>9</v>
      </c>
      <c r="B204" t="s">
        <v>9</v>
      </c>
      <c r="C204" t="s">
        <v>570</v>
      </c>
    </row>
    <row r="205" spans="1:3" x14ac:dyDescent="0.25">
      <c r="A205" s="1">
        <v>10</v>
      </c>
      <c r="B205" t="s">
        <v>10</v>
      </c>
      <c r="C205" t="s">
        <v>229</v>
      </c>
    </row>
    <row r="206" spans="1:3" x14ac:dyDescent="0.25">
      <c r="A206" s="1">
        <v>11</v>
      </c>
      <c r="B206" t="s">
        <v>11</v>
      </c>
      <c r="C206" t="s">
        <v>229</v>
      </c>
    </row>
    <row r="207" spans="1:3" x14ac:dyDescent="0.25">
      <c r="A207" s="1">
        <v>12</v>
      </c>
      <c r="B207" t="s">
        <v>12</v>
      </c>
      <c r="C207" t="s">
        <v>243</v>
      </c>
    </row>
    <row r="208" spans="1:3" x14ac:dyDescent="0.25">
      <c r="B208" t="s">
        <v>13</v>
      </c>
      <c r="C208" t="s">
        <v>229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DF8-6291-47F1-8BD7-527463B114DD}">
  <dimension ref="A1:E210"/>
  <sheetViews>
    <sheetView topLeftCell="A42" workbookViewId="0">
      <selection activeCell="B47" sqref="B47"/>
    </sheetView>
  </sheetViews>
  <sheetFormatPr defaultRowHeight="15" x14ac:dyDescent="0.25"/>
  <cols>
    <col min="1" max="1" width="36.28515625" customWidth="1"/>
    <col min="2" max="2" width="22.5703125" customWidth="1"/>
    <col min="3" max="3" width="21.42578125" customWidth="1"/>
    <col min="5" max="5" width="10.42578125" bestFit="1" customWidth="1"/>
  </cols>
  <sheetData>
    <row r="1" spans="1:5" ht="15.75" thickBot="1" x14ac:dyDescent="0.3">
      <c r="A1" s="2" t="s">
        <v>25</v>
      </c>
      <c r="B1" s="6" t="s">
        <v>46</v>
      </c>
      <c r="E1" t="str">
        <f ca="1">TEXT(E4,"MMM-YY")</f>
        <v>Oct-21</v>
      </c>
    </row>
    <row r="2" spans="1:5" ht="15.75" thickBot="1" x14ac:dyDescent="0.3">
      <c r="A2" s="3" t="s">
        <v>571</v>
      </c>
      <c r="B2" t="str">
        <f ca="1">INDEX('Monthly trends'!A$2:M$49,MATCH(Data!A2,'Monthly trends'!A$2:A$49,0),MATCH($E$1,'Monthly trends'!A$1:M$1,0))</f>
        <v>79,514</v>
      </c>
    </row>
    <row r="3" spans="1:5" ht="15.75" thickBot="1" x14ac:dyDescent="0.3">
      <c r="A3" s="3" t="s">
        <v>26</v>
      </c>
      <c r="B3" t="e">
        <f ca="1">INDEX('Monthly trends'!A$2:M$49,MATCH(Data!A3,'Monthly trends'!A$2:A$49,0),MATCH($E$1,'Monthly trends'!A$1:M$1,0))</f>
        <v>#N/A</v>
      </c>
    </row>
    <row r="4" spans="1:5" ht="15.75" thickBot="1" x14ac:dyDescent="0.3">
      <c r="A4" s="3" t="s">
        <v>27</v>
      </c>
      <c r="B4" t="str">
        <f ca="1">INDEX('Monthly trends'!A$2:M$49,MATCH(Data!A4,'Monthly trends'!A$2:A$49,0),MATCH($E$1,'Monthly trends'!A$1:M$1,0))</f>
        <v>(60.44%)</v>
      </c>
      <c r="E4" s="7">
        <f ca="1">TODAY()-10</f>
        <v>44498</v>
      </c>
    </row>
    <row r="5" spans="1:5" ht="15.75" thickBot="1" x14ac:dyDescent="0.3">
      <c r="A5" s="9" t="s">
        <v>105</v>
      </c>
      <c r="B5" t="str">
        <f ca="1">INDEX('Monthly trends'!A$2:M$49,MATCH(Data!A5,'Monthly trends'!A$2:A$49,0),MATCH($E$1,'Monthly trends'!A$1:M$1,0))</f>
        <v>$403.63</v>
      </c>
      <c r="E5">
        <f>MATCH(Data!A2,'Monthly trends'!A2:A49)</f>
        <v>1</v>
      </c>
    </row>
    <row r="6" spans="1:5" ht="15.75" thickBot="1" x14ac:dyDescent="0.3">
      <c r="A6" s="3" t="s">
        <v>26</v>
      </c>
      <c r="B6" t="e">
        <f ca="1">INDEX('Monthly trends'!A$2:M$49,MATCH(Data!A6,'Monthly trends'!A$2:A$49,0),MATCH($E$1,'Monthly trends'!A$1:M$1,0))</f>
        <v>#N/A</v>
      </c>
    </row>
    <row r="7" spans="1:5" ht="15.75" thickBot="1" x14ac:dyDescent="0.3">
      <c r="A7" s="3" t="s">
        <v>27</v>
      </c>
      <c r="B7" t="str">
        <f ca="1">INDEX('Monthly trends'!A$2:M$49,MATCH(Data!A7,'Monthly trends'!A$2:A$49,0),MATCH($E$1,'Monthly trends'!A$1:M$1,0))</f>
        <v>(60.44%)</v>
      </c>
    </row>
    <row r="8" spans="1:5" ht="15.75" thickBot="1" x14ac:dyDescent="0.3">
      <c r="A8" s="9" t="s">
        <v>72</v>
      </c>
      <c r="B8" t="str">
        <f ca="1">INDEX('Monthly trends'!A$2:M$49,MATCH(Data!A8,'Monthly trends'!A$2:A$49,0),MATCH($E$1,'Monthly trends'!A$1:M$1,0))</f>
        <v>$32,094,322</v>
      </c>
    </row>
    <row r="9" spans="1:5" ht="15.75" thickBot="1" x14ac:dyDescent="0.3">
      <c r="A9" s="3" t="s">
        <v>26</v>
      </c>
      <c r="B9" t="e">
        <f ca="1">INDEX('Monthly trends'!A$2:M$49,MATCH(Data!A9,'Monthly trends'!A$2:A$49,0),MATCH($E$1,'Monthly trends'!A$1:M$1,0))</f>
        <v>#N/A</v>
      </c>
    </row>
    <row r="10" spans="1:5" ht="15.75" thickBot="1" x14ac:dyDescent="0.3">
      <c r="A10" s="3" t="s">
        <v>27</v>
      </c>
      <c r="B10" t="str">
        <f ca="1">INDEX('Monthly trends'!A$2:M$49,MATCH(Data!A10,'Monthly trends'!A$2:A$49,0),MATCH($E$1,'Monthly trends'!A$1:M$1,0))</f>
        <v>(60.44%)</v>
      </c>
    </row>
    <row r="11" spans="1:5" ht="15.75" thickBot="1" x14ac:dyDescent="0.3">
      <c r="A11" s="9" t="s">
        <v>148</v>
      </c>
      <c r="B11" t="str">
        <f ca="1">INDEX('Monthly trends'!A$2:M$49,MATCH(Data!A11,'Monthly trends'!A$2:A$49,0),MATCH($E$1,'Monthly trends'!A$1:M$1,0))</f>
        <v>1.86</v>
      </c>
    </row>
    <row r="12" spans="1:5" ht="15.75" thickBot="1" x14ac:dyDescent="0.3">
      <c r="A12" s="3" t="s">
        <v>26</v>
      </c>
      <c r="B12" t="e">
        <f ca="1">INDEX('Monthly trends'!A$2:M$49,MATCH(Data!A12,'Monthly trends'!A$2:A$49,0),MATCH($E$1,'Monthly trends'!A$1:M$1,0))</f>
        <v>#N/A</v>
      </c>
    </row>
    <row r="13" spans="1:5" ht="15.75" thickBot="1" x14ac:dyDescent="0.3">
      <c r="A13" s="3" t="s">
        <v>27</v>
      </c>
      <c r="B13" t="str">
        <f ca="1">INDEX('Monthly trends'!A$2:M$49,MATCH(Data!A13,'Monthly trends'!A$2:A$49,0),MATCH($E$1,'Monthly trends'!A$1:M$1,0))</f>
        <v>(60.44%)</v>
      </c>
    </row>
    <row r="14" spans="1:5" ht="15.75" thickBot="1" x14ac:dyDescent="0.3">
      <c r="A14" s="9" t="s">
        <v>126</v>
      </c>
      <c r="B14" t="str">
        <f ca="1">INDEX('Monthly trends'!A$2:M$49,MATCH(Data!A14,'Monthly trends'!A$2:A$49,0),MATCH($E$1,'Monthly trends'!A$1:M$1,0))</f>
        <v>$214.50</v>
      </c>
    </row>
    <row r="15" spans="1:5" ht="15.75" thickBot="1" x14ac:dyDescent="0.3">
      <c r="A15" s="3" t="s">
        <v>26</v>
      </c>
      <c r="B15" t="e">
        <f ca="1">INDEX('Monthly trends'!A$2:M$49,MATCH(Data!A15,'Monthly trends'!A$2:A$49,0),MATCH($E$1,'Monthly trends'!A$1:M$1,0))</f>
        <v>#N/A</v>
      </c>
    </row>
    <row r="16" spans="1:5" ht="15.75" thickBot="1" x14ac:dyDescent="0.3">
      <c r="A16" s="3" t="s">
        <v>27</v>
      </c>
      <c r="B16" t="str">
        <f ca="1">INDEX('Monthly trends'!A$2:M$49,MATCH(Data!A16,'Monthly trends'!A$2:A$49,0),MATCH($E$1,'Monthly trends'!A$1:M$1,0))</f>
        <v>(60.44%)</v>
      </c>
    </row>
    <row r="17" spans="1:2" ht="15.75" thickBot="1" x14ac:dyDescent="0.3">
      <c r="A17" s="9" t="s">
        <v>94</v>
      </c>
      <c r="B17" t="str">
        <f ca="1">INDEX('Monthly trends'!A$2:M$49,MATCH(Data!A17,'Monthly trends'!A$2:A$49,0),MATCH($E$1,'Monthly trends'!A$1:M$1,0))</f>
        <v>$17,055,640</v>
      </c>
    </row>
    <row r="18" spans="1:2" ht="15.75" thickBot="1" x14ac:dyDescent="0.3">
      <c r="A18" s="3" t="s">
        <v>26</v>
      </c>
      <c r="B18" t="e">
        <f ca="1">INDEX('Monthly trends'!A$2:M$49,MATCH(Data!A18,'Monthly trends'!A$2:A$49,0),MATCH($E$1,'Monthly trends'!A$1:M$1,0))</f>
        <v>#N/A</v>
      </c>
    </row>
    <row r="19" spans="1:2" ht="15.75" thickBot="1" x14ac:dyDescent="0.3">
      <c r="A19" s="3" t="s">
        <v>27</v>
      </c>
      <c r="B19" t="str">
        <f ca="1">INDEX('Monthly trends'!A$2:M$49,MATCH(Data!A19,'Monthly trends'!A$2:A$49,0),MATCH($E$1,'Monthly trends'!A$1:M$1,0))</f>
        <v>(60.44%)</v>
      </c>
    </row>
    <row r="20" spans="1:2" ht="15.75" thickBot="1" x14ac:dyDescent="0.3">
      <c r="A20" s="9" t="s">
        <v>116</v>
      </c>
      <c r="B20" t="str">
        <f ca="1">INDEX('Monthly trends'!A$2:M$49,MATCH(Data!A20,'Monthly trends'!A$2:A$49,0),MATCH($E$1,'Monthly trends'!A$1:M$1,0))</f>
        <v>$189.13</v>
      </c>
    </row>
    <row r="21" spans="1:2" ht="15.75" thickBot="1" x14ac:dyDescent="0.3">
      <c r="A21" s="3" t="s">
        <v>26</v>
      </c>
      <c r="B21" t="e">
        <f ca="1">INDEX('Monthly trends'!A$2:M$49,MATCH(Data!A21,'Monthly trends'!A$2:A$49,0),MATCH($E$1,'Monthly trends'!A$1:M$1,0))</f>
        <v>#N/A</v>
      </c>
    </row>
    <row r="22" spans="1:2" ht="15.75" thickBot="1" x14ac:dyDescent="0.3">
      <c r="A22" s="3" t="s">
        <v>27</v>
      </c>
      <c r="B22" t="str">
        <f ca="1">INDEX('Monthly trends'!A$2:M$49,MATCH(Data!A22,'Monthly trends'!A$2:A$49,0),MATCH($E$1,'Monthly trends'!A$1:M$1,0))</f>
        <v>(60.44%)</v>
      </c>
    </row>
    <row r="23" spans="1:2" ht="15.75" thickBot="1" x14ac:dyDescent="0.3">
      <c r="A23" s="9" t="s">
        <v>83</v>
      </c>
      <c r="B23" t="str">
        <f ca="1">INDEX('Monthly trends'!A$2:M$49,MATCH(Data!A23,'Monthly trends'!A$2:A$49,0),MATCH($E$1,'Monthly trends'!A$1:M$1,0))</f>
        <v>$15,038,682</v>
      </c>
    </row>
    <row r="24" spans="1:2" ht="15.75" thickBot="1" x14ac:dyDescent="0.3">
      <c r="A24" s="3" t="s">
        <v>26</v>
      </c>
      <c r="B24" t="e">
        <f ca="1">INDEX('Monthly trends'!A$2:M$49,MATCH(Data!A24,'Monthly trends'!A$2:A$49,0),MATCH($E$1,'Monthly trends'!A$1:M$1,0))</f>
        <v>#N/A</v>
      </c>
    </row>
    <row r="25" spans="1:2" ht="15.75" thickBot="1" x14ac:dyDescent="0.3">
      <c r="A25" s="3" t="s">
        <v>27</v>
      </c>
      <c r="B25" t="str">
        <f ca="1">INDEX('Monthly trends'!A$2:M$49,MATCH(Data!A25,'Monthly trends'!A$2:A$49,0),MATCH($E$1,'Monthly trends'!A$1:M$1,0))</f>
        <v>(60.44%)</v>
      </c>
    </row>
    <row r="26" spans="1:2" ht="15.75" thickBot="1" x14ac:dyDescent="0.3">
      <c r="A26" s="9" t="s">
        <v>227</v>
      </c>
      <c r="B26" t="str">
        <f ca="1">INDEX('Monthly trends'!A$2:M$49,MATCH(Data!A26,'Monthly trends'!A$2:A$49,0),MATCH($E$1,'Monthly trends'!A$1:M$1,0))</f>
        <v>0.88</v>
      </c>
    </row>
    <row r="27" spans="1:2" ht="15.75" thickBot="1" x14ac:dyDescent="0.3">
      <c r="A27" s="3" t="s">
        <v>26</v>
      </c>
      <c r="B27" t="e">
        <f ca="1">INDEX('Monthly trends'!A$2:M$49,MATCH(Data!A27,'Monthly trends'!A$2:A$49,0),MATCH($E$1,'Monthly trends'!A$1:M$1,0))</f>
        <v>#N/A</v>
      </c>
    </row>
    <row r="28" spans="1:2" ht="15.75" thickBot="1" x14ac:dyDescent="0.3">
      <c r="A28" s="3" t="s">
        <v>27</v>
      </c>
      <c r="B28" t="str">
        <f ca="1">INDEX('Monthly trends'!A$2:M$49,MATCH(Data!A28,'Monthly trends'!A$2:A$49,0),MATCH($E$1,'Monthly trends'!A$1:M$1,0))</f>
        <v>(60.44%)</v>
      </c>
    </row>
    <row r="29" spans="1:2" ht="15.75" thickBot="1" x14ac:dyDescent="0.3">
      <c r="A29" s="9" t="s">
        <v>177</v>
      </c>
      <c r="B29" t="str">
        <f ca="1">INDEX('Monthly trends'!A$2:M$49,MATCH(Data!A29,'Monthly trends'!A$2:A$49,0),MATCH($E$1,'Monthly trends'!A$1:M$1,0))</f>
        <v>0.62</v>
      </c>
    </row>
    <row r="30" spans="1:2" ht="15.75" thickBot="1" x14ac:dyDescent="0.3">
      <c r="A30" s="3" t="s">
        <v>26</v>
      </c>
      <c r="B30" t="e">
        <f ca="1">INDEX('Monthly trends'!A$2:M$49,MATCH(Data!A30,'Monthly trends'!A$2:A$49,0),MATCH($E$1,'Monthly trends'!A$1:M$1,0))</f>
        <v>#N/A</v>
      </c>
    </row>
    <row r="31" spans="1:2" ht="15.75" thickBot="1" x14ac:dyDescent="0.3">
      <c r="A31" s="3" t="s">
        <v>27</v>
      </c>
      <c r="B31" t="str">
        <f ca="1">INDEX('Monthly trends'!A$2:M$49,MATCH(Data!A31,'Monthly trends'!A$2:A$49,0),MATCH($E$1,'Monthly trends'!A$1:M$1,0))</f>
        <v>(60.44%)</v>
      </c>
    </row>
    <row r="32" spans="1:2" ht="15.75" thickBot="1" x14ac:dyDescent="0.3">
      <c r="A32" s="9" t="s">
        <v>220</v>
      </c>
      <c r="B32" t="str">
        <f ca="1">INDEX('Monthly trends'!A$2:M$49,MATCH(Data!A32,'Monthly trends'!A$2:A$49,0),MATCH($E$1,'Monthly trends'!A$1:M$1,0))</f>
        <v>1.88</v>
      </c>
    </row>
    <row r="33" spans="1:2" ht="15.75" thickBot="1" x14ac:dyDescent="0.3">
      <c r="A33" s="3" t="s">
        <v>26</v>
      </c>
      <c r="B33" t="e">
        <f ca="1">INDEX('Monthly trends'!A$2:M$49,MATCH(Data!A33,'Monthly trends'!A$2:A$49,0),MATCH($E$1,'Monthly trends'!A$1:M$1,0))</f>
        <v>#N/A</v>
      </c>
    </row>
    <row r="34" spans="1:2" ht="15.75" thickBot="1" x14ac:dyDescent="0.3">
      <c r="A34" s="3" t="s">
        <v>27</v>
      </c>
      <c r="B34" t="str">
        <f ca="1">INDEX('Monthly trends'!A$2:M$49,MATCH(Data!A34,'Monthly trends'!A$2:A$49,0),MATCH($E$1,'Monthly trends'!A$1:M$1,0))</f>
        <v>(60.44%)</v>
      </c>
    </row>
    <row r="35" spans="1:2" ht="15.75" thickBot="1" x14ac:dyDescent="0.3">
      <c r="A35" s="9" t="s">
        <v>187</v>
      </c>
      <c r="B35" t="str">
        <f ca="1">INDEX('Monthly trends'!A$2:M$49,MATCH(Data!A35,'Monthly trends'!A$2:A$49,0),MATCH($E$1,'Monthly trends'!A$1:M$1,0))</f>
        <v>$115.56</v>
      </c>
    </row>
    <row r="36" spans="1:2" ht="15.75" thickBot="1" x14ac:dyDescent="0.3">
      <c r="A36" s="3" t="s">
        <v>26</v>
      </c>
      <c r="B36" t="e">
        <f ca="1">INDEX('Monthly trends'!A$2:M$49,MATCH(Data!A36,'Monthly trends'!A$2:A$49,0),MATCH($E$1,'Monthly trends'!A$1:M$1,0))</f>
        <v>#N/A</v>
      </c>
    </row>
    <row r="37" spans="1:2" ht="15.75" thickBot="1" x14ac:dyDescent="0.3">
      <c r="A37" s="3" t="s">
        <v>27</v>
      </c>
      <c r="B37" t="str">
        <f ca="1">INDEX('Monthly trends'!A$2:M$49,MATCH(Data!A37,'Monthly trends'!A$2:A$49,0),MATCH($E$1,'Monthly trends'!A$1:M$1,0))</f>
        <v>(60.44%)</v>
      </c>
    </row>
    <row r="38" spans="1:2" ht="15.75" thickBot="1" x14ac:dyDescent="0.3">
      <c r="A38" s="9" t="s">
        <v>198</v>
      </c>
      <c r="B38" t="str">
        <f ca="1">INDEX('Monthly trends'!A$2:M$49,MATCH(Data!A38,'Monthly trends'!A$2:A$49,0),MATCH($E$1,'Monthly trends'!A$1:M$1,0))</f>
        <v>78,256</v>
      </c>
    </row>
    <row r="39" spans="1:2" ht="15.75" thickBot="1" x14ac:dyDescent="0.3">
      <c r="A39" s="3" t="s">
        <v>26</v>
      </c>
      <c r="B39" t="e">
        <f ca="1">INDEX('Monthly trends'!A$2:M$49,MATCH(Data!A39,'Monthly trends'!A$2:A$49,0),MATCH($E$1,'Monthly trends'!A$1:M$1,0))</f>
        <v>#N/A</v>
      </c>
    </row>
    <row r="40" spans="1:2" ht="15.75" thickBot="1" x14ac:dyDescent="0.3">
      <c r="A40" s="3" t="s">
        <v>27</v>
      </c>
      <c r="B40" t="str">
        <f ca="1">INDEX('Monthly trends'!A$2:M$49,MATCH(Data!A40,'Monthly trends'!A$2:A$49,0),MATCH($E$1,'Monthly trends'!A$1:M$1,0))</f>
        <v>(60.44%)</v>
      </c>
    </row>
    <row r="41" spans="1:2" ht="15.75" thickBot="1" x14ac:dyDescent="0.3">
      <c r="A41" s="9" t="s">
        <v>209</v>
      </c>
      <c r="B41" t="str">
        <f ca="1">INDEX('Monthly trends'!A$2:M$49,MATCH(Data!A41,'Monthly trends'!A$2:A$49,0),MATCH($E$1,'Monthly trends'!A$1:M$1,0))</f>
        <v>$410.12</v>
      </c>
    </row>
    <row r="42" spans="1:2" ht="15.75" thickBot="1" x14ac:dyDescent="0.3">
      <c r="A42" s="3" t="s">
        <v>26</v>
      </c>
      <c r="B42" t="e">
        <f ca="1">INDEX('Monthly trends'!A$2:M$49,MATCH(Data!A42,'Monthly trends'!A$2:A$49,0),MATCH($E$1,'Monthly trends'!A$1:M$1,0))</f>
        <v>#N/A</v>
      </c>
    </row>
    <row r="43" spans="1:2" ht="15.75" thickBot="1" x14ac:dyDescent="0.3">
      <c r="A43" s="3" t="s">
        <v>27</v>
      </c>
      <c r="B43" t="str">
        <f ca="1">INDEX('Monthly trends'!A$2:M$49,MATCH(Data!A43,'Monthly trends'!A$2:A$49,0),MATCH($E$1,'Monthly trends'!A$1:M$1,0))</f>
        <v>(60.44%)</v>
      </c>
    </row>
    <row r="44" spans="1:2" ht="15.75" thickBot="1" x14ac:dyDescent="0.3">
      <c r="A44" s="4"/>
    </row>
    <row r="45" spans="1:2" ht="15.75" thickBot="1" x14ac:dyDescent="0.3">
      <c r="A45" s="2" t="s">
        <v>37</v>
      </c>
    </row>
    <row r="46" spans="1:2" ht="15.75" thickBot="1" x14ac:dyDescent="0.3">
      <c r="A46" s="2" t="s">
        <v>38</v>
      </c>
    </row>
    <row r="47" spans="1:2" ht="15.75" thickBot="1" x14ac:dyDescent="0.3">
      <c r="A47" s="3" t="s">
        <v>39</v>
      </c>
      <c r="B47" t="str">
        <f>YOY!C11</f>
        <v>20,821</v>
      </c>
    </row>
    <row r="48" spans="1:2" ht="15.75" thickBot="1" x14ac:dyDescent="0.3">
      <c r="A48" s="3" t="s">
        <v>40</v>
      </c>
      <c r="B48" t="str">
        <f>YOY!C12</f>
        <v>(59.63%)</v>
      </c>
    </row>
    <row r="49" spans="1:2" ht="15.75" thickBot="1" x14ac:dyDescent="0.3">
      <c r="A49" s="3" t="s">
        <v>41</v>
      </c>
      <c r="B49" t="str">
        <f>YOY!C13</f>
        <v>122</v>
      </c>
    </row>
    <row r="50" spans="1:2" ht="15.75" thickBot="1" x14ac:dyDescent="0.3">
      <c r="A50" s="3" t="s">
        <v>42</v>
      </c>
      <c r="B50" t="str">
        <f>YOY!C5</f>
        <v>22,052</v>
      </c>
    </row>
    <row r="51" spans="1:2" ht="15.75" thickBot="1" x14ac:dyDescent="0.3">
      <c r="A51" s="3" t="s">
        <v>40</v>
      </c>
      <c r="B51" t="str">
        <f>YOY!C6</f>
        <v>(60.06%)</v>
      </c>
    </row>
    <row r="52" spans="1:2" ht="15.75" thickBot="1" x14ac:dyDescent="0.3">
      <c r="A52" s="3" t="s">
        <v>41</v>
      </c>
      <c r="B52" t="str">
        <f>YOY!C7</f>
        <v>122</v>
      </c>
    </row>
    <row r="53" spans="1:2" ht="15.75" thickBot="1" x14ac:dyDescent="0.3">
      <c r="A53" s="3" t="s">
        <v>43</v>
      </c>
      <c r="B53" t="str">
        <f>YOY!C8</f>
        <v>21,265</v>
      </c>
    </row>
    <row r="54" spans="1:2" ht="15.75" thickBot="1" x14ac:dyDescent="0.3">
      <c r="A54" s="3" t="s">
        <v>40</v>
      </c>
      <c r="B54" t="str">
        <f>YOY!C9</f>
        <v>(59.83%)</v>
      </c>
    </row>
    <row r="55" spans="1:2" ht="15.75" thickBot="1" x14ac:dyDescent="0.3">
      <c r="A55" s="3" t="s">
        <v>41</v>
      </c>
      <c r="B55" t="str">
        <f>YOY!C10</f>
        <v>122</v>
      </c>
    </row>
    <row r="56" spans="1:2" ht="15.75" thickBot="1" x14ac:dyDescent="0.3">
      <c r="A56" s="3" t="s">
        <v>44</v>
      </c>
      <c r="B56" t="str">
        <f>YOY!C2</f>
        <v>15,376</v>
      </c>
    </row>
    <row r="57" spans="1:2" ht="15.75" thickBot="1" x14ac:dyDescent="0.3">
      <c r="A57" s="3" t="s">
        <v>40</v>
      </c>
      <c r="B57" t="str">
        <f>YOY!C3</f>
        <v>(62.73%)</v>
      </c>
    </row>
    <row r="58" spans="1:2" ht="15.75" thickBot="1" x14ac:dyDescent="0.3">
      <c r="A58" s="3" t="s">
        <v>41</v>
      </c>
      <c r="B58" t="str">
        <f>YOY!C4</f>
        <v>122</v>
      </c>
    </row>
    <row r="59" spans="1:2" ht="15.75" thickBot="1" x14ac:dyDescent="0.3">
      <c r="A59" s="4"/>
    </row>
    <row r="60" spans="1:2" ht="15.75" thickBot="1" x14ac:dyDescent="0.3">
      <c r="A60" s="2" t="s">
        <v>37</v>
      </c>
    </row>
    <row r="61" spans="1:2" ht="15.75" thickBot="1" x14ac:dyDescent="0.3">
      <c r="A61" s="2" t="s">
        <v>28</v>
      </c>
    </row>
    <row r="62" spans="1:2" ht="15.75" thickBot="1" x14ac:dyDescent="0.3">
      <c r="A62" s="3" t="s">
        <v>44</v>
      </c>
      <c r="B62" t="str">
        <f>YOY!C15</f>
        <v>$6,771,623</v>
      </c>
    </row>
    <row r="63" spans="1:2" ht="15.75" thickBot="1" x14ac:dyDescent="0.3">
      <c r="A63" s="3" t="s">
        <v>40</v>
      </c>
      <c r="B63" t="str">
        <f>YOY!C16</f>
        <v>(60.20%)</v>
      </c>
    </row>
    <row r="64" spans="1:2" ht="15.75" thickBot="1" x14ac:dyDescent="0.3">
      <c r="A64" s="3" t="s">
        <v>41</v>
      </c>
      <c r="B64" t="str">
        <f>YOY!C17</f>
        <v>$49,300</v>
      </c>
    </row>
    <row r="65" spans="1:2" ht="15.75" thickBot="1" x14ac:dyDescent="0.3">
      <c r="A65" s="3" t="s">
        <v>42</v>
      </c>
      <c r="B65" t="str">
        <f>YOY!C18</f>
        <v>$8,795,577</v>
      </c>
    </row>
    <row r="66" spans="1:2" ht="15.75" thickBot="1" x14ac:dyDescent="0.3">
      <c r="A66" s="3" t="s">
        <v>40</v>
      </c>
      <c r="B66" t="str">
        <f>YOY!C19</f>
        <v>(56.59%)</v>
      </c>
    </row>
    <row r="67" spans="1:2" ht="15.75" thickBot="1" x14ac:dyDescent="0.3">
      <c r="A67" s="3" t="s">
        <v>41</v>
      </c>
      <c r="B67" t="str">
        <f>YOY!C20</f>
        <v>$49,300</v>
      </c>
    </row>
    <row r="68" spans="1:2" ht="15.75" thickBot="1" x14ac:dyDescent="0.3">
      <c r="A68" s="3" t="s">
        <v>43</v>
      </c>
      <c r="B68" t="str">
        <f>YOY!C21</f>
        <v>$8,233,510</v>
      </c>
    </row>
    <row r="69" spans="1:2" ht="15.75" thickBot="1" x14ac:dyDescent="0.3">
      <c r="A69" s="3" t="s">
        <v>40</v>
      </c>
      <c r="B69" t="str">
        <f>YOY!C22</f>
        <v>(57.14%)</v>
      </c>
    </row>
    <row r="70" spans="1:2" ht="15.75" thickBot="1" x14ac:dyDescent="0.3">
      <c r="A70" s="3" t="s">
        <v>41</v>
      </c>
      <c r="B70" t="str">
        <f>YOY!C23</f>
        <v>$49,300</v>
      </c>
    </row>
    <row r="71" spans="1:2" ht="15.75" thickBot="1" x14ac:dyDescent="0.3">
      <c r="A71" s="3" t="s">
        <v>39</v>
      </c>
      <c r="B71" t="str">
        <f>YOY!C24</f>
        <v>$8,293,612</v>
      </c>
    </row>
    <row r="72" spans="1:2" ht="15.75" thickBot="1" x14ac:dyDescent="0.3">
      <c r="A72" s="3" t="s">
        <v>40</v>
      </c>
      <c r="B72" t="str">
        <f>YOY!C25</f>
        <v>(57.14%)</v>
      </c>
    </row>
    <row r="73" spans="1:2" ht="15.75" thickBot="1" x14ac:dyDescent="0.3">
      <c r="A73" s="3" t="s">
        <v>41</v>
      </c>
      <c r="B73" t="str">
        <f>YOY!C26</f>
        <v>$49,300</v>
      </c>
    </row>
    <row r="74" spans="1:2" ht="15.75" thickBot="1" x14ac:dyDescent="0.3">
      <c r="A74" s="4"/>
    </row>
    <row r="75" spans="1:2" ht="15.75" thickBot="1" x14ac:dyDescent="0.3">
      <c r="A75" s="2" t="s">
        <v>37</v>
      </c>
    </row>
    <row r="76" spans="1:2" ht="15.75" thickBot="1" x14ac:dyDescent="0.3">
      <c r="A76" s="2" t="s">
        <v>45</v>
      </c>
    </row>
    <row r="77" spans="1:2" ht="15.75" thickBot="1" x14ac:dyDescent="0.3">
      <c r="A77" s="5" t="s">
        <v>44</v>
      </c>
      <c r="B77" t="str">
        <f>YOY!C93</f>
        <v>28,484</v>
      </c>
    </row>
    <row r="78" spans="1:2" ht="15.75" thickBot="1" x14ac:dyDescent="0.3">
      <c r="A78" s="5" t="s">
        <v>40</v>
      </c>
      <c r="B78" t="str">
        <f>YOY!C94</f>
        <v>(61.92%)</v>
      </c>
    </row>
    <row r="79" spans="1:2" ht="15.75" thickBot="1" x14ac:dyDescent="0.3">
      <c r="A79" s="5" t="s">
        <v>41</v>
      </c>
      <c r="B79" t="str">
        <f>YOY!C95</f>
        <v>227</v>
      </c>
    </row>
    <row r="80" spans="1:2" ht="15.75" thickBot="1" x14ac:dyDescent="0.3">
      <c r="A80" s="3" t="s">
        <v>42</v>
      </c>
      <c r="B80" t="str">
        <f>YOY!C96</f>
        <v>40,841</v>
      </c>
    </row>
    <row r="81" spans="1:2" ht="15.75" thickBot="1" x14ac:dyDescent="0.3">
      <c r="A81" s="3" t="s">
        <v>40</v>
      </c>
      <c r="B81" t="str">
        <f>YOY!C97</f>
        <v>(59.43%)</v>
      </c>
    </row>
    <row r="82" spans="1:2" ht="15.75" thickBot="1" x14ac:dyDescent="0.3">
      <c r="A82" s="3" t="s">
        <v>41</v>
      </c>
      <c r="B82" t="str">
        <f>YOY!C98</f>
        <v>227</v>
      </c>
    </row>
    <row r="83" spans="1:2" ht="15.75" thickBot="1" x14ac:dyDescent="0.3">
      <c r="A83" s="3" t="s">
        <v>43</v>
      </c>
      <c r="B83" t="str">
        <f>YOY!C99</f>
        <v>37,474</v>
      </c>
    </row>
    <row r="84" spans="1:2" ht="15.75" thickBot="1" x14ac:dyDescent="0.3">
      <c r="A84" s="3" t="s">
        <v>40</v>
      </c>
      <c r="B84" t="str">
        <f>YOY!C100</f>
        <v>(58.84%)</v>
      </c>
    </row>
    <row r="85" spans="1:2" ht="15.75" thickBot="1" x14ac:dyDescent="0.3">
      <c r="A85" s="3" t="s">
        <v>41</v>
      </c>
      <c r="B85" t="str">
        <f>YOY!C101</f>
        <v>227</v>
      </c>
    </row>
    <row r="86" spans="1:2" ht="15.75" thickBot="1" x14ac:dyDescent="0.3">
      <c r="A86" s="3" t="s">
        <v>44</v>
      </c>
      <c r="B86" t="str">
        <f>YOY!C102</f>
        <v>40,788</v>
      </c>
    </row>
    <row r="87" spans="1:2" ht="15.75" thickBot="1" x14ac:dyDescent="0.3">
      <c r="A87" s="3" t="s">
        <v>40</v>
      </c>
      <c r="B87" t="str">
        <f>YOY!C103</f>
        <v>(59.20%)</v>
      </c>
    </row>
    <row r="88" spans="1:2" ht="15.75" thickBot="1" x14ac:dyDescent="0.3">
      <c r="A88" s="3" t="s">
        <v>41</v>
      </c>
      <c r="B88" t="str">
        <f>YOY!C104</f>
        <v>227</v>
      </c>
    </row>
    <row r="89" spans="1:2" ht="15.75" thickBot="1" x14ac:dyDescent="0.3">
      <c r="A89" s="4"/>
    </row>
    <row r="90" spans="1:2" ht="15.75" thickBot="1" x14ac:dyDescent="0.3">
      <c r="A90" s="2" t="s">
        <v>37</v>
      </c>
    </row>
    <row r="91" spans="1:2" ht="15.75" thickBot="1" x14ac:dyDescent="0.3">
      <c r="A91" s="2" t="s">
        <v>29</v>
      </c>
    </row>
    <row r="92" spans="1:2" ht="15.75" thickBot="1" x14ac:dyDescent="0.3">
      <c r="A92" s="3" t="s">
        <v>44</v>
      </c>
      <c r="B92" t="str">
        <f>YOY!C41</f>
        <v>$3,846,376</v>
      </c>
    </row>
    <row r="93" spans="1:2" ht="15.75" thickBot="1" x14ac:dyDescent="0.3">
      <c r="A93" s="3" t="s">
        <v>40</v>
      </c>
      <c r="B93" t="str">
        <f>YOY!C42</f>
        <v>(60.15%)</v>
      </c>
    </row>
    <row r="94" spans="1:2" ht="15.75" thickBot="1" x14ac:dyDescent="0.3">
      <c r="A94" s="3" t="s">
        <v>41</v>
      </c>
      <c r="B94" t="str">
        <f>YOY!C43</f>
        <v>$26,199</v>
      </c>
    </row>
    <row r="95" spans="1:2" ht="15.75" thickBot="1" x14ac:dyDescent="0.3">
      <c r="A95" s="3" t="s">
        <v>42</v>
      </c>
      <c r="B95" t="str">
        <f>YOY!C44</f>
        <v>$4,541,653</v>
      </c>
    </row>
    <row r="96" spans="1:2" ht="15.75" thickBot="1" x14ac:dyDescent="0.3">
      <c r="A96" s="3" t="s">
        <v>40</v>
      </c>
      <c r="B96" t="str">
        <f>YOY!C45</f>
        <v>(56.90%)</v>
      </c>
    </row>
    <row r="97" spans="1:2" ht="15.75" thickBot="1" x14ac:dyDescent="0.3">
      <c r="A97" s="3" t="s">
        <v>41</v>
      </c>
      <c r="B97" t="str">
        <f>YOY!C46</f>
        <v>$26,199</v>
      </c>
    </row>
    <row r="98" spans="1:2" ht="15.75" thickBot="1" x14ac:dyDescent="0.3">
      <c r="A98" s="3" t="s">
        <v>43</v>
      </c>
      <c r="B98" t="str">
        <f>YOY!C47</f>
        <v>$4,264,428</v>
      </c>
    </row>
    <row r="99" spans="1:2" ht="15.75" thickBot="1" x14ac:dyDescent="0.3">
      <c r="A99" s="3" t="s">
        <v>40</v>
      </c>
      <c r="B99" t="str">
        <f>YOY!C48</f>
        <v>(57.01%)</v>
      </c>
    </row>
    <row r="100" spans="1:2" ht="15.75" thickBot="1" x14ac:dyDescent="0.3">
      <c r="A100" s="3" t="s">
        <v>41</v>
      </c>
      <c r="B100" t="str">
        <f>YOY!C49</f>
        <v>$26,199</v>
      </c>
    </row>
    <row r="101" spans="1:2" ht="15.75" thickBot="1" x14ac:dyDescent="0.3">
      <c r="A101" s="3" t="s">
        <v>39</v>
      </c>
      <c r="B101" t="str">
        <f>YOY!C50</f>
        <v>$4,403,183</v>
      </c>
    </row>
    <row r="102" spans="1:2" ht="15.75" thickBot="1" x14ac:dyDescent="0.3">
      <c r="A102" s="3" t="s">
        <v>40</v>
      </c>
      <c r="B102" t="str">
        <f>YOY!C51</f>
        <v>(57.20%)</v>
      </c>
    </row>
    <row r="103" spans="1:2" ht="15.75" thickBot="1" x14ac:dyDescent="0.3">
      <c r="A103" s="3" t="s">
        <v>41</v>
      </c>
      <c r="B103" t="str">
        <f>YOY!C52</f>
        <v>$26,199</v>
      </c>
    </row>
    <row r="104" spans="1:2" ht="15.75" thickBot="1" x14ac:dyDescent="0.3">
      <c r="A104" s="4"/>
    </row>
    <row r="105" spans="1:2" ht="15.75" thickBot="1" x14ac:dyDescent="0.3">
      <c r="A105" s="2" t="s">
        <v>37</v>
      </c>
    </row>
    <row r="106" spans="1:2" ht="15.75" thickBot="1" x14ac:dyDescent="0.3">
      <c r="A106" s="2" t="s">
        <v>30</v>
      </c>
    </row>
    <row r="107" spans="1:2" ht="15.75" thickBot="1" x14ac:dyDescent="0.3">
      <c r="A107" s="3" t="s">
        <v>44</v>
      </c>
      <c r="B107" t="str">
        <f>YOY!C67</f>
        <v>$190.25</v>
      </c>
    </row>
    <row r="108" spans="1:2" ht="15.75" thickBot="1" x14ac:dyDescent="0.3">
      <c r="A108" s="3" t="s">
        <v>40</v>
      </c>
      <c r="B108" t="str">
        <f>YOY!C68</f>
        <v>6.61%</v>
      </c>
    </row>
    <row r="109" spans="1:2" ht="15.75" thickBot="1" x14ac:dyDescent="0.3">
      <c r="A109" s="3" t="s">
        <v>41</v>
      </c>
      <c r="B109" t="str">
        <f>YOY!C69</f>
        <v>$189.13</v>
      </c>
    </row>
    <row r="110" spans="1:2" ht="15.75" thickBot="1" x14ac:dyDescent="0.3">
      <c r="A110" s="3" t="s">
        <v>42</v>
      </c>
      <c r="B110" t="str">
        <f>YOY!C70</f>
        <v>$192.90</v>
      </c>
    </row>
    <row r="111" spans="1:2" ht="15.75" thickBot="1" x14ac:dyDescent="0.3">
      <c r="A111" s="3" t="s">
        <v>40</v>
      </c>
      <c r="B111" t="str">
        <f>YOY!C71</f>
        <v>9.52%</v>
      </c>
    </row>
    <row r="112" spans="1:2" ht="15.75" thickBot="1" x14ac:dyDescent="0.3">
      <c r="A112" s="3" t="s">
        <v>41</v>
      </c>
      <c r="B112" t="str">
        <f>YOY!C72</f>
        <v>$189.13</v>
      </c>
    </row>
    <row r="113" spans="1:2" ht="15.75" thickBot="1" x14ac:dyDescent="0.3">
      <c r="A113" s="3" t="s">
        <v>43</v>
      </c>
      <c r="B113" t="str">
        <f>YOY!C73</f>
        <v>$186.65</v>
      </c>
    </row>
    <row r="114" spans="1:2" ht="15.75" thickBot="1" x14ac:dyDescent="0.3">
      <c r="A114" s="3" t="s">
        <v>40</v>
      </c>
      <c r="B114" t="str">
        <f>YOY!C74</f>
        <v>6.35%</v>
      </c>
    </row>
    <row r="115" spans="1:2" ht="15.75" thickBot="1" x14ac:dyDescent="0.3">
      <c r="A115" s="3" t="s">
        <v>41</v>
      </c>
      <c r="B115" t="str">
        <f>YOY!C75</f>
        <v>$189.13</v>
      </c>
    </row>
    <row r="116" spans="1:2" ht="15.75" thickBot="1" x14ac:dyDescent="0.3">
      <c r="A116" s="3" t="s">
        <v>39</v>
      </c>
      <c r="B116" t="str">
        <f>YOY!C76</f>
        <v>$186.85</v>
      </c>
    </row>
    <row r="117" spans="1:2" ht="15.75" thickBot="1" x14ac:dyDescent="0.3">
      <c r="A117" s="3" t="s">
        <v>40</v>
      </c>
      <c r="B117" t="str">
        <f>YOY!C77</f>
        <v>6.33%</v>
      </c>
    </row>
    <row r="118" spans="1:2" ht="15.75" thickBot="1" x14ac:dyDescent="0.3">
      <c r="A118" s="3" t="s">
        <v>41</v>
      </c>
      <c r="B118" t="str">
        <f>YOY!C78</f>
        <v>$189.13</v>
      </c>
    </row>
    <row r="119" spans="1:2" ht="15.75" thickBot="1" x14ac:dyDescent="0.3">
      <c r="A119" s="4"/>
    </row>
    <row r="120" spans="1:2" ht="15.75" thickBot="1" x14ac:dyDescent="0.3">
      <c r="A120" s="2" t="s">
        <v>37</v>
      </c>
    </row>
    <row r="121" spans="1:2" ht="15.75" thickBot="1" x14ac:dyDescent="0.3">
      <c r="A121" s="2" t="s">
        <v>31</v>
      </c>
    </row>
    <row r="122" spans="1:2" ht="15.75" thickBot="1" x14ac:dyDescent="0.3">
      <c r="A122" s="3" t="s">
        <v>44</v>
      </c>
      <c r="B122" t="str">
        <f>YOY!C28</f>
        <v>$2,925,247</v>
      </c>
    </row>
    <row r="123" spans="1:2" ht="15.75" thickBot="1" x14ac:dyDescent="0.3">
      <c r="A123" s="3" t="s">
        <v>40</v>
      </c>
      <c r="B123" t="str">
        <f>YOY!C29</f>
        <v>(60.27%)</v>
      </c>
    </row>
    <row r="124" spans="1:2" ht="15.75" thickBot="1" x14ac:dyDescent="0.3">
      <c r="A124" s="3" t="s">
        <v>41</v>
      </c>
      <c r="B124" t="str">
        <f>YOY!C30</f>
        <v>$23,101</v>
      </c>
    </row>
    <row r="125" spans="1:2" ht="15.75" thickBot="1" x14ac:dyDescent="0.3">
      <c r="A125" s="3" t="s">
        <v>42</v>
      </c>
      <c r="B125" t="str">
        <f>YOY!C31</f>
        <v>$4,253,924</v>
      </c>
    </row>
    <row r="126" spans="1:2" ht="15.75" thickBot="1" x14ac:dyDescent="0.3">
      <c r="A126" s="3" t="s">
        <v>40</v>
      </c>
      <c r="B126" t="str">
        <f>YOY!C32</f>
        <v>(56.25%)</v>
      </c>
    </row>
    <row r="127" spans="1:2" ht="15.75" thickBot="1" x14ac:dyDescent="0.3">
      <c r="A127" s="3" t="s">
        <v>41</v>
      </c>
      <c r="B127" t="str">
        <f>YOY!C33</f>
        <v>$23,101</v>
      </c>
    </row>
    <row r="128" spans="1:2" ht="15.75" thickBot="1" x14ac:dyDescent="0.3">
      <c r="A128" s="3" t="s">
        <v>43</v>
      </c>
      <c r="B128" t="str">
        <f>YOY!C34</f>
        <v>$3,969,082</v>
      </c>
    </row>
    <row r="129" spans="1:2" ht="15.75" thickBot="1" x14ac:dyDescent="0.3">
      <c r="A129" s="3" t="s">
        <v>40</v>
      </c>
      <c r="B129" t="str">
        <f>YOY!C35</f>
        <v>(57.28%)</v>
      </c>
    </row>
    <row r="130" spans="1:2" ht="15.75" thickBot="1" x14ac:dyDescent="0.3">
      <c r="A130" s="3" t="s">
        <v>41</v>
      </c>
      <c r="B130" t="str">
        <f>YOY!C36</f>
        <v>$23,101</v>
      </c>
    </row>
    <row r="131" spans="1:2" ht="15.75" thickBot="1" x14ac:dyDescent="0.3">
      <c r="A131" s="3" t="s">
        <v>39</v>
      </c>
      <c r="B131" t="str">
        <f>YOY!C37</f>
        <v>$3,890,429</v>
      </c>
    </row>
    <row r="132" spans="1:2" ht="15.75" thickBot="1" x14ac:dyDescent="0.3">
      <c r="A132" s="3" t="s">
        <v>40</v>
      </c>
      <c r="B132" t="str">
        <f>YOY!C38</f>
        <v>(57.07%)</v>
      </c>
    </row>
    <row r="133" spans="1:2" ht="15.75" thickBot="1" x14ac:dyDescent="0.3">
      <c r="A133" s="3" t="s">
        <v>41</v>
      </c>
      <c r="B133" t="str">
        <f>YOY!C39</f>
        <v>$23,101</v>
      </c>
    </row>
    <row r="134" spans="1:2" ht="15.75" thickBot="1" x14ac:dyDescent="0.3">
      <c r="A134" s="4"/>
    </row>
    <row r="135" spans="1:2" ht="15.75" thickBot="1" x14ac:dyDescent="0.3">
      <c r="A135" s="4"/>
    </row>
    <row r="136" spans="1:2" ht="15.75" thickBot="1" x14ac:dyDescent="0.3">
      <c r="A136" s="2" t="s">
        <v>37</v>
      </c>
    </row>
    <row r="137" spans="1:2" ht="15.75" thickBot="1" x14ac:dyDescent="0.3">
      <c r="A137" s="2" t="s">
        <v>32</v>
      </c>
    </row>
    <row r="138" spans="1:2" ht="15.75" thickBot="1" x14ac:dyDescent="0.3">
      <c r="A138" s="3" t="s">
        <v>44</v>
      </c>
      <c r="B138" t="str">
        <f>YOY!C197</f>
        <v>0.76</v>
      </c>
    </row>
    <row r="139" spans="1:2" ht="15.75" thickBot="1" x14ac:dyDescent="0.3">
      <c r="A139" s="3" t="s">
        <v>40</v>
      </c>
      <c r="B139" t="str">
        <f>YOY!C198</f>
        <v>0.00%</v>
      </c>
    </row>
    <row r="140" spans="1:2" ht="15.75" thickBot="1" x14ac:dyDescent="0.3">
      <c r="A140" s="3" t="s">
        <v>41</v>
      </c>
      <c r="B140" t="str">
        <f>YOY!C199</f>
        <v>0.88</v>
      </c>
    </row>
    <row r="141" spans="1:2" ht="15.75" thickBot="1" x14ac:dyDescent="0.3">
      <c r="A141" s="3" t="s">
        <v>42</v>
      </c>
      <c r="B141" t="str">
        <f>YOY!C200</f>
        <v>0.94</v>
      </c>
    </row>
    <row r="142" spans="1:2" ht="15.75" thickBot="1" x14ac:dyDescent="0.3">
      <c r="A142" s="3" t="s">
        <v>40</v>
      </c>
      <c r="B142" t="str">
        <f>YOY!C201</f>
        <v>2.17%</v>
      </c>
    </row>
    <row r="143" spans="1:2" ht="15.75" thickBot="1" x14ac:dyDescent="0.3">
      <c r="A143" s="3" t="s">
        <v>41</v>
      </c>
      <c r="B143" t="str">
        <f>YOY!C202</f>
        <v>0.88</v>
      </c>
    </row>
    <row r="144" spans="1:2" ht="15.75" thickBot="1" x14ac:dyDescent="0.3">
      <c r="A144" s="3" t="s">
        <v>43</v>
      </c>
      <c r="B144" t="str">
        <f>YOY!C203</f>
        <v>0.93</v>
      </c>
    </row>
    <row r="145" spans="1:2" ht="15.75" thickBot="1" x14ac:dyDescent="0.3">
      <c r="A145" s="3" t="s">
        <v>40</v>
      </c>
      <c r="B145" t="str">
        <f>YOY!C204</f>
        <v>(1.06%)</v>
      </c>
    </row>
    <row r="146" spans="1:2" ht="15.75" thickBot="1" x14ac:dyDescent="0.3">
      <c r="A146" s="3" t="s">
        <v>41</v>
      </c>
      <c r="B146" t="str">
        <f>YOY!C205</f>
        <v>0.88</v>
      </c>
    </row>
    <row r="147" spans="1:2" ht="15.75" thickBot="1" x14ac:dyDescent="0.3">
      <c r="A147" s="3" t="s">
        <v>39</v>
      </c>
      <c r="B147" t="str">
        <f>YOY!C206</f>
        <v>0.88</v>
      </c>
    </row>
    <row r="148" spans="1:2" ht="15.75" thickBot="1" x14ac:dyDescent="0.3">
      <c r="A148" s="3" t="s">
        <v>40</v>
      </c>
      <c r="B148" t="str">
        <f>YOY!C207</f>
        <v>0.00%</v>
      </c>
    </row>
    <row r="149" spans="1:2" ht="15.75" thickBot="1" x14ac:dyDescent="0.3">
      <c r="A149" s="3" t="s">
        <v>41</v>
      </c>
      <c r="B149" t="str">
        <f>YOY!C208</f>
        <v>0.88</v>
      </c>
    </row>
    <row r="150" spans="1:2" ht="15.75" thickBot="1" x14ac:dyDescent="0.3">
      <c r="A150" s="4"/>
    </row>
    <row r="151" spans="1:2" ht="15.75" thickBot="1" x14ac:dyDescent="0.3">
      <c r="A151" s="2" t="s">
        <v>37</v>
      </c>
    </row>
    <row r="152" spans="1:2" ht="15.75" thickBot="1" x14ac:dyDescent="0.3">
      <c r="A152" s="2" t="s">
        <v>33</v>
      </c>
    </row>
    <row r="153" spans="1:2" ht="15.75" thickBot="1" x14ac:dyDescent="0.3">
      <c r="A153" s="3" t="s">
        <v>44</v>
      </c>
      <c r="B153" t="str">
        <f>YOY!C141</f>
        <v>0.64</v>
      </c>
    </row>
    <row r="154" spans="1:2" ht="15.75" thickBot="1" x14ac:dyDescent="0.3">
      <c r="A154" s="3" t="s">
        <v>40</v>
      </c>
      <c r="B154" t="str">
        <f>YOY!C142</f>
        <v>1.59%</v>
      </c>
    </row>
    <row r="155" spans="1:2" ht="15.75" thickBot="1" x14ac:dyDescent="0.3">
      <c r="A155" s="3" t="s">
        <v>41</v>
      </c>
      <c r="B155" t="str">
        <f>YOY!C143</f>
        <v>0.62</v>
      </c>
    </row>
    <row r="156" spans="1:2" ht="15.75" thickBot="1" x14ac:dyDescent="0.3">
      <c r="A156" s="3" t="s">
        <v>42</v>
      </c>
      <c r="B156" t="str">
        <f>YOY!C138</f>
        <v>0.63</v>
      </c>
    </row>
    <row r="157" spans="1:2" ht="15.75" thickBot="1" x14ac:dyDescent="0.3">
      <c r="A157" s="3" t="s">
        <v>40</v>
      </c>
      <c r="B157" t="str">
        <f>YOY!C139</f>
        <v>0.00%</v>
      </c>
    </row>
    <row r="158" spans="1:2" ht="15.75" thickBot="1" x14ac:dyDescent="0.3">
      <c r="A158" s="3" t="s">
        <v>41</v>
      </c>
      <c r="B158" t="str">
        <f>YOY!C140</f>
        <v>0.62</v>
      </c>
    </row>
    <row r="159" spans="1:2" ht="15.75" thickBot="1" x14ac:dyDescent="0.3">
      <c r="A159" s="3" t="s">
        <v>43</v>
      </c>
      <c r="B159" t="str">
        <f>YOY!C132</f>
        <v>0.62</v>
      </c>
    </row>
    <row r="160" spans="1:2" ht="15.75" thickBot="1" x14ac:dyDescent="0.3">
      <c r="A160" s="3" t="s">
        <v>40</v>
      </c>
      <c r="B160" t="str">
        <f>YOY!C133</f>
        <v>(3.13%)</v>
      </c>
    </row>
    <row r="161" spans="1:2" ht="15.75" thickBot="1" x14ac:dyDescent="0.3">
      <c r="A161" s="3" t="s">
        <v>41</v>
      </c>
      <c r="B161" t="str">
        <f>YOY!C134</f>
        <v>0.62</v>
      </c>
    </row>
    <row r="162" spans="1:2" ht="15.75" thickBot="1" x14ac:dyDescent="0.3">
      <c r="A162" s="3" t="s">
        <v>39</v>
      </c>
      <c r="B162" t="str">
        <f>YOY!C135</f>
        <v>0.60</v>
      </c>
    </row>
    <row r="163" spans="1:2" ht="15.75" thickBot="1" x14ac:dyDescent="0.3">
      <c r="A163" s="3" t="s">
        <v>40</v>
      </c>
      <c r="B163" t="str">
        <f>YOY!C136</f>
        <v>(1.64%)</v>
      </c>
    </row>
    <row r="164" spans="1:2" ht="15.75" thickBot="1" x14ac:dyDescent="0.3">
      <c r="A164" s="3" t="s">
        <v>41</v>
      </c>
      <c r="B164" t="str">
        <f>YOY!C137</f>
        <v>0.62</v>
      </c>
    </row>
    <row r="165" spans="1:2" ht="15.75" thickBot="1" x14ac:dyDescent="0.3">
      <c r="A165" s="4"/>
    </row>
    <row r="166" spans="1:2" ht="15.75" thickBot="1" x14ac:dyDescent="0.3">
      <c r="A166" s="2" t="s">
        <v>37</v>
      </c>
    </row>
    <row r="167" spans="1:2" ht="15.75" thickBot="1" x14ac:dyDescent="0.3">
      <c r="A167" s="2" t="s">
        <v>34</v>
      </c>
    </row>
    <row r="168" spans="1:2" ht="15.75" thickBot="1" x14ac:dyDescent="0.3">
      <c r="A168" s="3" t="s">
        <v>44</v>
      </c>
      <c r="B168" t="str">
        <f>YOY!C184</f>
        <v>1.78</v>
      </c>
    </row>
    <row r="169" spans="1:2" ht="15.75" thickBot="1" x14ac:dyDescent="0.3">
      <c r="A169" s="3" t="s">
        <v>40</v>
      </c>
      <c r="B169" t="str">
        <f>YOY!C185</f>
        <v>0.00%</v>
      </c>
    </row>
    <row r="170" spans="1:2" ht="15.75" thickBot="1" x14ac:dyDescent="0.3">
      <c r="A170" s="3" t="s">
        <v>41</v>
      </c>
      <c r="B170" t="str">
        <f>YOY!C186</f>
        <v>1.87</v>
      </c>
    </row>
    <row r="171" spans="1:2" ht="15.75" thickBot="1" x14ac:dyDescent="0.3">
      <c r="A171" s="3" t="s">
        <v>42</v>
      </c>
      <c r="B171" t="str">
        <f>YOY!C187</f>
        <v>1.88</v>
      </c>
    </row>
    <row r="172" spans="1:2" ht="15.75" thickBot="1" x14ac:dyDescent="0.3">
      <c r="A172" s="3" t="s">
        <v>40</v>
      </c>
      <c r="B172" t="str">
        <f>YOY!C188</f>
        <v>2.17%</v>
      </c>
    </row>
    <row r="173" spans="1:2" ht="15.75" thickBot="1" x14ac:dyDescent="0.3">
      <c r="A173" s="3" t="s">
        <v>41</v>
      </c>
      <c r="B173" t="str">
        <f>YOY!C189</f>
        <v>1.87</v>
      </c>
    </row>
    <row r="174" spans="1:2" ht="15.75" thickBot="1" x14ac:dyDescent="0.3">
      <c r="A174" s="3" t="s">
        <v>43</v>
      </c>
      <c r="B174" t="str">
        <f>YOY!C190</f>
        <v>1.83</v>
      </c>
    </row>
    <row r="175" spans="1:2" ht="15.75" thickBot="1" x14ac:dyDescent="0.3">
      <c r="A175" s="3" t="s">
        <v>40</v>
      </c>
      <c r="B175" t="str">
        <f>YOY!C191</f>
        <v>1.67%</v>
      </c>
    </row>
    <row r="176" spans="1:2" ht="15.75" thickBot="1" x14ac:dyDescent="0.3">
      <c r="A176" s="3" t="s">
        <v>41</v>
      </c>
      <c r="B176" t="str">
        <f>YOY!C192</f>
        <v>1.87</v>
      </c>
    </row>
    <row r="177" spans="1:2" ht="15.75" thickBot="1" x14ac:dyDescent="0.3">
      <c r="A177" s="3" t="s">
        <v>39</v>
      </c>
      <c r="B177" t="str">
        <f>YOY!C193</f>
        <v>1.96</v>
      </c>
    </row>
    <row r="178" spans="1:2" ht="15.75" thickBot="1" x14ac:dyDescent="0.3">
      <c r="A178" s="3" t="s">
        <v>40</v>
      </c>
      <c r="B178" t="str">
        <f>YOY!C194</f>
        <v>0.51%</v>
      </c>
    </row>
    <row r="179" spans="1:2" ht="15.75" thickBot="1" x14ac:dyDescent="0.3">
      <c r="A179" s="3" t="s">
        <v>41</v>
      </c>
      <c r="B179" t="str">
        <f>YOY!C195</f>
        <v>1.87</v>
      </c>
    </row>
    <row r="180" spans="1:2" ht="15.75" thickBot="1" x14ac:dyDescent="0.3">
      <c r="A180" s="4"/>
    </row>
    <row r="181" spans="1:2" ht="15.75" thickBot="1" x14ac:dyDescent="0.3">
      <c r="A181" s="4"/>
    </row>
    <row r="182" spans="1:2" ht="15.75" thickBot="1" x14ac:dyDescent="0.3">
      <c r="A182" s="2" t="s">
        <v>37</v>
      </c>
    </row>
    <row r="183" spans="1:2" ht="15.75" thickBot="1" x14ac:dyDescent="0.3">
      <c r="A183" s="2" t="s">
        <v>35</v>
      </c>
    </row>
    <row r="184" spans="1:2" ht="15.75" thickBot="1" x14ac:dyDescent="0.3">
      <c r="A184" s="3" t="s">
        <v>44</v>
      </c>
      <c r="B184" t="str">
        <f>YOY!C145</f>
        <v>$135.04</v>
      </c>
    </row>
    <row r="185" spans="1:2" ht="15.75" thickBot="1" x14ac:dyDescent="0.3">
      <c r="A185" s="3" t="s">
        <v>40</v>
      </c>
      <c r="B185" t="str">
        <f>YOY!C146</f>
        <v>4.64%</v>
      </c>
    </row>
    <row r="186" spans="1:2" ht="15.75" thickBot="1" x14ac:dyDescent="0.3">
      <c r="A186" s="3" t="s">
        <v>41</v>
      </c>
      <c r="B186" t="str">
        <f>YOY!C147</f>
        <v>$115.56</v>
      </c>
    </row>
    <row r="187" spans="1:2" ht="15.75" thickBot="1" x14ac:dyDescent="0.3">
      <c r="A187" s="3" t="s">
        <v>42</v>
      </c>
      <c r="B187" t="str">
        <f>YOY!C148</f>
        <v>$111.20</v>
      </c>
    </row>
    <row r="188" spans="1:2" ht="15.75" thickBot="1" x14ac:dyDescent="0.3">
      <c r="A188" s="3" t="s">
        <v>40</v>
      </c>
      <c r="B188" t="str">
        <f>YOY!C149</f>
        <v>6.24%</v>
      </c>
    </row>
    <row r="189" spans="1:2" ht="15.75" thickBot="1" x14ac:dyDescent="0.3">
      <c r="A189" s="3" t="s">
        <v>41</v>
      </c>
      <c r="B189" t="str">
        <f>YOY!C150</f>
        <v>$115.56</v>
      </c>
    </row>
    <row r="190" spans="1:2" ht="15.75" thickBot="1" x14ac:dyDescent="0.3">
      <c r="A190" s="3" t="s">
        <v>43</v>
      </c>
      <c r="B190" t="str">
        <f>YOY!C151</f>
        <v>$113.80</v>
      </c>
    </row>
    <row r="191" spans="1:2" ht="15.75" thickBot="1" x14ac:dyDescent="0.3">
      <c r="A191" s="3" t="s">
        <v>40</v>
      </c>
      <c r="B191" t="str">
        <f>YOY!C152</f>
        <v>4.44%</v>
      </c>
    </row>
    <row r="192" spans="1:2" ht="15.75" thickBot="1" x14ac:dyDescent="0.3">
      <c r="A192" s="3" t="s">
        <v>41</v>
      </c>
      <c r="B192" t="str">
        <f>YOY!C153</f>
        <v>$115.56</v>
      </c>
    </row>
    <row r="193" spans="1:2" ht="15.75" thickBot="1" x14ac:dyDescent="0.3">
      <c r="A193" s="3" t="s">
        <v>39</v>
      </c>
      <c r="B193" t="str">
        <f>YOY!C154</f>
        <v>$107.95</v>
      </c>
    </row>
    <row r="194" spans="1:2" ht="15.75" thickBot="1" x14ac:dyDescent="0.3">
      <c r="A194" s="3" t="s">
        <v>40</v>
      </c>
      <c r="B194" t="str">
        <f>YOY!C155</f>
        <v>4.90%</v>
      </c>
    </row>
    <row r="195" spans="1:2" ht="15.75" thickBot="1" x14ac:dyDescent="0.3">
      <c r="A195" s="3" t="s">
        <v>41</v>
      </c>
      <c r="B195" t="str">
        <f>YOY!C156</f>
        <v>$115.56</v>
      </c>
    </row>
    <row r="196" spans="1:2" ht="15.75" thickBot="1" x14ac:dyDescent="0.3">
      <c r="A196" s="4"/>
    </row>
    <row r="197" spans="1:2" ht="15.75" thickBot="1" x14ac:dyDescent="0.3">
      <c r="A197" s="2" t="s">
        <v>37</v>
      </c>
    </row>
    <row r="198" spans="1:2" ht="15.75" thickBot="1" x14ac:dyDescent="0.3">
      <c r="A198" s="2" t="s">
        <v>36</v>
      </c>
    </row>
    <row r="199" spans="1:2" ht="15.75" thickBot="1" x14ac:dyDescent="0.3">
      <c r="A199" s="3" t="s">
        <v>44</v>
      </c>
      <c r="B199" t="str">
        <f>YOY!C158</f>
        <v>15,164</v>
      </c>
    </row>
    <row r="200" spans="1:2" ht="15.75" thickBot="1" x14ac:dyDescent="0.3">
      <c r="A200" s="3" t="s">
        <v>40</v>
      </c>
      <c r="B200" t="str">
        <f>YOY!C159</f>
        <v>(61.95%)</v>
      </c>
    </row>
    <row r="201" spans="1:2" ht="15.75" thickBot="1" x14ac:dyDescent="0.3">
      <c r="A201" s="3" t="s">
        <v>41</v>
      </c>
      <c r="B201" t="str">
        <f>YOY!C160</f>
        <v>120</v>
      </c>
    </row>
    <row r="202" spans="1:2" ht="15.75" thickBot="1" x14ac:dyDescent="0.3">
      <c r="A202" s="3" t="s">
        <v>42</v>
      </c>
      <c r="B202" t="str">
        <f>YOY!C161</f>
        <v>21,686</v>
      </c>
    </row>
    <row r="203" spans="1:2" ht="15.75" thickBot="1" x14ac:dyDescent="0.3">
      <c r="A203" s="3" t="s">
        <v>40</v>
      </c>
      <c r="B203" t="str">
        <f>YOY!C162</f>
        <v>(59.12%)</v>
      </c>
    </row>
    <row r="204" spans="1:2" ht="15.75" thickBot="1" x14ac:dyDescent="0.3">
      <c r="A204" s="3" t="s">
        <v>41</v>
      </c>
      <c r="B204" t="str">
        <f>YOY!C163</f>
        <v>120</v>
      </c>
    </row>
    <row r="205" spans="1:2" ht="15.75" thickBot="1" x14ac:dyDescent="0.3">
      <c r="A205" s="3" t="s">
        <v>43</v>
      </c>
      <c r="B205" t="str">
        <f>YOY!C164</f>
        <v>20,963</v>
      </c>
    </row>
    <row r="206" spans="1:2" ht="15.75" thickBot="1" x14ac:dyDescent="0.3">
      <c r="A206" s="3" t="s">
        <v>40</v>
      </c>
      <c r="B206" t="str">
        <f>YOY!C165</f>
        <v>(58.85%)</v>
      </c>
    </row>
    <row r="207" spans="1:2" ht="15.75" thickBot="1" x14ac:dyDescent="0.3">
      <c r="A207" s="3" t="s">
        <v>41</v>
      </c>
      <c r="B207" t="str">
        <f>YOY!C166</f>
        <v>120</v>
      </c>
    </row>
    <row r="208" spans="1:2" ht="15.75" thickBot="1" x14ac:dyDescent="0.3">
      <c r="A208" s="3" t="s">
        <v>39</v>
      </c>
      <c r="B208" t="str">
        <f>YOY!C167</f>
        <v>20,443</v>
      </c>
    </row>
    <row r="209" spans="1:2" ht="15.75" thickBot="1" x14ac:dyDescent="0.3">
      <c r="A209" s="3" t="s">
        <v>40</v>
      </c>
      <c r="B209" t="str">
        <f>YOY!C168</f>
        <v>(58.75%)</v>
      </c>
    </row>
    <row r="210" spans="1:2" ht="15.75" thickBot="1" x14ac:dyDescent="0.3">
      <c r="A210" s="3" t="s">
        <v>41</v>
      </c>
      <c r="B210" t="str">
        <f>YOY!C169</f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trends</vt:lpstr>
      <vt:lpstr>YOY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2021-06-14T08:54:05Z</dcterms:created>
  <dcterms:modified xsi:type="dcterms:W3CDTF">2021-11-08T10:29:36Z</dcterms:modified>
</cp:coreProperties>
</file>