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tm\Downloads\"/>
    </mc:Choice>
  </mc:AlternateContent>
  <bookViews>
    <workbookView xWindow="0" yWindow="0" windowWidth="23040" windowHeight="9072" activeTab="10"/>
  </bookViews>
  <sheets>
    <sheet name="Sheet1" sheetId="1" r:id="rId1"/>
    <sheet name="Sheet2" sheetId="2" r:id="rId2"/>
    <sheet name="Sheet3" sheetId="3" r:id="rId3"/>
    <sheet name="Sheet4" sheetId="4" r:id="rId4"/>
    <sheet name="3D Sum" sheetId="5" r:id="rId5"/>
    <sheet name="Sheet6" sheetId="6" r:id="rId6"/>
    <sheet name="Sheet7" sheetId="7" r:id="rId7"/>
    <sheet name="Sheet8" sheetId="8" r:id="rId8"/>
    <sheet name="Sheet9" sheetId="9" r:id="rId9"/>
    <sheet name="Sheet10" sheetId="10" r:id="rId10"/>
    <sheet name="Sheet11" sheetId="11"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9" i="11" l="1"/>
  <c r="D78" i="11"/>
  <c r="J63" i="11"/>
  <c r="J64" i="11"/>
  <c r="J65" i="11"/>
  <c r="J66" i="11"/>
  <c r="J67" i="11"/>
  <c r="J68" i="11"/>
  <c r="J69" i="11"/>
  <c r="J70" i="11"/>
  <c r="J71" i="11"/>
  <c r="J72" i="11"/>
  <c r="J73" i="11"/>
  <c r="J74" i="11"/>
  <c r="J75" i="11"/>
  <c r="J76" i="11"/>
  <c r="J62" i="11"/>
  <c r="I62" i="11"/>
  <c r="H62" i="11"/>
  <c r="G62" i="11"/>
  <c r="F62" i="11"/>
  <c r="E62" i="11"/>
  <c r="B58" i="11"/>
  <c r="C58" i="11"/>
  <c r="B57" i="11"/>
  <c r="C57" i="11"/>
  <c r="B56" i="11"/>
  <c r="C56" i="11"/>
  <c r="E103" i="11"/>
  <c r="E102" i="11"/>
  <c r="E101" i="11"/>
  <c r="E100" i="11"/>
  <c r="E99" i="11"/>
  <c r="E98" i="11"/>
  <c r="E97" i="11"/>
  <c r="E96" i="11"/>
  <c r="E95" i="11"/>
  <c r="E94" i="11"/>
  <c r="C60" i="11"/>
  <c r="C55" i="11"/>
  <c r="B55" i="11"/>
  <c r="C54" i="11"/>
  <c r="B54" i="11"/>
  <c r="C53" i="11"/>
  <c r="B53" i="11"/>
  <c r="C52" i="11"/>
  <c r="B52" i="11"/>
  <c r="C51" i="11"/>
  <c r="B51" i="11"/>
  <c r="C50" i="11"/>
  <c r="B50" i="11"/>
  <c r="C49" i="11"/>
  <c r="B49" i="11"/>
  <c r="C48" i="11"/>
  <c r="B48" i="11"/>
  <c r="C47" i="11"/>
  <c r="B47" i="11"/>
  <c r="C46" i="11"/>
  <c r="B46" i="11"/>
  <c r="C45" i="11"/>
  <c r="B45" i="11"/>
  <c r="H44" i="11"/>
  <c r="F44" i="11"/>
  <c r="E44" i="11"/>
  <c r="C44" i="11"/>
  <c r="B44" i="11"/>
  <c r="J44" i="11" l="1"/>
  <c r="G44" i="11"/>
  <c r="I44" i="11"/>
  <c r="J57" i="11" l="1"/>
  <c r="J58" i="11"/>
  <c r="J53" i="11"/>
  <c r="J56" i="11"/>
  <c r="J48" i="11"/>
  <c r="J51" i="11"/>
  <c r="J55" i="11"/>
  <c r="J54" i="11"/>
  <c r="J47" i="11"/>
  <c r="J50" i="11"/>
  <c r="J52" i="11"/>
  <c r="J49" i="11"/>
  <c r="J45" i="11"/>
  <c r="J46" i="11"/>
  <c r="D4" i="10" l="1"/>
  <c r="D7" i="10" s="1"/>
  <c r="E4" i="10"/>
  <c r="D5" i="10"/>
  <c r="E5" i="10"/>
  <c r="F5" i="10"/>
  <c r="D6" i="10"/>
  <c r="E6" i="10"/>
  <c r="E7" i="10"/>
  <c r="F7" i="10"/>
  <c r="D8" i="10"/>
  <c r="E8" i="10"/>
  <c r="D9" i="10"/>
  <c r="E9" i="10"/>
  <c r="E11" i="10" s="1"/>
  <c r="F9" i="10"/>
  <c r="F11" i="10" s="1"/>
  <c r="D10" i="10"/>
  <c r="D11" i="10" s="1"/>
  <c r="E10" i="10"/>
  <c r="D12" i="10"/>
  <c r="D15" i="10" s="1"/>
  <c r="E12" i="10"/>
  <c r="E15" i="10" s="1"/>
  <c r="D13" i="10"/>
  <c r="E13" i="10"/>
  <c r="F13" i="10"/>
  <c r="F15" i="10" s="1"/>
  <c r="D14" i="10"/>
  <c r="E14" i="10"/>
  <c r="D16" i="10"/>
  <c r="D19" i="10" s="1"/>
  <c r="E16" i="10"/>
  <c r="E19" i="10" s="1"/>
  <c r="D17" i="10"/>
  <c r="E17" i="10"/>
  <c r="F17" i="10"/>
  <c r="D18" i="10"/>
  <c r="E18" i="10"/>
  <c r="F19" i="10"/>
  <c r="D20" i="10"/>
  <c r="D21" i="10" s="1"/>
  <c r="E20" i="10"/>
  <c r="E21" i="10" s="1"/>
  <c r="D22" i="10"/>
  <c r="E22" i="10"/>
  <c r="D23" i="10"/>
  <c r="E23" i="10"/>
  <c r="D24" i="10"/>
  <c r="D25" i="10" s="1"/>
  <c r="E24" i="10"/>
  <c r="E25" i="10" s="1"/>
  <c r="H5" i="9"/>
  <c r="I5" i="9"/>
  <c r="H6" i="9"/>
  <c r="I6" i="9"/>
  <c r="H7" i="9"/>
  <c r="I7" i="9"/>
  <c r="H8" i="9"/>
  <c r="I8" i="9"/>
  <c r="H9" i="9"/>
  <c r="I9" i="9"/>
  <c r="H10" i="9"/>
  <c r="H12" i="9" s="1"/>
  <c r="I10" i="9"/>
  <c r="H11" i="9"/>
  <c r="I11" i="9"/>
  <c r="I12" i="9"/>
  <c r="H13" i="9"/>
  <c r="I13" i="9"/>
  <c r="H14" i="9"/>
  <c r="I14" i="9"/>
  <c r="H15" i="9"/>
  <c r="I15" i="9"/>
  <c r="H16" i="9"/>
  <c r="I16" i="9"/>
  <c r="H17" i="9"/>
  <c r="I17" i="9"/>
  <c r="H18" i="9"/>
  <c r="I18" i="9"/>
  <c r="H19" i="9"/>
  <c r="I19" i="9"/>
  <c r="H20" i="9"/>
  <c r="I20" i="9"/>
  <c r="B3" i="5"/>
  <c r="C3" i="5"/>
  <c r="B4" i="5"/>
  <c r="C4" i="5"/>
  <c r="B5" i="5"/>
  <c r="C5" i="5"/>
  <c r="C2" i="5"/>
  <c r="B2" i="5"/>
</calcChain>
</file>

<file path=xl/sharedStrings.xml><?xml version="1.0" encoding="utf-8"?>
<sst xmlns="http://schemas.openxmlformats.org/spreadsheetml/2006/main" count="213" uniqueCount="97">
  <si>
    <t>Name</t>
  </si>
  <si>
    <t>amit kumar</t>
  </si>
  <si>
    <t>Salary</t>
  </si>
  <si>
    <t>Float</t>
  </si>
  <si>
    <t>Date</t>
  </si>
  <si>
    <t>Time</t>
  </si>
  <si>
    <t>Animals</t>
  </si>
  <si>
    <t>Dog</t>
  </si>
  <si>
    <t>Cat</t>
  </si>
  <si>
    <t>Cow</t>
  </si>
  <si>
    <t>snake</t>
  </si>
  <si>
    <t>Lion</t>
  </si>
  <si>
    <t>Tiger</t>
  </si>
  <si>
    <t>Goat</t>
  </si>
  <si>
    <t>horse</t>
  </si>
  <si>
    <t xml:space="preserve">Region </t>
  </si>
  <si>
    <t>Sales</t>
  </si>
  <si>
    <t>Expenses</t>
  </si>
  <si>
    <t>east</t>
  </si>
  <si>
    <t>west</t>
  </si>
  <si>
    <t>north</t>
  </si>
  <si>
    <t>south</t>
  </si>
  <si>
    <t>Book1</t>
  </si>
  <si>
    <t>East-west</t>
  </si>
  <si>
    <t>Profit</t>
  </si>
  <si>
    <t>North-east</t>
  </si>
  <si>
    <t>south-west</t>
  </si>
  <si>
    <t>In Excel, you can identify outliers using statistical techniques such as quartiles, interquartile range (IQR), standard deviation, or Z-score. Here's how you can use these techniques to identify outliers in Excel:</t>
  </si>
  <si>
    <t>Quartiles and Interquartile Range (IQR):</t>
  </si>
  <si>
    <r>
      <t xml:space="preserve">Calculate the first quartile (Q1) and third quartile (Q3) of your dataset using the </t>
    </r>
    <r>
      <rPr>
        <sz val="12"/>
        <color theme="1"/>
        <rFont val="Courier New"/>
        <family val="3"/>
      </rPr>
      <t>QUARTILE.INC</t>
    </r>
    <r>
      <rPr>
        <sz val="12"/>
        <color theme="1"/>
        <rFont val="Calibri"/>
        <family val="2"/>
        <scheme val="minor"/>
      </rPr>
      <t xml:space="preserve"> function.</t>
    </r>
  </si>
  <si>
    <t>Compute the interquartile range (IQR) as the difference between Q3 and Q1.</t>
  </si>
  <si>
    <t>Identify outliers as values that fall below Q1 - 1.5 * IQR or above Q3 + 1.5 * IQR.</t>
  </si>
  <si>
    <t>Standard Deviation:</t>
  </si>
  <si>
    <r>
      <t xml:space="preserve">Calculate the mean and standard deviation of your dataset using the </t>
    </r>
    <r>
      <rPr>
        <sz val="12"/>
        <color theme="1"/>
        <rFont val="Courier New"/>
        <family val="3"/>
      </rPr>
      <t>AVERAGE</t>
    </r>
    <r>
      <rPr>
        <sz val="12"/>
        <color theme="1"/>
        <rFont val="Calibri"/>
        <family val="2"/>
        <scheme val="minor"/>
      </rPr>
      <t xml:space="preserve"> and </t>
    </r>
    <r>
      <rPr>
        <sz val="12"/>
        <color theme="1"/>
        <rFont val="Courier New"/>
        <family val="3"/>
      </rPr>
      <t>STDEV.S</t>
    </r>
    <r>
      <rPr>
        <sz val="12"/>
        <color theme="1"/>
        <rFont val="Calibri"/>
        <family val="2"/>
        <scheme val="minor"/>
      </rPr>
      <t xml:space="preserve"> functions, respectively.</t>
    </r>
  </si>
  <si>
    <t>Identify outliers as values that are more than a certain number of standard deviations away from the mean (e.g., 3 standard deviations).</t>
  </si>
  <si>
    <t>Z-Score:</t>
  </si>
  <si>
    <t>Calculate the Z-score for each data point, which represents the number of standard deviations a data point is from the mean.</t>
  </si>
  <si>
    <t>Identify outliers as data points with Z-scores exceeding a certain threshold (e.g., 2 or 3).</t>
  </si>
  <si>
    <t>Here's a step-by-step guide to identifying outliers using quartiles and IQR in Excel:</t>
  </si>
  <si>
    <t>Calculate Quartiles and IQR:</t>
  </si>
  <si>
    <t>Suppose your dataset is in column A.</t>
  </si>
  <si>
    <r>
      <t xml:space="preserve">In another column, use the formula </t>
    </r>
    <r>
      <rPr>
        <sz val="12"/>
        <color theme="1"/>
        <rFont val="Courier New"/>
        <family val="3"/>
      </rPr>
      <t>=QUARTILE.INC(A:A, 1)</t>
    </r>
    <r>
      <rPr>
        <sz val="12"/>
        <color theme="1"/>
        <rFont val="Calibri"/>
        <family val="2"/>
        <scheme val="minor"/>
      </rPr>
      <t xml:space="preserve"> to calculate Q1 (the first quartile).</t>
    </r>
  </si>
  <si>
    <r>
      <t xml:space="preserve">Use the formula </t>
    </r>
    <r>
      <rPr>
        <sz val="12"/>
        <color theme="1"/>
        <rFont val="Courier New"/>
        <family val="3"/>
      </rPr>
      <t>=QUARTILE.INC(A:A, 3)</t>
    </r>
    <r>
      <rPr>
        <sz val="12"/>
        <color theme="1"/>
        <rFont val="Calibri"/>
        <family val="2"/>
        <scheme val="minor"/>
      </rPr>
      <t xml:space="preserve"> to calculate Q3 (the third quartile).</t>
    </r>
  </si>
  <si>
    <r>
      <t xml:space="preserve">Compute the IQR as </t>
    </r>
    <r>
      <rPr>
        <sz val="12"/>
        <color theme="1"/>
        <rFont val="Courier New"/>
        <family val="3"/>
      </rPr>
      <t>Q3 - Q1</t>
    </r>
    <r>
      <rPr>
        <sz val="12"/>
        <color theme="1"/>
        <rFont val="Calibri"/>
        <family val="2"/>
        <scheme val="minor"/>
      </rPr>
      <t>.</t>
    </r>
  </si>
  <si>
    <t>Identify Outliers:</t>
  </si>
  <si>
    <r>
      <t xml:space="preserve">Determine the lower bound for outliers as </t>
    </r>
    <r>
      <rPr>
        <sz val="12"/>
        <color theme="1"/>
        <rFont val="Courier New"/>
        <family val="3"/>
      </rPr>
      <t>Q1 - 1.5 * IQR</t>
    </r>
    <r>
      <rPr>
        <sz val="12"/>
        <color theme="1"/>
        <rFont val="Calibri"/>
        <family val="2"/>
        <scheme val="minor"/>
      </rPr>
      <t>.</t>
    </r>
  </si>
  <si>
    <r>
      <t xml:space="preserve">Determine the upper bound for outliers as </t>
    </r>
    <r>
      <rPr>
        <sz val="12"/>
        <color theme="1"/>
        <rFont val="Courier New"/>
        <family val="3"/>
      </rPr>
      <t>Q3 + 1.5 * IQR</t>
    </r>
    <r>
      <rPr>
        <sz val="12"/>
        <color theme="1"/>
        <rFont val="Calibri"/>
        <family val="2"/>
        <scheme val="minor"/>
      </rPr>
      <t>.</t>
    </r>
  </si>
  <si>
    <t>Any data points falling below the lower bound or above the upper bound are considered outliers.</t>
  </si>
  <si>
    <t>Here's a sample Excel formula for identifying outliers using quartiles and IQR:</t>
  </si>
  <si>
    <r>
      <t xml:space="preserve">Lower Bound: </t>
    </r>
    <r>
      <rPr>
        <sz val="12"/>
        <color theme="1"/>
        <rFont val="Courier New"/>
        <family val="3"/>
      </rPr>
      <t>=QUARTILE.INC(A:A, 1) - 1.5 * (QUARTILE.INC(A:A, 3) - QUARTILE.INC(A:A, 1))</t>
    </r>
  </si>
  <si>
    <r>
      <t xml:space="preserve">Upper Bound: </t>
    </r>
    <r>
      <rPr>
        <sz val="12"/>
        <color theme="1"/>
        <rFont val="Courier New"/>
        <family val="3"/>
      </rPr>
      <t>=QUARTILE.INC(A:A, 3) + 1.5 * (QUARTILE.INC(A:A, 3) - QUARTILE.INC(A:A, 1))</t>
    </r>
  </si>
  <si>
    <t>You can then use conditional formatting or additional calculations to highlight or remove the outliers from your dataset.</t>
  </si>
  <si>
    <t>Certainly! Below is an example Excel sheet demonstrating how to identify outliers using quartiles and the interquartile range (IQR):</t>
  </si>
  <si>
    <t>Original Data</t>
  </si>
  <si>
    <t>Lower Bound (Q1 - 1.5*IQR)</t>
  </si>
  <si>
    <t>Upper Bound (Q3 + 1.5*IQR)</t>
  </si>
  <si>
    <t>Outlier?</t>
  </si>
  <si>
    <t>Q1</t>
  </si>
  <si>
    <t>Q3</t>
  </si>
  <si>
    <t>IQR</t>
  </si>
  <si>
    <t>Lower fence</t>
  </si>
  <si>
    <t>Column1</t>
  </si>
  <si>
    <t>Column2</t>
  </si>
  <si>
    <t>No</t>
  </si>
  <si>
    <t>Yes</t>
  </si>
  <si>
    <t>Instructions:</t>
  </si>
  <si>
    <t>Enter your original data in the "Original Data" column.</t>
  </si>
  <si>
    <t>Use Excel formulas to calculate quartiles and the interquartile range (IQR):</t>
  </si>
  <si>
    <r>
      <t xml:space="preserve">In cell B2, enter the formula </t>
    </r>
    <r>
      <rPr>
        <sz val="12"/>
        <color theme="1"/>
        <rFont val="Courier New"/>
        <family val="3"/>
      </rPr>
      <t>=QUARTILE.INC(A:A, 1)</t>
    </r>
    <r>
      <rPr>
        <sz val="12"/>
        <color theme="1"/>
        <rFont val="Calibri"/>
        <family val="2"/>
        <scheme val="minor"/>
      </rPr>
      <t>.</t>
    </r>
  </si>
  <si>
    <r>
      <t xml:space="preserve">In cell C2, enter the formula </t>
    </r>
    <r>
      <rPr>
        <sz val="12"/>
        <color theme="1"/>
        <rFont val="Courier New"/>
        <family val="3"/>
      </rPr>
      <t>=QUARTILE.INC(A:A, 3)</t>
    </r>
    <r>
      <rPr>
        <sz val="12"/>
        <color theme="1"/>
        <rFont val="Calibri"/>
        <family val="2"/>
        <scheme val="minor"/>
      </rPr>
      <t>.</t>
    </r>
  </si>
  <si>
    <r>
      <t xml:space="preserve">In cell D2, enter the formula </t>
    </r>
    <r>
      <rPr>
        <sz val="12"/>
        <color theme="1"/>
        <rFont val="Courier New"/>
        <family val="3"/>
      </rPr>
      <t>=C2 - B2</t>
    </r>
    <r>
      <rPr>
        <sz val="12"/>
        <color theme="1"/>
        <rFont val="Calibri"/>
        <family val="2"/>
        <scheme val="minor"/>
      </rPr>
      <t>.</t>
    </r>
  </si>
  <si>
    <t>Calculate the lower and upper bounds for outliers:</t>
  </si>
  <si>
    <r>
      <t xml:space="preserve">In cell E2, enter the formula </t>
    </r>
    <r>
      <rPr>
        <sz val="12"/>
        <color theme="1"/>
        <rFont val="Courier New"/>
        <family val="3"/>
      </rPr>
      <t>=B2 - 1.5 * D2</t>
    </r>
    <r>
      <rPr>
        <sz val="12"/>
        <color theme="1"/>
        <rFont val="Calibri"/>
        <family val="2"/>
        <scheme val="minor"/>
      </rPr>
      <t>.</t>
    </r>
  </si>
  <si>
    <r>
      <t xml:space="preserve">In cell F2, enter the formula </t>
    </r>
    <r>
      <rPr>
        <sz val="12"/>
        <color theme="1"/>
        <rFont val="Courier New"/>
        <family val="3"/>
      </rPr>
      <t>=C2 + 1.5 * D2</t>
    </r>
    <r>
      <rPr>
        <sz val="12"/>
        <color theme="1"/>
        <rFont val="Calibri"/>
        <family val="2"/>
        <scheme val="minor"/>
      </rPr>
      <t>.</t>
    </r>
  </si>
  <si>
    <t>Determine if each data point is an outlier:</t>
  </si>
  <si>
    <r>
      <t xml:space="preserve">In cell G2, enter the formula </t>
    </r>
    <r>
      <rPr>
        <sz val="12"/>
        <color theme="1"/>
        <rFont val="Courier New"/>
        <family val="3"/>
      </rPr>
      <t>=IF(OR(A2 &lt; $E$2, A2 &gt; $F$2), "Yes", "No")</t>
    </r>
    <r>
      <rPr>
        <sz val="12"/>
        <color theme="1"/>
        <rFont val="Calibri"/>
        <family val="2"/>
        <scheme val="minor"/>
      </rPr>
      <t>.</t>
    </r>
  </si>
  <si>
    <t>Drag the formulas down to apply them to the entire dataset.</t>
  </si>
  <si>
    <t>After completing these steps, you'll have identified outliers in your dataset based on the quartiles and the interquartile range. Outliers will be marked with "Yes" in the "Outlier?" column. You can further analyze or remove these outliers as needed for your analysis.</t>
  </si>
  <si>
    <t>Certainly! Below is an example Excel sheet with practice exercises for handling outliers:</t>
  </si>
  <si>
    <t>Identified Outliers</t>
  </si>
  <si>
    <t>Adjusted Data (Mean)</t>
  </si>
  <si>
    <t>Adjusted Data (Median)</t>
  </si>
  <si>
    <t>100 (Outlier)</t>
  </si>
  <si>
    <t>Original Data: Enter the original data in the "Original Data" column.</t>
  </si>
  <si>
    <t>Identified Outliers: Use statistical techniques to identify outliers. In this example, values that are significantly higher than the rest of the data are identified as outliers.</t>
  </si>
  <si>
    <t>Adjusted Data (Mean): Calculate the mean of the non-outlier data points and replace the outliers with the mean value.</t>
  </si>
  <si>
    <t>Calculate the mean of the non-outlier data points (excluding outliers).</t>
  </si>
  <si>
    <t>Replace outliers with the calculated mean.</t>
  </si>
  <si>
    <t>Adjusted Data (Median): Calculate the median of the non-outlier data points and replace the outliers with the median value.</t>
  </si>
  <si>
    <t>Calculate the median of the non-outlier data points (excluding outliers).</t>
  </si>
  <si>
    <t>Replace outliers with the calculated median.</t>
  </si>
  <si>
    <t>After performing these steps, you'll have the original data with outliers identified and adjusted using mean and median methods. You can further practice by experimenting with other outlier detection techniques or handling methods based on your analysis requirements.</t>
  </si>
  <si>
    <t>Iqr</t>
  </si>
  <si>
    <t>LF</t>
  </si>
  <si>
    <t>UP</t>
  </si>
  <si>
    <t>Data</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</si>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</sst>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rgb="FFFA7D00"/>
      <name val="Calibri"/>
      <family val="2"/>
      <scheme val="minor"/>
    </font>
    <font>
      <sz val="12"/>
      <color theme="1"/>
      <name val="Calibri"/>
      <family val="2"/>
      <scheme val="minor"/>
    </font>
    <font>
      <sz val="12"/>
      <color theme="1"/>
      <name val="Courier New"/>
      <family val="3"/>
    </font>
    <font>
      <b/>
      <sz val="12"/>
      <color theme="1"/>
      <name val="Calibri"/>
      <family val="2"/>
      <scheme val="minor"/>
    </font>
  </fonts>
  <fills count="4">
    <fill>
      <patternFill patternType="none"/>
    </fill>
    <fill>
      <patternFill patternType="gray125"/>
    </fill>
    <fill>
      <patternFill patternType="solid">
        <fgColor rgb="FFF2F2F2"/>
      </patternFill>
    </fill>
    <fill>
      <patternFill patternType="solid">
        <fgColor theme="4" tint="0.79998168889431442"/>
        <bgColor theme="4" tint="0.7999816888943144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1" fillId="2" borderId="1" applyNumberFormat="0" applyAlignment="0" applyProtection="0"/>
  </cellStyleXfs>
  <cellXfs count="12">
    <xf numFmtId="0" fontId="0" fillId="0" borderId="0" xfId="0"/>
    <xf numFmtId="14" fontId="0" fillId="0" borderId="0" xfId="0" applyNumberFormat="1"/>
    <xf numFmtId="20" fontId="0" fillId="0" borderId="0" xfId="0" applyNumberFormat="1"/>
    <xf numFmtId="0" fontId="2" fillId="0" borderId="0" xfId="0" applyFont="1"/>
    <xf numFmtId="0" fontId="4" fillId="2" borderId="1" xfId="1" applyFont="1"/>
    <xf numFmtId="0" fontId="1" fillId="2" borderId="1" xfId="1"/>
    <xf numFmtId="0" fontId="2" fillId="3" borderId="2" xfId="0" applyFont="1" applyFill="1" applyBorder="1"/>
    <xf numFmtId="0" fontId="2" fillId="3" borderId="0" xfId="0" applyFont="1" applyFill="1" applyBorder="1"/>
    <xf numFmtId="0" fontId="2" fillId="0" borderId="2" xfId="0" applyFont="1" applyBorder="1"/>
    <xf numFmtId="0" fontId="2" fillId="0" borderId="0" xfId="0" applyFont="1" applyBorder="1"/>
    <xf numFmtId="0" fontId="2" fillId="0" borderId="0" xfId="0" applyNumberFormat="1" applyFont="1"/>
    <xf numFmtId="0" fontId="4" fillId="0" borderId="0" xfId="0" applyFont="1" applyBorder="1"/>
  </cellXfs>
  <cellStyles count="2">
    <cellStyle name="Calculation" xfId="1" builtinId="22"/>
    <cellStyle name="Normal" xfId="0" builtinId="0"/>
  </cellStyles>
  <dxfs count="19">
    <dxf>
      <font>
        <strike val="0"/>
        <outline val="0"/>
        <shadow val="0"/>
        <u val="none"/>
        <vertAlign val="baseline"/>
        <sz val="12"/>
        <color theme="1"/>
      </font>
      <numFmt numFmtId="0" formatCode="General"/>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numFmt numFmtId="0" formatCode="General"/>
    </dxf>
    <dxf>
      <font>
        <strike val="0"/>
        <outline val="0"/>
        <shadow val="0"/>
        <u val="none"/>
        <vertAlign val="baseline"/>
        <sz val="12"/>
        <color theme="1"/>
      </font>
      <numFmt numFmtId="0" formatCode="General"/>
    </dxf>
    <dxf>
      <font>
        <strike val="0"/>
        <outline val="0"/>
        <shadow val="0"/>
        <u val="none"/>
        <vertAlign val="baseline"/>
        <sz val="12"/>
        <color theme="1"/>
      </font>
    </dxf>
    <dxf>
      <font>
        <strike val="0"/>
        <outline val="0"/>
        <shadow val="0"/>
        <u val="none"/>
        <vertAlign val="baseline"/>
        <sz val="12"/>
        <color theme="1"/>
      </font>
    </dxf>
    <dxf>
      <font>
        <strike val="0"/>
        <outline val="0"/>
        <shadow val="0"/>
        <u val="none"/>
        <vertAlign val="baseline"/>
        <sz val="12"/>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B3:D7" totalsRowShown="0">
  <autoFilter ref="B3:D7"/>
  <tableColumns count="3">
    <tableColumn id="1" name="Region "/>
    <tableColumn id="2" name="Sales"/>
    <tableColumn id="3" name="Expenses"/>
  </tableColumns>
  <tableStyleInfo name="TableStyleMedium2" showFirstColumn="0" showLastColumn="0" showRowStripes="1" showColumnStripes="0"/>
</table>
</file>

<file path=xl/tables/table2.xml><?xml version="1.0" encoding="utf-8"?>
<table xmlns="http://schemas.openxmlformats.org/spreadsheetml/2006/main" id="5" name="Table26" displayName="Table26" ref="H4:J9" totalsRowShown="0">
  <autoFilter ref="H4:J9"/>
  <tableColumns count="3">
    <tableColumn id="1" name="Region "/>
    <tableColumn id="2" name="Sales"/>
    <tableColumn id="3" name="Expenses"/>
  </tableColumns>
  <tableStyleInfo name="TableStyleMedium2" showFirstColumn="0" showLastColumn="0" showRowStripes="1" showColumnStripes="0"/>
</table>
</file>

<file path=xl/tables/table3.xml><?xml version="1.0" encoding="utf-8"?>
<table xmlns="http://schemas.openxmlformats.org/spreadsheetml/2006/main" id="3" name="Table24" displayName="Table24" ref="B4:D8" totalsRowShown="0">
  <autoFilter ref="B4:D8"/>
  <tableColumns count="3">
    <tableColumn id="1" name="Region "/>
    <tableColumn id="2" name="Sales"/>
    <tableColumn id="3" name="Expenses"/>
  </tableColumns>
  <tableStyleInfo name="TableStyleMedium2" showFirstColumn="0" showLastColumn="0" showRowStripes="1" showColumnStripes="0"/>
</table>
</file>

<file path=xl/tables/table4.xml><?xml version="1.0" encoding="utf-8"?>
<table xmlns="http://schemas.openxmlformats.org/spreadsheetml/2006/main" id="6" name="Table247" displayName="Table247" ref="G4:J8" totalsRowShown="0">
  <autoFilter ref="G4:J8"/>
  <tableColumns count="4">
    <tableColumn id="1" name="Region "/>
    <tableColumn id="2" name="Sales"/>
    <tableColumn id="3" name="Expenses"/>
    <tableColumn id="4" name="Profit"/>
  </tableColumns>
  <tableStyleInfo name="TableStyleMedium2" showFirstColumn="0" showLastColumn="0" showRowStripes="1" showColumnStripes="0"/>
</table>
</file>

<file path=xl/tables/table5.xml><?xml version="1.0" encoding="utf-8"?>
<table xmlns="http://schemas.openxmlformats.org/spreadsheetml/2006/main" id="4" name="Table25" displayName="Table25" ref="C2:E6" totalsRowShown="0">
  <autoFilter ref="C2:E6"/>
  <tableColumns count="3">
    <tableColumn id="1" name="Region "/>
    <tableColumn id="2" name="Sales"/>
    <tableColumn id="3" name="Expenses"/>
  </tableColumns>
  <tableStyleInfo name="TableStyleMedium2" showFirstColumn="0" showLastColumn="0" showRowStripes="1" showColumnStripes="0"/>
</table>
</file>

<file path=xl/tables/table6.xml><?xml version="1.0" encoding="utf-8"?>
<table xmlns="http://schemas.openxmlformats.org/spreadsheetml/2006/main" id="7" name="Table258" displayName="Table258" ref="B10:D16" totalsRowShown="0">
  <autoFilter ref="B10:D16"/>
  <tableColumns count="3">
    <tableColumn id="1" name="Region "/>
    <tableColumn id="2" name="Sales"/>
    <tableColumn id="3" name="Expenses"/>
  </tableColumns>
  <tableStyleInfo name="TableStyleMedium2" showFirstColumn="0" showLastColumn="0" showRowStripes="1" showColumnStripes="0"/>
</table>
</file>

<file path=xl/tables/table7.xml><?xml version="1.0" encoding="utf-8"?>
<table xmlns="http://schemas.openxmlformats.org/spreadsheetml/2006/main" id="8" name="Table12" displayName="Table12" ref="A43:J58" totalsRowShown="0" headerRowDxfId="18" dataDxfId="17">
  <autoFilter ref="A43:J58"/>
  <sortState ref="A44:J55">
    <sortCondition ref="A44"/>
  </sortState>
  <tableColumns count="10">
    <tableColumn id="1" name="Original Data" dataDxfId="16"/>
    <tableColumn id="2" name="Lower Bound (Q1 - 1.5*IQR)" dataDxfId="15">
      <calculatedColumnFormula>_xlfn.QUARTILE.INC(Table12[Original Data],1)</calculatedColumnFormula>
    </tableColumn>
    <tableColumn id="3" name="Upper Bound (Q3 + 1.5*IQR)" dataDxfId="14">
      <calculatedColumnFormula>_xlfn.QUARTILE.INC(Table12[Original Data],3)</calculatedColumnFormula>
    </tableColumn>
    <tableColumn id="4" name="Outlier?" dataDxfId="13"/>
    <tableColumn id="5" name="Q1" dataDxfId="12"/>
    <tableColumn id="6" name="Q3" dataDxfId="11"/>
    <tableColumn id="7" name="IQR" dataDxfId="10"/>
    <tableColumn id="8" name="Lower fence" dataDxfId="9"/>
    <tableColumn id="9" name="Column1" dataDxfId="8"/>
    <tableColumn id="10" name="Column2" dataDxfId="7">
      <calculatedColumnFormula>IF(OR(A44&lt; $H$44, A44 &gt; $I$44), "Yes", "No")</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9" name="Table13" displayName="Table13" ref="A93:E103" totalsRowShown="0" headerRowDxfId="6" dataDxfId="5">
  <autoFilter ref="A93:E103"/>
  <tableColumns count="5">
    <tableColumn id="1" name="Original Data" dataDxfId="4"/>
    <tableColumn id="2" name="Identified Outliers" dataDxfId="3"/>
    <tableColumn id="3" name="Adjusted Data (Mean)" dataDxfId="2"/>
    <tableColumn id="4" name="Adjusted Data (Median)" dataDxfId="1"/>
    <tableColumn id="7" name="Column1" dataDxfId="0">
      <calculatedColumnFormula>AVERAGE(A94:A98)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8"/>
  <sheetViews>
    <sheetView zoomScale="145" zoomScaleNormal="145" workbookViewId="0">
      <selection activeCell="G9" sqref="G9"/>
    </sheetView>
  </sheetViews>
  <sheetFormatPr defaultRowHeight="14.4" x14ac:dyDescent="0.3"/>
  <cols>
    <col min="2" max="2" width="10.5546875" bestFit="1" customWidth="1"/>
    <col min="5" max="5" width="10.6640625" bestFit="1" customWidth="1"/>
  </cols>
  <sheetData>
    <row r="2" spans="2:12" x14ac:dyDescent="0.3">
      <c r="B2" t="s">
        <v>0</v>
      </c>
      <c r="C2" t="s">
        <v>2</v>
      </c>
      <c r="D2" t="s">
        <v>3</v>
      </c>
      <c r="E2" t="s">
        <v>4</v>
      </c>
      <c r="F2" t="s">
        <v>5</v>
      </c>
      <c r="G2" t="s">
        <v>6</v>
      </c>
      <c r="L2" t="s">
        <v>7</v>
      </c>
    </row>
    <row r="3" spans="2:12" x14ac:dyDescent="0.3">
      <c r="B3" t="s">
        <v>1</v>
      </c>
      <c r="C3">
        <v>5001</v>
      </c>
      <c r="D3">
        <v>0.3</v>
      </c>
      <c r="E3" s="1">
        <v>36923</v>
      </c>
      <c r="F3" s="2">
        <v>0.41666666666666669</v>
      </c>
      <c r="G3" t="s">
        <v>9</v>
      </c>
      <c r="L3" t="s">
        <v>8</v>
      </c>
    </row>
    <row r="4" spans="2:12" x14ac:dyDescent="0.3">
      <c r="C4">
        <v>2000</v>
      </c>
      <c r="F4" s="2">
        <v>0.54166666666666663</v>
      </c>
      <c r="G4" t="s">
        <v>7</v>
      </c>
      <c r="L4" t="s">
        <v>9</v>
      </c>
    </row>
    <row r="5" spans="2:12" x14ac:dyDescent="0.3">
      <c r="G5" t="s">
        <v>10</v>
      </c>
      <c r="L5" t="s">
        <v>14</v>
      </c>
    </row>
    <row r="6" spans="2:12" x14ac:dyDescent="0.3">
      <c r="L6" t="s">
        <v>11</v>
      </c>
    </row>
    <row r="7" spans="2:12" x14ac:dyDescent="0.3">
      <c r="L7" t="s">
        <v>12</v>
      </c>
    </row>
    <row r="8" spans="2:12" x14ac:dyDescent="0.3">
      <c r="L8" t="s">
        <v>13</v>
      </c>
    </row>
  </sheetData>
  <dataValidations count="5">
    <dataValidation type="textLength" allowBlank="1" showInputMessage="1" showErrorMessage="1" sqref="B2:B11">
      <formula1>5</formula1>
      <formula2>20</formula2>
    </dataValidation>
    <dataValidation type="decimal" allowBlank="1" showInputMessage="1" showErrorMessage="1" sqref="D3:D12">
      <formula1>0.01</formula1>
      <formula2>0.99</formula2>
    </dataValidation>
    <dataValidation type="date" allowBlank="1" showInputMessage="1" showErrorMessage="1" sqref="E3:E10">
      <formula1>36526</formula1>
      <formula2>44196</formula2>
    </dataValidation>
    <dataValidation type="time" allowBlank="1" showInputMessage="1" showErrorMessage="1" sqref="F3:F12">
      <formula1>0.416666666666667</formula1>
      <formula2>0.75</formula2>
    </dataValidation>
    <dataValidation type="list" allowBlank="1" showInputMessage="1" showErrorMessage="1" sqref="G3:G11">
      <formula1>$L$2:$L$12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zoomScale="130" zoomScaleNormal="130" workbookViewId="0">
      <selection activeCell="I19" sqref="I19"/>
    </sheetView>
  </sheetViews>
  <sheetFormatPr defaultRowHeight="14.4" outlineLevelRow="1" x14ac:dyDescent="0.3"/>
  <cols>
    <col min="2" max="2" width="10.109375" bestFit="1" customWidth="1"/>
    <col min="3" max="3" width="6.21875" bestFit="1" customWidth="1"/>
  </cols>
  <sheetData>
    <row r="3" spans="2:6" x14ac:dyDescent="0.3">
      <c r="D3" t="s">
        <v>16</v>
      </c>
      <c r="E3" t="s">
        <v>17</v>
      </c>
      <c r="F3" t="s">
        <v>24</v>
      </c>
    </row>
    <row r="4" spans="2:6" hidden="1" outlineLevel="1" x14ac:dyDescent="0.3">
      <c r="C4" t="s">
        <v>22</v>
      </c>
      <c r="D4">
        <f>Sheet6!$I$5</f>
        <v>120</v>
      </c>
      <c r="E4">
        <f>Sheet6!$J$5</f>
        <v>50</v>
      </c>
    </row>
    <row r="5" spans="2:6" hidden="1" outlineLevel="1" x14ac:dyDescent="0.3">
      <c r="C5" t="s">
        <v>22</v>
      </c>
      <c r="D5">
        <f>Sheet7!$H$5</f>
        <v>120</v>
      </c>
      <c r="E5">
        <f>Sheet7!$I$5</f>
        <v>500</v>
      </c>
      <c r="F5">
        <f>Sheet7!$J$5</f>
        <v>20</v>
      </c>
    </row>
    <row r="6" spans="2:6" hidden="1" outlineLevel="1" x14ac:dyDescent="0.3">
      <c r="C6" t="s">
        <v>22</v>
      </c>
      <c r="D6">
        <f>Sheet8!$C$11</f>
        <v>120</v>
      </c>
      <c r="E6">
        <f>Sheet8!$D$11</f>
        <v>100</v>
      </c>
    </row>
    <row r="7" spans="2:6" collapsed="1" x14ac:dyDescent="0.3">
      <c r="B7" t="s">
        <v>18</v>
      </c>
      <c r="D7">
        <f>SUM(D4:D6)</f>
        <v>360</v>
      </c>
      <c r="E7">
        <f>SUM(E4:E6)</f>
        <v>650</v>
      </c>
      <c r="F7">
        <f>SUM(F4:F6)</f>
        <v>20</v>
      </c>
    </row>
    <row r="8" spans="2:6" hidden="1" outlineLevel="1" x14ac:dyDescent="0.3">
      <c r="C8" t="s">
        <v>22</v>
      </c>
      <c r="D8">
        <f>Sheet6!$I$6</f>
        <v>200</v>
      </c>
      <c r="E8">
        <f>Sheet6!$J$6</f>
        <v>100</v>
      </c>
    </row>
    <row r="9" spans="2:6" hidden="1" outlineLevel="1" x14ac:dyDescent="0.3">
      <c r="C9" t="s">
        <v>22</v>
      </c>
      <c r="D9">
        <f>Sheet7!$H$6</f>
        <v>200</v>
      </c>
      <c r="E9">
        <f>Sheet7!$I$6</f>
        <v>100</v>
      </c>
      <c r="F9">
        <f>Sheet7!$J$6</f>
        <v>30</v>
      </c>
    </row>
    <row r="10" spans="2:6" hidden="1" outlineLevel="1" x14ac:dyDescent="0.3">
      <c r="C10" t="s">
        <v>22</v>
      </c>
      <c r="D10">
        <f>Sheet8!$C$12</f>
        <v>200</v>
      </c>
      <c r="E10">
        <f>Sheet8!$D$12</f>
        <v>100</v>
      </c>
    </row>
    <row r="11" spans="2:6" collapsed="1" x14ac:dyDescent="0.3">
      <c r="B11" t="s">
        <v>19</v>
      </c>
      <c r="D11">
        <f>SUM(D8:D10)</f>
        <v>600</v>
      </c>
      <c r="E11">
        <f>SUM(E8:E10)</f>
        <v>300</v>
      </c>
      <c r="F11">
        <f>SUM(F8:F10)</f>
        <v>30</v>
      </c>
    </row>
    <row r="12" spans="2:6" hidden="1" outlineLevel="1" x14ac:dyDescent="0.3">
      <c r="C12" t="s">
        <v>22</v>
      </c>
      <c r="D12">
        <f>Sheet6!$I$7</f>
        <v>300</v>
      </c>
      <c r="E12">
        <f>Sheet6!$J$7</f>
        <v>150</v>
      </c>
    </row>
    <row r="13" spans="2:6" hidden="1" outlineLevel="1" x14ac:dyDescent="0.3">
      <c r="C13" t="s">
        <v>22</v>
      </c>
      <c r="D13">
        <f>Sheet7!$H$7</f>
        <v>300</v>
      </c>
      <c r="E13">
        <f>Sheet7!$I$7</f>
        <v>150</v>
      </c>
      <c r="F13">
        <f>Sheet7!$J$7</f>
        <v>50</v>
      </c>
    </row>
    <row r="14" spans="2:6" hidden="1" outlineLevel="1" x14ac:dyDescent="0.3">
      <c r="C14" t="s">
        <v>22</v>
      </c>
      <c r="D14">
        <f>Sheet8!$C$13</f>
        <v>300</v>
      </c>
      <c r="E14">
        <f>Sheet8!$D$13</f>
        <v>150</v>
      </c>
    </row>
    <row r="15" spans="2:6" collapsed="1" x14ac:dyDescent="0.3">
      <c r="B15" t="s">
        <v>20</v>
      </c>
      <c r="D15">
        <f>SUM(D12:D14)</f>
        <v>900</v>
      </c>
      <c r="E15">
        <f>SUM(E12:E14)</f>
        <v>450</v>
      </c>
      <c r="F15">
        <f>SUM(F12:F14)</f>
        <v>50</v>
      </c>
    </row>
    <row r="16" spans="2:6" hidden="1" outlineLevel="1" x14ac:dyDescent="0.3">
      <c r="C16" t="s">
        <v>22</v>
      </c>
      <c r="D16">
        <f>Sheet6!$I$8</f>
        <v>400</v>
      </c>
      <c r="E16">
        <f>Sheet6!$J$8</f>
        <v>200</v>
      </c>
    </row>
    <row r="17" spans="2:6" hidden="1" outlineLevel="1" x14ac:dyDescent="0.3">
      <c r="C17" t="s">
        <v>22</v>
      </c>
      <c r="D17">
        <f>Sheet7!$H$8</f>
        <v>400</v>
      </c>
      <c r="E17">
        <f>Sheet7!$I$8</f>
        <v>200</v>
      </c>
      <c r="F17">
        <f>Sheet7!$J$8</f>
        <v>55</v>
      </c>
    </row>
    <row r="18" spans="2:6" hidden="1" outlineLevel="1" x14ac:dyDescent="0.3">
      <c r="C18" t="s">
        <v>22</v>
      </c>
      <c r="D18">
        <f>Sheet8!$C$14</f>
        <v>400</v>
      </c>
      <c r="E18">
        <f>Sheet8!$D$14</f>
        <v>200</v>
      </c>
    </row>
    <row r="19" spans="2:6" collapsed="1" x14ac:dyDescent="0.3">
      <c r="B19" t="s">
        <v>21</v>
      </c>
      <c r="D19">
        <f>SUM(D16:D18)</f>
        <v>1200</v>
      </c>
      <c r="E19">
        <f>SUM(E16:E18)</f>
        <v>600</v>
      </c>
      <c r="F19">
        <f>SUM(F16:F18)</f>
        <v>55</v>
      </c>
    </row>
    <row r="20" spans="2:6" hidden="1" outlineLevel="1" x14ac:dyDescent="0.3">
      <c r="C20" t="s">
        <v>22</v>
      </c>
      <c r="D20">
        <f>Sheet6!$I$9</f>
        <v>100</v>
      </c>
      <c r="E20">
        <f>Sheet6!$J$9</f>
        <v>200</v>
      </c>
    </row>
    <row r="21" spans="2:6" collapsed="1" x14ac:dyDescent="0.3">
      <c r="B21" t="s">
        <v>23</v>
      </c>
      <c r="D21">
        <f>SUM(D20)</f>
        <v>100</v>
      </c>
      <c r="E21">
        <f>SUM(E20)</f>
        <v>200</v>
      </c>
    </row>
    <row r="22" spans="2:6" hidden="1" outlineLevel="1" x14ac:dyDescent="0.3">
      <c r="C22" t="s">
        <v>22</v>
      </c>
      <c r="D22">
        <f>Sheet8!$C$15</f>
        <v>250</v>
      </c>
      <c r="E22">
        <f>Sheet8!$D$15</f>
        <v>150</v>
      </c>
    </row>
    <row r="23" spans="2:6" collapsed="1" x14ac:dyDescent="0.3">
      <c r="B23" t="s">
        <v>25</v>
      </c>
      <c r="D23">
        <f>SUM(D22)</f>
        <v>250</v>
      </c>
      <c r="E23">
        <f>SUM(E22)</f>
        <v>150</v>
      </c>
    </row>
    <row r="24" spans="2:6" hidden="1" outlineLevel="1" x14ac:dyDescent="0.3">
      <c r="C24" t="s">
        <v>22</v>
      </c>
      <c r="D24">
        <f>Sheet8!$C$16</f>
        <v>300</v>
      </c>
      <c r="E24">
        <f>Sheet8!$D$16</f>
        <v>199</v>
      </c>
    </row>
    <row r="25" spans="2:6" collapsed="1" x14ac:dyDescent="0.3">
      <c r="B25" t="s">
        <v>26</v>
      </c>
      <c r="D25">
        <f>SUM(D24)</f>
        <v>300</v>
      </c>
      <c r="E25">
        <f>SUM(E24)</f>
        <v>199</v>
      </c>
    </row>
  </sheetData>
  <dataConsolidate leftLabels="1" topLabels="1" link="1">
    <dataRefs count="3">
      <dataRef ref="H4:J9" sheet="Sheet6"/>
      <dataRef ref="G4:J8" sheet="Sheet7"/>
      <dataRef ref="B10:D16" sheet="Sheet8"/>
    </dataRefs>
  </dataConsolid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
  <sheetViews>
    <sheetView tabSelected="1" topLeftCell="B33" workbookViewId="0">
      <selection activeCell="D80" sqref="D80"/>
    </sheetView>
  </sheetViews>
  <sheetFormatPr defaultColWidth="9.77734375" defaultRowHeight="15.6" x14ac:dyDescent="0.3"/>
  <cols>
    <col min="1" max="1" width="15.21875" style="3" customWidth="1"/>
    <col min="2" max="2" width="28" style="3" customWidth="1"/>
    <col min="3" max="3" width="28.6640625" style="3" customWidth="1"/>
    <col min="4" max="4" width="24.77734375" style="3" customWidth="1"/>
    <col min="5" max="7" width="9.77734375" style="3"/>
    <col min="8" max="8" width="16.109375" style="3" bestFit="1" customWidth="1"/>
    <col min="9" max="9" width="9.77734375" style="3"/>
    <col min="10" max="10" width="21.44140625" style="3" customWidth="1"/>
    <col min="11" max="17" width="9.77734375" style="3"/>
    <col min="18" max="18" width="34.88671875" style="3" bestFit="1" customWidth="1"/>
    <col min="19" max="16384" width="9.77734375" style="3"/>
  </cols>
  <sheetData>
    <row r="1" spans="1:1" x14ac:dyDescent="0.3">
      <c r="A1" s="3" t="s">
        <v>27</v>
      </c>
    </row>
    <row r="3" spans="1:1" x14ac:dyDescent="0.3">
      <c r="A3" s="3" t="s">
        <v>28</v>
      </c>
    </row>
    <row r="5" spans="1:1" x14ac:dyDescent="0.3">
      <c r="A5" s="3" t="s">
        <v>29</v>
      </c>
    </row>
    <row r="6" spans="1:1" x14ac:dyDescent="0.3">
      <c r="A6" s="3" t="s">
        <v>30</v>
      </c>
    </row>
    <row r="7" spans="1:1" x14ac:dyDescent="0.3">
      <c r="A7" s="3" t="s">
        <v>31</v>
      </c>
    </row>
    <row r="8" spans="1:1" x14ac:dyDescent="0.3">
      <c r="A8" s="3" t="s">
        <v>32</v>
      </c>
    </row>
    <row r="10" spans="1:1" x14ac:dyDescent="0.3">
      <c r="A10" s="3" t="s">
        <v>33</v>
      </c>
    </row>
    <row r="11" spans="1:1" x14ac:dyDescent="0.3">
      <c r="A11" s="3" t="s">
        <v>34</v>
      </c>
    </row>
    <row r="12" spans="1:1" x14ac:dyDescent="0.3">
      <c r="A12" s="3" t="s">
        <v>35</v>
      </c>
    </row>
    <row r="14" spans="1:1" x14ac:dyDescent="0.3">
      <c r="A14" s="3" t="s">
        <v>36</v>
      </c>
    </row>
    <row r="15" spans="1:1" x14ac:dyDescent="0.3">
      <c r="A15" s="3" t="s">
        <v>37</v>
      </c>
    </row>
    <row r="17" spans="1:1" x14ac:dyDescent="0.3">
      <c r="A17" s="3" t="s">
        <v>38</v>
      </c>
    </row>
    <row r="19" spans="1:1" x14ac:dyDescent="0.3">
      <c r="A19" s="3" t="s">
        <v>39</v>
      </c>
    </row>
    <row r="21" spans="1:1" x14ac:dyDescent="0.3">
      <c r="A21" s="3" t="s">
        <v>40</v>
      </c>
    </row>
    <row r="22" spans="1:1" x14ac:dyDescent="0.3">
      <c r="A22" s="3" t="s">
        <v>41</v>
      </c>
    </row>
    <row r="23" spans="1:1" x14ac:dyDescent="0.3">
      <c r="A23" s="3" t="s">
        <v>42</v>
      </c>
    </row>
    <row r="24" spans="1:1" x14ac:dyDescent="0.3">
      <c r="A24" s="3" t="s">
        <v>43</v>
      </c>
    </row>
    <row r="25" spans="1:1" x14ac:dyDescent="0.3">
      <c r="A25" s="3" t="s">
        <v>44</v>
      </c>
    </row>
    <row r="27" spans="1:1" x14ac:dyDescent="0.3">
      <c r="A27" s="3" t="s">
        <v>45</v>
      </c>
    </row>
    <row r="28" spans="1:1" x14ac:dyDescent="0.3">
      <c r="A28" s="3" t="s">
        <v>46</v>
      </c>
    </row>
    <row r="29" spans="1:1" x14ac:dyDescent="0.3">
      <c r="A29" s="3" t="s">
        <v>47</v>
      </c>
    </row>
    <row r="31" spans="1:1" x14ac:dyDescent="0.3">
      <c r="A31" s="3" t="s">
        <v>48</v>
      </c>
    </row>
    <row r="33" spans="1:16" x14ac:dyDescent="0.3">
      <c r="A33" s="3" t="s">
        <v>49</v>
      </c>
    </row>
    <row r="34" spans="1:16" x14ac:dyDescent="0.3">
      <c r="A34" s="3" t="s">
        <v>50</v>
      </c>
    </row>
    <row r="36" spans="1:16" x14ac:dyDescent="0.3">
      <c r="A36" s="3" t="s">
        <v>51</v>
      </c>
    </row>
    <row r="41" spans="1:16" x14ac:dyDescent="0.3">
      <c r="A41" s="3" t="s">
        <v>52</v>
      </c>
    </row>
    <row r="43" spans="1:16" x14ac:dyDescent="0.3">
      <c r="A43" s="3" t="s">
        <v>53</v>
      </c>
      <c r="B43" s="3" t="s">
        <v>54</v>
      </c>
      <c r="C43" s="3" t="s">
        <v>55</v>
      </c>
      <c r="D43" s="3" t="s">
        <v>56</v>
      </c>
      <c r="E43" s="4" t="s">
        <v>57</v>
      </c>
      <c r="F43" s="4" t="s">
        <v>58</v>
      </c>
      <c r="G43" s="4" t="s">
        <v>59</v>
      </c>
      <c r="H43" s="4" t="s">
        <v>60</v>
      </c>
      <c r="I43" s="4" t="s">
        <v>61</v>
      </c>
      <c r="J43" s="4" t="s">
        <v>62</v>
      </c>
      <c r="K43" s="5"/>
      <c r="L43" s="5"/>
      <c r="M43" s="5"/>
      <c r="N43" s="5"/>
      <c r="O43" s="5"/>
      <c r="P43" s="5"/>
    </row>
    <row r="44" spans="1:16" x14ac:dyDescent="0.3">
      <c r="A44" s="3">
        <v>10</v>
      </c>
      <c r="B44" s="3">
        <f>_xlfn.QUARTILE.INC(Table12[Original Data],1)</f>
        <v>23.5</v>
      </c>
      <c r="C44" s="3">
        <f>_xlfn.QUARTILE.INC(Table12[Original Data],3)</f>
        <v>63.5</v>
      </c>
      <c r="D44" s="3" t="s">
        <v>63</v>
      </c>
      <c r="E44" s="6">
        <f>_xlfn.QUARTILE.INC(A44:A60,1)</f>
        <v>23.5</v>
      </c>
      <c r="F44" s="7">
        <f>_xlfn.QUARTILE.INC(A44:A60,3)</f>
        <v>63.5</v>
      </c>
      <c r="G44" s="7">
        <f>Table12[[#This Row],[Q3]]-Table12[[#This Row],[Q1]]</f>
        <v>40</v>
      </c>
      <c r="H44" s="7">
        <f>19.25 -1.5 *22</f>
        <v>-13.75</v>
      </c>
      <c r="I44" s="7">
        <f>Table12[[#This Row],[Q3]]+1.5*22</f>
        <v>96.5</v>
      </c>
      <c r="J44" s="7" t="str">
        <f>IF(OR(A44&lt; $H$62, A44 &gt; $I$62), "Yes", "No")</f>
        <v>No</v>
      </c>
    </row>
    <row r="45" spans="1:16" x14ac:dyDescent="0.3">
      <c r="A45" s="3">
        <v>15</v>
      </c>
      <c r="B45" s="3">
        <f>_xlfn.QUARTILE.INC(Table12[Original Data],1)</f>
        <v>23.5</v>
      </c>
      <c r="C45" s="3">
        <f>_xlfn.QUARTILE.INC(Table12[Original Data],3)</f>
        <v>63.5</v>
      </c>
      <c r="D45" s="3" t="s">
        <v>63</v>
      </c>
      <c r="E45" s="8"/>
      <c r="F45" s="9"/>
      <c r="G45" s="9"/>
      <c r="H45" s="9"/>
      <c r="I45" s="9"/>
      <c r="J45" s="7" t="str">
        <f t="shared" ref="J44:J55" si="0">IF(OR(A45&lt; $H$44, A45 &gt; $I$44), "Yes", "No")</f>
        <v>No</v>
      </c>
    </row>
    <row r="46" spans="1:16" x14ac:dyDescent="0.3">
      <c r="A46" s="3">
        <v>20</v>
      </c>
      <c r="B46" s="3">
        <f>_xlfn.QUARTILE.INC(Table12[Original Data],1)</f>
        <v>23.5</v>
      </c>
      <c r="C46" s="3">
        <f>_xlfn.QUARTILE.INC(Table12[Original Data],3)</f>
        <v>63.5</v>
      </c>
      <c r="D46" s="3" t="s">
        <v>63</v>
      </c>
      <c r="E46" s="6"/>
      <c r="F46" s="7"/>
      <c r="G46" s="7"/>
      <c r="H46" s="7"/>
      <c r="I46" s="7"/>
      <c r="J46" s="7" t="str">
        <f t="shared" si="0"/>
        <v>No</v>
      </c>
    </row>
    <row r="47" spans="1:16" x14ac:dyDescent="0.3">
      <c r="A47" s="3">
        <v>22</v>
      </c>
      <c r="B47" s="10">
        <f>_xlfn.QUARTILE.INC(Table12[Original Data],1)</f>
        <v>23.5</v>
      </c>
      <c r="C47" s="10">
        <f>_xlfn.QUARTILE.INC(Table12[Original Data],3)</f>
        <v>63.5</v>
      </c>
      <c r="E47" s="8"/>
      <c r="F47" s="9"/>
      <c r="G47" s="9"/>
      <c r="H47" s="9"/>
      <c r="I47" s="9"/>
      <c r="J47" s="7" t="str">
        <f t="shared" si="0"/>
        <v>No</v>
      </c>
    </row>
    <row r="48" spans="1:16" x14ac:dyDescent="0.3">
      <c r="A48" s="3">
        <v>25</v>
      </c>
      <c r="B48" s="3">
        <f>_xlfn.QUARTILE.INC(Table12[Original Data],1)</f>
        <v>23.5</v>
      </c>
      <c r="C48" s="3">
        <f>_xlfn.QUARTILE.INC(Table12[Original Data],3)</f>
        <v>63.5</v>
      </c>
      <c r="D48" s="3" t="s">
        <v>63</v>
      </c>
      <c r="E48" s="8"/>
      <c r="F48" s="9"/>
      <c r="G48" s="9"/>
      <c r="H48" s="9"/>
      <c r="I48" s="9"/>
      <c r="J48" s="7" t="str">
        <f t="shared" si="0"/>
        <v>No</v>
      </c>
    </row>
    <row r="49" spans="1:10" x14ac:dyDescent="0.3">
      <c r="A49" s="3">
        <v>30</v>
      </c>
      <c r="B49" s="3">
        <f>_xlfn.QUARTILE.INC(Table12[Original Data],1)</f>
        <v>23.5</v>
      </c>
      <c r="C49" s="3">
        <f>_xlfn.QUARTILE.INC(Table12[Original Data],3)</f>
        <v>63.5</v>
      </c>
      <c r="D49" s="3" t="s">
        <v>63</v>
      </c>
      <c r="E49" s="6"/>
      <c r="F49" s="7"/>
      <c r="G49" s="7"/>
      <c r="H49" s="7"/>
      <c r="I49" s="7"/>
      <c r="J49" s="7" t="str">
        <f t="shared" si="0"/>
        <v>No</v>
      </c>
    </row>
    <row r="50" spans="1:10" x14ac:dyDescent="0.3">
      <c r="A50" s="3">
        <v>35</v>
      </c>
      <c r="B50" s="3">
        <f>_xlfn.QUARTILE.INC(Table12[Original Data],1)</f>
        <v>23.5</v>
      </c>
      <c r="C50" s="3">
        <f>_xlfn.QUARTILE.INC(Table12[Original Data],3)</f>
        <v>63.5</v>
      </c>
      <c r="D50" s="3" t="s">
        <v>63</v>
      </c>
      <c r="E50" s="6"/>
      <c r="F50" s="7"/>
      <c r="G50" s="7"/>
      <c r="H50" s="7"/>
      <c r="I50" s="7"/>
      <c r="J50" s="7" t="str">
        <f t="shared" si="0"/>
        <v>No</v>
      </c>
    </row>
    <row r="51" spans="1:10" x14ac:dyDescent="0.3">
      <c r="A51" s="3">
        <v>35</v>
      </c>
      <c r="B51" s="10">
        <f>_xlfn.QUARTILE.INC(Table12[Original Data],1)</f>
        <v>23.5</v>
      </c>
      <c r="C51" s="10">
        <f>_xlfn.QUARTILE.INC(Table12[Original Data],3)</f>
        <v>63.5</v>
      </c>
      <c r="E51" s="8"/>
      <c r="F51" s="9"/>
      <c r="G51" s="9"/>
      <c r="H51" s="9"/>
      <c r="I51" s="9"/>
      <c r="J51" s="7" t="str">
        <f t="shared" si="0"/>
        <v>No</v>
      </c>
    </row>
    <row r="52" spans="1:10" x14ac:dyDescent="0.3">
      <c r="A52" s="3">
        <v>45</v>
      </c>
      <c r="B52" s="3">
        <f>_xlfn.QUARTILE.INC(Table12[Original Data],1)</f>
        <v>23.5</v>
      </c>
      <c r="C52" s="3">
        <f>_xlfn.QUARTILE.INC(Table12[Original Data],3)</f>
        <v>63.5</v>
      </c>
      <c r="D52" s="3" t="s">
        <v>63</v>
      </c>
      <c r="E52" s="6"/>
      <c r="F52" s="7"/>
      <c r="G52" s="7"/>
      <c r="H52" s="7"/>
      <c r="I52" s="7"/>
      <c r="J52" s="7" t="str">
        <f t="shared" si="0"/>
        <v>No</v>
      </c>
    </row>
    <row r="53" spans="1:10" x14ac:dyDescent="0.3">
      <c r="A53" s="3">
        <v>50</v>
      </c>
      <c r="B53" s="3">
        <f>_xlfn.QUARTILE.INC(Table12[Original Data],1)</f>
        <v>23.5</v>
      </c>
      <c r="C53" s="3">
        <f>_xlfn.QUARTILE.INC(Table12[Original Data],3)</f>
        <v>63.5</v>
      </c>
      <c r="D53" s="3" t="s">
        <v>63</v>
      </c>
      <c r="E53" s="8"/>
      <c r="F53" s="9"/>
      <c r="G53" s="9"/>
      <c r="H53" s="9"/>
      <c r="I53" s="9"/>
      <c r="J53" s="7" t="str">
        <f t="shared" si="0"/>
        <v>No</v>
      </c>
    </row>
    <row r="54" spans="1:10" x14ac:dyDescent="0.3">
      <c r="A54" s="3">
        <v>100</v>
      </c>
      <c r="B54" s="3">
        <f>_xlfn.QUARTILE.INC(Table12[Original Data],1)</f>
        <v>23.5</v>
      </c>
      <c r="C54" s="3">
        <f>_xlfn.QUARTILE.INC(Table12[Original Data],3)</f>
        <v>63.5</v>
      </c>
      <c r="D54" s="3" t="s">
        <v>64</v>
      </c>
      <c r="E54" s="9"/>
      <c r="F54" s="9"/>
      <c r="G54" s="9"/>
      <c r="H54" s="9"/>
      <c r="I54" s="9"/>
      <c r="J54" s="7" t="str">
        <f t="shared" si="0"/>
        <v>Yes</v>
      </c>
    </row>
    <row r="55" spans="1:10" x14ac:dyDescent="0.3">
      <c r="A55" s="3">
        <v>110</v>
      </c>
      <c r="B55" s="3">
        <f>_xlfn.QUARTILE.INC(Table12[Original Data],1)</f>
        <v>23.5</v>
      </c>
      <c r="C55" s="3">
        <f>_xlfn.QUARTILE.INC(Table12[Original Data],3)</f>
        <v>63.5</v>
      </c>
      <c r="D55" s="3" t="s">
        <v>63</v>
      </c>
      <c r="E55" s="9"/>
      <c r="F55" s="9"/>
      <c r="G55" s="9"/>
      <c r="H55" s="9"/>
      <c r="I55" s="9"/>
      <c r="J55" s="7" t="str">
        <f t="shared" si="0"/>
        <v>Yes</v>
      </c>
    </row>
    <row r="56" spans="1:10" x14ac:dyDescent="0.3">
      <c r="A56" s="3">
        <v>77</v>
      </c>
      <c r="B56" s="10">
        <f>_xlfn.QUARTILE.INC(Table12[Original Data],1)</f>
        <v>23.5</v>
      </c>
      <c r="C56" s="10">
        <f>_xlfn.QUARTILE.INC(Table12[Original Data],3)</f>
        <v>63.5</v>
      </c>
      <c r="E56" s="9"/>
      <c r="F56" s="9"/>
      <c r="G56" s="9"/>
      <c r="H56" s="9"/>
      <c r="I56" s="9"/>
      <c r="J56" s="9" t="str">
        <f>IF(OR(A56&lt; $H$44, A56 &gt; $I$44), "Yes", "No")</f>
        <v>No</v>
      </c>
    </row>
    <row r="57" spans="1:10" x14ac:dyDescent="0.3">
      <c r="A57" s="3">
        <v>177</v>
      </c>
      <c r="B57" s="10">
        <f>_xlfn.QUARTILE.INC(Table12[Original Data],1)</f>
        <v>23.5</v>
      </c>
      <c r="C57" s="10">
        <f>_xlfn.QUARTILE.INC(Table12[Original Data],3)</f>
        <v>63.5</v>
      </c>
      <c r="E57" s="9"/>
      <c r="F57" s="9"/>
      <c r="G57" s="9"/>
      <c r="H57" s="9"/>
      <c r="I57" s="9"/>
      <c r="J57" s="9" t="str">
        <f>IF(OR(A57&lt; $H$44, A57 &gt; $I$44), "Yes", "No")</f>
        <v>Yes</v>
      </c>
    </row>
    <row r="58" spans="1:10" x14ac:dyDescent="0.3">
      <c r="A58" s="3">
        <v>44</v>
      </c>
      <c r="B58" s="10">
        <f>_xlfn.QUARTILE.INC(Table12[Original Data],1)</f>
        <v>23.5</v>
      </c>
      <c r="C58" s="10">
        <f>_xlfn.QUARTILE.INC(Table12[Original Data],3)</f>
        <v>63.5</v>
      </c>
      <c r="E58" s="9"/>
      <c r="F58" s="9"/>
      <c r="G58" s="9"/>
      <c r="H58" s="9"/>
      <c r="I58" s="9"/>
      <c r="J58" s="9" t="str">
        <f>IF(OR(A58&lt; $H$44, A58 &gt; $I$44), "Yes", "No")</f>
        <v>No</v>
      </c>
    </row>
    <row r="59" spans="1:10" x14ac:dyDescent="0.3">
      <c r="E59" s="9"/>
      <c r="F59" s="9"/>
      <c r="G59" s="9"/>
      <c r="H59" s="9"/>
      <c r="I59" s="9"/>
      <c r="J59" s="9"/>
    </row>
    <row r="60" spans="1:10" x14ac:dyDescent="0.3">
      <c r="C60" s="3">
        <f>MEDIAN(Table12[Original Data])</f>
        <v>35</v>
      </c>
      <c r="E60" s="9"/>
      <c r="F60" s="9"/>
      <c r="G60" s="9"/>
      <c r="H60" s="9"/>
      <c r="I60" s="9"/>
      <c r="J60" s="9"/>
    </row>
    <row r="61" spans="1:10" x14ac:dyDescent="0.3">
      <c r="D61" s="3" t="s">
        <v>95</v>
      </c>
      <c r="E61" s="11" t="s">
        <v>57</v>
      </c>
      <c r="F61" s="11" t="s">
        <v>58</v>
      </c>
      <c r="G61" s="11" t="s">
        <v>92</v>
      </c>
      <c r="H61" s="11" t="s">
        <v>93</v>
      </c>
      <c r="I61" s="11" t="s">
        <v>94</v>
      </c>
      <c r="J61" s="11" t="s">
        <v>96</v>
      </c>
    </row>
    <row r="62" spans="1:10" x14ac:dyDescent="0.3">
      <c r="D62" s="6">
        <v>10</v>
      </c>
      <c r="E62" s="9">
        <f>_xlfn.QUARTILE.INC(D62:D76,1)</f>
        <v>23.5</v>
      </c>
      <c r="F62" s="9">
        <f>_xlfn.QUARTILE.INC(D62:D76,3)</f>
        <v>63.5</v>
      </c>
      <c r="G62" s="9">
        <f>F62-E62</f>
        <v>40</v>
      </c>
      <c r="H62" s="9">
        <f>E62-1.5*G62</f>
        <v>-36.5</v>
      </c>
      <c r="I62" s="9">
        <f>F62+1.5*G62</f>
        <v>123.5</v>
      </c>
      <c r="J62" s="9" t="str">
        <f>IF(OR(D62&lt;$H$62,D62&gt;$I$62), "True", "False")</f>
        <v>False</v>
      </c>
    </row>
    <row r="63" spans="1:10" x14ac:dyDescent="0.3">
      <c r="D63" s="8">
        <v>15</v>
      </c>
      <c r="E63" s="9"/>
      <c r="F63" s="9"/>
      <c r="G63" s="9"/>
      <c r="H63" s="9"/>
      <c r="I63" s="9"/>
      <c r="J63" s="9" t="str">
        <f t="shared" ref="J63:J76" si="1">IF(OR(D63&lt;$H$62,D63&gt;$I$62), "True", "False")</f>
        <v>False</v>
      </c>
    </row>
    <row r="64" spans="1:10" x14ac:dyDescent="0.3">
      <c r="D64" s="6">
        <v>20</v>
      </c>
      <c r="E64" s="9"/>
      <c r="F64" s="9"/>
      <c r="G64" s="9"/>
      <c r="H64" s="9"/>
      <c r="I64" s="9"/>
      <c r="J64" s="9" t="str">
        <f t="shared" si="1"/>
        <v>False</v>
      </c>
    </row>
    <row r="65" spans="1:10" x14ac:dyDescent="0.3">
      <c r="D65" s="8">
        <v>22</v>
      </c>
      <c r="E65" s="9"/>
      <c r="F65" s="9"/>
      <c r="G65" s="9"/>
      <c r="H65" s="9"/>
      <c r="I65" s="9"/>
      <c r="J65" s="9" t="str">
        <f t="shared" si="1"/>
        <v>False</v>
      </c>
    </row>
    <row r="66" spans="1:10" x14ac:dyDescent="0.3">
      <c r="D66" s="6">
        <v>25</v>
      </c>
      <c r="E66" s="9"/>
      <c r="F66" s="9"/>
      <c r="G66" s="9"/>
      <c r="H66" s="9"/>
      <c r="I66" s="9"/>
      <c r="J66" s="9" t="str">
        <f t="shared" si="1"/>
        <v>False</v>
      </c>
    </row>
    <row r="67" spans="1:10" x14ac:dyDescent="0.3">
      <c r="D67" s="8">
        <v>30</v>
      </c>
      <c r="E67" s="9"/>
      <c r="F67" s="9"/>
      <c r="G67" s="9"/>
      <c r="H67" s="9"/>
      <c r="I67" s="9"/>
      <c r="J67" s="9" t="str">
        <f t="shared" si="1"/>
        <v>False</v>
      </c>
    </row>
    <row r="68" spans="1:10" x14ac:dyDescent="0.3">
      <c r="D68" s="6">
        <v>35</v>
      </c>
      <c r="E68" s="9"/>
      <c r="F68" s="9"/>
      <c r="G68" s="9"/>
      <c r="H68" s="9"/>
      <c r="I68" s="9"/>
      <c r="J68" s="9" t="str">
        <f t="shared" si="1"/>
        <v>False</v>
      </c>
    </row>
    <row r="69" spans="1:10" x14ac:dyDescent="0.3">
      <c r="D69" s="8">
        <v>35</v>
      </c>
      <c r="E69" s="9"/>
      <c r="F69" s="9"/>
      <c r="G69" s="9"/>
      <c r="H69" s="9"/>
      <c r="I69" s="9"/>
      <c r="J69" s="9" t="str">
        <f t="shared" si="1"/>
        <v>False</v>
      </c>
    </row>
    <row r="70" spans="1:10" x14ac:dyDescent="0.3">
      <c r="D70" s="6">
        <v>45</v>
      </c>
      <c r="J70" s="9" t="str">
        <f t="shared" si="1"/>
        <v>False</v>
      </c>
    </row>
    <row r="71" spans="1:10" x14ac:dyDescent="0.3">
      <c r="A71" s="3" t="s">
        <v>65</v>
      </c>
      <c r="D71" s="8">
        <v>50</v>
      </c>
      <c r="J71" s="9" t="str">
        <f t="shared" si="1"/>
        <v>False</v>
      </c>
    </row>
    <row r="72" spans="1:10" x14ac:dyDescent="0.3">
      <c r="D72" s="6">
        <v>100</v>
      </c>
      <c r="J72" s="9" t="str">
        <f t="shared" si="1"/>
        <v>False</v>
      </c>
    </row>
    <row r="73" spans="1:10" x14ac:dyDescent="0.3">
      <c r="A73" s="3" t="s">
        <v>66</v>
      </c>
      <c r="D73" s="8">
        <v>110</v>
      </c>
      <c r="J73" s="9" t="str">
        <f t="shared" si="1"/>
        <v>False</v>
      </c>
    </row>
    <row r="74" spans="1:10" x14ac:dyDescent="0.3">
      <c r="A74" s="3" t="s">
        <v>67</v>
      </c>
      <c r="D74" s="6">
        <v>77</v>
      </c>
      <c r="J74" s="9" t="str">
        <f t="shared" si="1"/>
        <v>False</v>
      </c>
    </row>
    <row r="75" spans="1:10" x14ac:dyDescent="0.3">
      <c r="A75" s="3" t="s">
        <v>68</v>
      </c>
      <c r="D75" s="8">
        <v>177</v>
      </c>
      <c r="J75" s="9" t="str">
        <f t="shared" si="1"/>
        <v>True</v>
      </c>
    </row>
    <row r="76" spans="1:10" x14ac:dyDescent="0.3">
      <c r="A76" s="3" t="s">
        <v>69</v>
      </c>
      <c r="D76" s="6">
        <v>44</v>
      </c>
      <c r="J76" s="9" t="str">
        <f t="shared" si="1"/>
        <v>False</v>
      </c>
    </row>
    <row r="77" spans="1:10" x14ac:dyDescent="0.3">
      <c r="A77" s="3" t="s">
        <v>70</v>
      </c>
    </row>
    <row r="78" spans="1:10" x14ac:dyDescent="0.3">
      <c r="A78" s="3" t="s">
        <v>71</v>
      </c>
      <c r="D78" s="3">
        <f>AVERAGE(D62:D76)</f>
        <v>53</v>
      </c>
    </row>
    <row r="79" spans="1:10" x14ac:dyDescent="0.3">
      <c r="A79" s="3" t="s">
        <v>72</v>
      </c>
      <c r="D79" s="3">
        <f>MEDIAN(D62:D76)</f>
        <v>35</v>
      </c>
    </row>
    <row r="80" spans="1:10" x14ac:dyDescent="0.3">
      <c r="A80" s="3" t="s">
        <v>73</v>
      </c>
    </row>
    <row r="81" spans="1:5" x14ac:dyDescent="0.3">
      <c r="A81" s="3" t="s">
        <v>74</v>
      </c>
    </row>
    <row r="82" spans="1:5" x14ac:dyDescent="0.3">
      <c r="A82" s="3" t="s">
        <v>75</v>
      </c>
    </row>
    <row r="83" spans="1:5" x14ac:dyDescent="0.3">
      <c r="A83" s="3" t="s">
        <v>76</v>
      </c>
    </row>
    <row r="85" spans="1:5" x14ac:dyDescent="0.3">
      <c r="A85" s="3" t="s">
        <v>77</v>
      </c>
    </row>
    <row r="91" spans="1:5" x14ac:dyDescent="0.3">
      <c r="A91" s="3" t="s">
        <v>78</v>
      </c>
    </row>
    <row r="93" spans="1:5" x14ac:dyDescent="0.3">
      <c r="A93" s="3" t="s">
        <v>53</v>
      </c>
      <c r="B93" s="3" t="s">
        <v>79</v>
      </c>
      <c r="C93" s="3" t="s">
        <v>80</v>
      </c>
      <c r="D93" s="3" t="s">
        <v>81</v>
      </c>
      <c r="E93" s="3" t="s">
        <v>61</v>
      </c>
    </row>
    <row r="94" spans="1:5" x14ac:dyDescent="0.3">
      <c r="A94" s="3">
        <v>10</v>
      </c>
      <c r="C94" s="3">
        <v>15.25</v>
      </c>
      <c r="D94" s="3">
        <v>15</v>
      </c>
      <c r="E94" s="3">
        <f t="shared" ref="E94:E103" si="2">AVERAGE(A94:A98)</f>
        <v>20</v>
      </c>
    </row>
    <row r="95" spans="1:5" x14ac:dyDescent="0.3">
      <c r="A95" s="3">
        <v>15</v>
      </c>
      <c r="E95" s="3">
        <f t="shared" si="2"/>
        <v>38</v>
      </c>
    </row>
    <row r="96" spans="1:5" x14ac:dyDescent="0.3">
      <c r="A96" s="3">
        <v>20</v>
      </c>
      <c r="E96" s="3">
        <f t="shared" si="2"/>
        <v>42</v>
      </c>
    </row>
    <row r="97" spans="1:5" x14ac:dyDescent="0.3">
      <c r="A97" s="3">
        <v>25</v>
      </c>
      <c r="E97" s="3">
        <f t="shared" si="2"/>
        <v>46</v>
      </c>
    </row>
    <row r="98" spans="1:5" x14ac:dyDescent="0.3">
      <c r="A98" s="3">
        <v>30</v>
      </c>
      <c r="E98" s="3">
        <f t="shared" si="2"/>
        <v>50</v>
      </c>
    </row>
    <row r="99" spans="1:5" x14ac:dyDescent="0.3">
      <c r="A99" s="3">
        <v>100</v>
      </c>
      <c r="B99" s="3" t="s">
        <v>82</v>
      </c>
      <c r="C99" s="3">
        <v>20.83</v>
      </c>
      <c r="D99" s="3">
        <v>20</v>
      </c>
      <c r="E99" s="3">
        <f t="shared" si="2"/>
        <v>54</v>
      </c>
    </row>
    <row r="100" spans="1:5" x14ac:dyDescent="0.3">
      <c r="A100" s="3">
        <v>35</v>
      </c>
      <c r="E100" s="3">
        <f t="shared" si="2"/>
        <v>42.5</v>
      </c>
    </row>
    <row r="101" spans="1:5" x14ac:dyDescent="0.3">
      <c r="A101" s="3">
        <v>40</v>
      </c>
      <c r="E101" s="3">
        <f t="shared" si="2"/>
        <v>45</v>
      </c>
    </row>
    <row r="102" spans="1:5" x14ac:dyDescent="0.3">
      <c r="A102" s="3">
        <v>45</v>
      </c>
      <c r="E102" s="3">
        <f t="shared" si="2"/>
        <v>47.5</v>
      </c>
    </row>
    <row r="103" spans="1:5" x14ac:dyDescent="0.3">
      <c r="A103" s="3">
        <v>50</v>
      </c>
      <c r="E103" s="3">
        <f t="shared" si="2"/>
        <v>50</v>
      </c>
    </row>
    <row r="105" spans="1:5" x14ac:dyDescent="0.3">
      <c r="A105" s="3" t="s">
        <v>65</v>
      </c>
    </row>
    <row r="107" spans="1:5" x14ac:dyDescent="0.3">
      <c r="A107" s="3" t="s">
        <v>83</v>
      </c>
    </row>
    <row r="108" spans="1:5" x14ac:dyDescent="0.3">
      <c r="A108" s="3" t="s">
        <v>84</v>
      </c>
    </row>
    <row r="109" spans="1:5" x14ac:dyDescent="0.3">
      <c r="A109" s="3" t="s">
        <v>85</v>
      </c>
    </row>
    <row r="110" spans="1:5" x14ac:dyDescent="0.3">
      <c r="A110" s="3" t="s">
        <v>86</v>
      </c>
    </row>
    <row r="111" spans="1:5" x14ac:dyDescent="0.3">
      <c r="A111" s="3" t="s">
        <v>87</v>
      </c>
    </row>
    <row r="112" spans="1:5" x14ac:dyDescent="0.3">
      <c r="A112" s="3" t="s">
        <v>88</v>
      </c>
    </row>
    <row r="113" spans="1:1" x14ac:dyDescent="0.3">
      <c r="A113" s="3" t="s">
        <v>89</v>
      </c>
    </row>
    <row r="114" spans="1:1" x14ac:dyDescent="0.3">
      <c r="A114" s="3" t="s">
        <v>90</v>
      </c>
    </row>
    <row r="116" spans="1:1" x14ac:dyDescent="0.3">
      <c r="A116" s="3" t="s">
        <v>91</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30" zoomScaleNormal="130" workbookViewId="0">
      <selection sqref="A1:C5"/>
    </sheetView>
  </sheetViews>
  <sheetFormatPr defaultRowHeight="14.4" x14ac:dyDescent="0.3"/>
  <sheetData>
    <row r="1" spans="1:3" x14ac:dyDescent="0.3">
      <c r="A1" t="s">
        <v>15</v>
      </c>
      <c r="B1" t="s">
        <v>16</v>
      </c>
      <c r="C1" t="s">
        <v>17</v>
      </c>
    </row>
    <row r="2" spans="1:3" x14ac:dyDescent="0.3">
      <c r="A2" t="s">
        <v>18</v>
      </c>
      <c r="B2">
        <v>120</v>
      </c>
      <c r="C2">
        <v>50</v>
      </c>
    </row>
    <row r="3" spans="1:3" x14ac:dyDescent="0.3">
      <c r="A3" t="s">
        <v>19</v>
      </c>
      <c r="B3">
        <v>200</v>
      </c>
      <c r="C3">
        <v>100</v>
      </c>
    </row>
    <row r="4" spans="1:3" x14ac:dyDescent="0.3">
      <c r="A4" t="s">
        <v>20</v>
      </c>
      <c r="B4">
        <v>300</v>
      </c>
      <c r="C4">
        <v>150</v>
      </c>
    </row>
    <row r="5" spans="1:3" x14ac:dyDescent="0.3">
      <c r="A5" t="s">
        <v>21</v>
      </c>
      <c r="B5">
        <v>400</v>
      </c>
      <c r="C5">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30" zoomScaleNormal="130" workbookViewId="0">
      <selection sqref="A1:C5"/>
    </sheetView>
  </sheetViews>
  <sheetFormatPr defaultRowHeight="14.4" x14ac:dyDescent="0.3"/>
  <sheetData>
    <row r="1" spans="1:3" x14ac:dyDescent="0.3">
      <c r="A1" t="s">
        <v>15</v>
      </c>
      <c r="B1" t="s">
        <v>16</v>
      </c>
      <c r="C1" t="s">
        <v>17</v>
      </c>
    </row>
    <row r="2" spans="1:3" x14ac:dyDescent="0.3">
      <c r="A2" t="s">
        <v>18</v>
      </c>
      <c r="B2">
        <v>100</v>
      </c>
      <c r="C2">
        <v>50</v>
      </c>
    </row>
    <row r="3" spans="1:3" x14ac:dyDescent="0.3">
      <c r="A3" t="s">
        <v>19</v>
      </c>
      <c r="B3">
        <v>200</v>
      </c>
      <c r="C3">
        <v>100</v>
      </c>
    </row>
    <row r="4" spans="1:3" x14ac:dyDescent="0.3">
      <c r="A4" t="s">
        <v>20</v>
      </c>
      <c r="B4">
        <v>300</v>
      </c>
      <c r="C4">
        <v>150</v>
      </c>
    </row>
    <row r="5" spans="1:3" x14ac:dyDescent="0.3">
      <c r="A5" t="s">
        <v>21</v>
      </c>
      <c r="B5">
        <v>400</v>
      </c>
      <c r="C5">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zoomScale="130" zoomScaleNormal="130" workbookViewId="0">
      <selection activeCell="C2" sqref="C2"/>
    </sheetView>
  </sheetViews>
  <sheetFormatPr defaultRowHeight="14.4" x14ac:dyDescent="0.3"/>
  <sheetData>
    <row r="1" spans="1:3" x14ac:dyDescent="0.3">
      <c r="A1" t="s">
        <v>15</v>
      </c>
      <c r="B1" t="s">
        <v>16</v>
      </c>
      <c r="C1" t="s">
        <v>17</v>
      </c>
    </row>
    <row r="2" spans="1:3" x14ac:dyDescent="0.3">
      <c r="A2" t="s">
        <v>18</v>
      </c>
      <c r="B2">
        <v>100</v>
      </c>
      <c r="C2">
        <v>50</v>
      </c>
    </row>
    <row r="3" spans="1:3" x14ac:dyDescent="0.3">
      <c r="A3" t="s">
        <v>19</v>
      </c>
      <c r="B3">
        <v>200</v>
      </c>
      <c r="C3">
        <v>100</v>
      </c>
    </row>
    <row r="4" spans="1:3" x14ac:dyDescent="0.3">
      <c r="A4" t="s">
        <v>20</v>
      </c>
      <c r="B4">
        <v>300</v>
      </c>
      <c r="C4">
        <v>150</v>
      </c>
    </row>
    <row r="5" spans="1:3" x14ac:dyDescent="0.3">
      <c r="A5" t="s">
        <v>21</v>
      </c>
      <c r="B5">
        <v>400</v>
      </c>
      <c r="C5">
        <v>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5"/>
  <sheetViews>
    <sheetView zoomScale="130" zoomScaleNormal="130" workbookViewId="0">
      <selection activeCell="E6" sqref="E6"/>
    </sheetView>
  </sheetViews>
  <sheetFormatPr defaultRowHeight="14.4" x14ac:dyDescent="0.3"/>
  <sheetData>
    <row r="2" spans="2:3" x14ac:dyDescent="0.3">
      <c r="B2">
        <f>SUM(Sheet2:Sheet4!B2)</f>
        <v>320</v>
      </c>
      <c r="C2">
        <f>SUM(Sheet2:Sheet4!C2)</f>
        <v>150</v>
      </c>
    </row>
    <row r="3" spans="2:3" x14ac:dyDescent="0.3">
      <c r="B3">
        <f>SUM(Sheet2:Sheet4!B3)</f>
        <v>600</v>
      </c>
      <c r="C3">
        <f>SUM(Sheet2:Sheet4!C3)</f>
        <v>300</v>
      </c>
    </row>
    <row r="4" spans="2:3" x14ac:dyDescent="0.3">
      <c r="B4">
        <f>SUM(Sheet2:Sheet4!B4)</f>
        <v>900</v>
      </c>
      <c r="C4">
        <f>SUM(Sheet2:Sheet4!C4)</f>
        <v>450</v>
      </c>
    </row>
    <row r="5" spans="2:3" x14ac:dyDescent="0.3">
      <c r="B5">
        <f>SUM(Sheet2:Sheet4!B5)</f>
        <v>1200</v>
      </c>
      <c r="C5">
        <f>SUM(Sheet2:Sheet4!C5)</f>
        <v>600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zoomScale="130" zoomScaleNormal="130" workbookViewId="0">
      <selection activeCell="J10" sqref="J10"/>
    </sheetView>
  </sheetViews>
  <sheetFormatPr defaultRowHeight="14.4" x14ac:dyDescent="0.3"/>
  <cols>
    <col min="4" max="4" width="10.21875" customWidth="1"/>
  </cols>
  <sheetData>
    <row r="3" spans="2:10" x14ac:dyDescent="0.3">
      <c r="B3" t="s">
        <v>15</v>
      </c>
      <c r="C3" t="s">
        <v>16</v>
      </c>
      <c r="D3" t="s">
        <v>17</v>
      </c>
    </row>
    <row r="4" spans="2:10" x14ac:dyDescent="0.3">
      <c r="B4" t="s">
        <v>18</v>
      </c>
      <c r="C4">
        <v>120</v>
      </c>
      <c r="D4">
        <v>50</v>
      </c>
      <c r="H4" t="s">
        <v>15</v>
      </c>
      <c r="I4" t="s">
        <v>16</v>
      </c>
      <c r="J4" t="s">
        <v>17</v>
      </c>
    </row>
    <row r="5" spans="2:10" x14ac:dyDescent="0.3">
      <c r="B5" t="s">
        <v>19</v>
      </c>
      <c r="C5">
        <v>200</v>
      </c>
      <c r="D5">
        <v>100</v>
      </c>
      <c r="H5" t="s">
        <v>18</v>
      </c>
      <c r="I5">
        <v>120</v>
      </c>
      <c r="J5">
        <v>50</v>
      </c>
    </row>
    <row r="6" spans="2:10" x14ac:dyDescent="0.3">
      <c r="B6" t="s">
        <v>20</v>
      </c>
      <c r="C6">
        <v>300</v>
      </c>
      <c r="D6">
        <v>150</v>
      </c>
      <c r="H6" t="s">
        <v>19</v>
      </c>
      <c r="I6">
        <v>200</v>
      </c>
      <c r="J6">
        <v>100</v>
      </c>
    </row>
    <row r="7" spans="2:10" x14ac:dyDescent="0.3">
      <c r="B7" t="s">
        <v>21</v>
      </c>
      <c r="C7">
        <v>400</v>
      </c>
      <c r="D7">
        <v>200</v>
      </c>
      <c r="H7" t="s">
        <v>20</v>
      </c>
      <c r="I7">
        <v>300</v>
      </c>
      <c r="J7">
        <v>150</v>
      </c>
    </row>
    <row r="8" spans="2:10" x14ac:dyDescent="0.3">
      <c r="H8" t="s">
        <v>21</v>
      </c>
      <c r="I8">
        <v>400</v>
      </c>
      <c r="J8">
        <v>200</v>
      </c>
    </row>
    <row r="9" spans="2:10" x14ac:dyDescent="0.3">
      <c r="H9" t="s">
        <v>23</v>
      </c>
      <c r="I9">
        <v>100</v>
      </c>
      <c r="J9">
        <v>200</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8"/>
  <sheetViews>
    <sheetView zoomScale="130" zoomScaleNormal="130" workbookViewId="0">
      <selection activeCell="J9" sqref="J9"/>
    </sheetView>
  </sheetViews>
  <sheetFormatPr defaultRowHeight="14.4" x14ac:dyDescent="0.3"/>
  <sheetData>
    <row r="4" spans="2:10" x14ac:dyDescent="0.3">
      <c r="B4" t="s">
        <v>15</v>
      </c>
      <c r="C4" t="s">
        <v>16</v>
      </c>
      <c r="D4" t="s">
        <v>17</v>
      </c>
      <c r="G4" t="s">
        <v>15</v>
      </c>
      <c r="H4" t="s">
        <v>16</v>
      </c>
      <c r="I4" t="s">
        <v>17</v>
      </c>
      <c r="J4" t="s">
        <v>24</v>
      </c>
    </row>
    <row r="5" spans="2:10" x14ac:dyDescent="0.3">
      <c r="B5" t="s">
        <v>18</v>
      </c>
      <c r="C5">
        <v>120</v>
      </c>
      <c r="D5">
        <v>500</v>
      </c>
      <c r="G5" t="s">
        <v>18</v>
      </c>
      <c r="H5">
        <v>120</v>
      </c>
      <c r="I5">
        <v>500</v>
      </c>
      <c r="J5">
        <v>20</v>
      </c>
    </row>
    <row r="6" spans="2:10" x14ac:dyDescent="0.3">
      <c r="B6" t="s">
        <v>19</v>
      </c>
      <c r="C6">
        <v>200</v>
      </c>
      <c r="D6">
        <v>100</v>
      </c>
      <c r="G6" t="s">
        <v>19</v>
      </c>
      <c r="H6">
        <v>200</v>
      </c>
      <c r="I6">
        <v>100</v>
      </c>
      <c r="J6">
        <v>30</v>
      </c>
    </row>
    <row r="7" spans="2:10" x14ac:dyDescent="0.3">
      <c r="B7" t="s">
        <v>20</v>
      </c>
      <c r="C7">
        <v>300</v>
      </c>
      <c r="D7">
        <v>150</v>
      </c>
      <c r="G7" t="s">
        <v>20</v>
      </c>
      <c r="H7">
        <v>300</v>
      </c>
      <c r="I7">
        <v>150</v>
      </c>
      <c r="J7">
        <v>50</v>
      </c>
    </row>
    <row r="8" spans="2:10" x14ac:dyDescent="0.3">
      <c r="B8" t="s">
        <v>21</v>
      </c>
      <c r="C8">
        <v>400</v>
      </c>
      <c r="D8">
        <v>200</v>
      </c>
      <c r="G8" t="s">
        <v>21</v>
      </c>
      <c r="H8">
        <v>400</v>
      </c>
      <c r="I8">
        <v>200</v>
      </c>
      <c r="J8">
        <v>55</v>
      </c>
    </row>
  </sheetData>
  <pageMargins left="0.7" right="0.7" top="0.75" bottom="0.75" header="0.3" footer="0.3"/>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6"/>
  <sheetViews>
    <sheetView zoomScale="130" zoomScaleNormal="130" workbookViewId="0">
      <selection activeCell="H11" sqref="H11"/>
    </sheetView>
  </sheetViews>
  <sheetFormatPr defaultRowHeight="14.4" x14ac:dyDescent="0.3"/>
  <cols>
    <col min="2" max="2" width="10.109375" bestFit="1" customWidth="1"/>
  </cols>
  <sheetData>
    <row r="2" spans="2:5" x14ac:dyDescent="0.3">
      <c r="C2" t="s">
        <v>15</v>
      </c>
      <c r="D2" t="s">
        <v>16</v>
      </c>
      <c r="E2" t="s">
        <v>17</v>
      </c>
    </row>
    <row r="3" spans="2:5" x14ac:dyDescent="0.3">
      <c r="C3" t="s">
        <v>18</v>
      </c>
      <c r="D3">
        <v>120</v>
      </c>
      <c r="E3">
        <v>100</v>
      </c>
    </row>
    <row r="4" spans="2:5" x14ac:dyDescent="0.3">
      <c r="C4" t="s">
        <v>19</v>
      </c>
      <c r="D4">
        <v>200</v>
      </c>
      <c r="E4">
        <v>100</v>
      </c>
    </row>
    <row r="5" spans="2:5" x14ac:dyDescent="0.3">
      <c r="C5" t="s">
        <v>20</v>
      </c>
      <c r="D5">
        <v>300</v>
      </c>
      <c r="E5">
        <v>150</v>
      </c>
    </row>
    <row r="6" spans="2:5" x14ac:dyDescent="0.3">
      <c r="C6" t="s">
        <v>21</v>
      </c>
      <c r="D6">
        <v>400</v>
      </c>
      <c r="E6">
        <v>200</v>
      </c>
    </row>
    <row r="10" spans="2:5" x14ac:dyDescent="0.3">
      <c r="B10" t="s">
        <v>15</v>
      </c>
      <c r="C10" t="s">
        <v>16</v>
      </c>
      <c r="D10" t="s">
        <v>17</v>
      </c>
    </row>
    <row r="11" spans="2:5" x14ac:dyDescent="0.3">
      <c r="B11" t="s">
        <v>18</v>
      </c>
      <c r="C11">
        <v>120</v>
      </c>
      <c r="D11">
        <v>100</v>
      </c>
    </row>
    <row r="12" spans="2:5" x14ac:dyDescent="0.3">
      <c r="B12" t="s">
        <v>19</v>
      </c>
      <c r="C12">
        <v>200</v>
      </c>
      <c r="D12">
        <v>100</v>
      </c>
    </row>
    <row r="13" spans="2:5" x14ac:dyDescent="0.3">
      <c r="B13" t="s">
        <v>20</v>
      </c>
      <c r="C13">
        <v>300</v>
      </c>
      <c r="D13">
        <v>150</v>
      </c>
    </row>
    <row r="14" spans="2:5" x14ac:dyDescent="0.3">
      <c r="B14" t="s">
        <v>21</v>
      </c>
      <c r="C14">
        <v>400</v>
      </c>
      <c r="D14">
        <v>200</v>
      </c>
    </row>
    <row r="15" spans="2:5" x14ac:dyDescent="0.3">
      <c r="B15" t="s">
        <v>25</v>
      </c>
      <c r="C15">
        <v>250</v>
      </c>
      <c r="D15">
        <v>150</v>
      </c>
    </row>
    <row r="16" spans="2:5" x14ac:dyDescent="0.3">
      <c r="B16" t="s">
        <v>26</v>
      </c>
      <c r="C16">
        <v>300</v>
      </c>
      <c r="D16">
        <v>199</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145" zoomScaleNormal="145" workbookViewId="0">
      <selection activeCell="I23" sqref="I23"/>
    </sheetView>
  </sheetViews>
  <sheetFormatPr defaultRowHeight="14.4" outlineLevelRow="1" x14ac:dyDescent="0.3"/>
  <cols>
    <col min="6" max="6" width="2.21875" customWidth="1"/>
    <col min="7" max="7" width="6.6640625" customWidth="1"/>
  </cols>
  <sheetData>
    <row r="1" spans="1:9" x14ac:dyDescent="0.3">
      <c r="A1" t="s">
        <v>15</v>
      </c>
      <c r="B1" t="s">
        <v>16</v>
      </c>
      <c r="C1" t="s">
        <v>17</v>
      </c>
    </row>
    <row r="2" spans="1:9" x14ac:dyDescent="0.3">
      <c r="B2">
        <v>360</v>
      </c>
      <c r="C2">
        <v>150</v>
      </c>
    </row>
    <row r="3" spans="1:9" x14ac:dyDescent="0.3">
      <c r="B3">
        <v>600</v>
      </c>
      <c r="C3">
        <v>300</v>
      </c>
    </row>
    <row r="4" spans="1:9" x14ac:dyDescent="0.3">
      <c r="B4">
        <v>900</v>
      </c>
      <c r="C4">
        <v>450</v>
      </c>
      <c r="H4" t="s">
        <v>16</v>
      </c>
      <c r="I4" t="s">
        <v>17</v>
      </c>
    </row>
    <row r="5" spans="1:9" hidden="1" outlineLevel="1" x14ac:dyDescent="0.3">
      <c r="G5" t="s">
        <v>22</v>
      </c>
      <c r="H5">
        <f>Sheet6!$C$4</f>
        <v>120</v>
      </c>
      <c r="I5">
        <f>Sheet6!$D$4</f>
        <v>50</v>
      </c>
    </row>
    <row r="6" spans="1:9" hidden="1" outlineLevel="1" x14ac:dyDescent="0.3">
      <c r="G6" t="s">
        <v>22</v>
      </c>
      <c r="H6">
        <f>Sheet7!$C$5</f>
        <v>120</v>
      </c>
      <c r="I6">
        <f>Sheet7!$D$5</f>
        <v>500</v>
      </c>
    </row>
    <row r="7" spans="1:9" hidden="1" outlineLevel="1" x14ac:dyDescent="0.3">
      <c r="G7" t="s">
        <v>22</v>
      </c>
      <c r="H7">
        <f>Sheet8!$D$3</f>
        <v>120</v>
      </c>
      <c r="I7">
        <f>Sheet8!$E$3</f>
        <v>100</v>
      </c>
    </row>
    <row r="8" spans="1:9" collapsed="1" x14ac:dyDescent="0.3">
      <c r="B8">
        <v>1200</v>
      </c>
      <c r="C8">
        <v>600</v>
      </c>
      <c r="F8" t="s">
        <v>18</v>
      </c>
      <c r="H8">
        <f>SUM(H5:H7)</f>
        <v>360</v>
      </c>
      <c r="I8">
        <f>SUM(I5:I7)</f>
        <v>650</v>
      </c>
    </row>
    <row r="9" spans="1:9" hidden="1" outlineLevel="1" x14ac:dyDescent="0.3">
      <c r="G9" t="s">
        <v>22</v>
      </c>
      <c r="H9">
        <f>Sheet6!$C$5</f>
        <v>200</v>
      </c>
      <c r="I9">
        <f>Sheet6!$D$5</f>
        <v>100</v>
      </c>
    </row>
    <row r="10" spans="1:9" hidden="1" outlineLevel="1" x14ac:dyDescent="0.3">
      <c r="G10" t="s">
        <v>22</v>
      </c>
      <c r="H10">
        <f>Sheet7!$C$6</f>
        <v>200</v>
      </c>
      <c r="I10">
        <f>Sheet7!$D$6</f>
        <v>100</v>
      </c>
    </row>
    <row r="11" spans="1:9" hidden="1" outlineLevel="1" x14ac:dyDescent="0.3">
      <c r="G11" t="s">
        <v>22</v>
      </c>
      <c r="H11">
        <f>Sheet8!$D$4</f>
        <v>200</v>
      </c>
      <c r="I11">
        <f>Sheet8!$E$4</f>
        <v>100</v>
      </c>
    </row>
    <row r="12" spans="1:9" collapsed="1" x14ac:dyDescent="0.3">
      <c r="F12" t="s">
        <v>19</v>
      </c>
      <c r="H12">
        <f>SUM(H9:H11)</f>
        <v>600</v>
      </c>
      <c r="I12">
        <f>SUM(I9:I11)</f>
        <v>300</v>
      </c>
    </row>
    <row r="13" spans="1:9" hidden="1" outlineLevel="1" x14ac:dyDescent="0.3">
      <c r="G13" t="s">
        <v>22</v>
      </c>
      <c r="H13">
        <f>Sheet6!$C$6</f>
        <v>300</v>
      </c>
      <c r="I13">
        <f>Sheet6!$D$6</f>
        <v>150</v>
      </c>
    </row>
    <row r="14" spans="1:9" hidden="1" outlineLevel="1" x14ac:dyDescent="0.3">
      <c r="G14" t="s">
        <v>22</v>
      </c>
      <c r="H14">
        <f>Sheet7!$C$7</f>
        <v>300</v>
      </c>
      <c r="I14">
        <f>Sheet7!$D$7</f>
        <v>150</v>
      </c>
    </row>
    <row r="15" spans="1:9" hidden="1" outlineLevel="1" x14ac:dyDescent="0.3">
      <c r="G15" t="s">
        <v>22</v>
      </c>
      <c r="H15">
        <f>Sheet8!$D$5</f>
        <v>300</v>
      </c>
      <c r="I15">
        <f>Sheet8!$E$5</f>
        <v>150</v>
      </c>
    </row>
    <row r="16" spans="1:9" collapsed="1" x14ac:dyDescent="0.3">
      <c r="F16" t="s">
        <v>20</v>
      </c>
      <c r="H16">
        <f>SUM(H13:H15)</f>
        <v>900</v>
      </c>
      <c r="I16">
        <f>SUM(I13:I15)</f>
        <v>450</v>
      </c>
    </row>
    <row r="17" spans="6:9" hidden="1" outlineLevel="1" x14ac:dyDescent="0.3">
      <c r="G17" t="s">
        <v>22</v>
      </c>
      <c r="H17">
        <f>Sheet6!$C$7</f>
        <v>400</v>
      </c>
      <c r="I17">
        <f>Sheet6!$D$7</f>
        <v>200</v>
      </c>
    </row>
    <row r="18" spans="6:9" hidden="1" outlineLevel="1" x14ac:dyDescent="0.3">
      <c r="G18" t="s">
        <v>22</v>
      </c>
      <c r="H18">
        <f>Sheet7!$C$8</f>
        <v>400</v>
      </c>
      <c r="I18">
        <f>Sheet7!$D$8</f>
        <v>200</v>
      </c>
    </row>
    <row r="19" spans="6:9" hidden="1" outlineLevel="1" x14ac:dyDescent="0.3">
      <c r="G19" t="s">
        <v>22</v>
      </c>
      <c r="H19">
        <f>Sheet8!$D$6</f>
        <v>400</v>
      </c>
      <c r="I19">
        <f>Sheet8!$E$6</f>
        <v>200</v>
      </c>
    </row>
    <row r="20" spans="6:9" collapsed="1" x14ac:dyDescent="0.3">
      <c r="F20" t="s">
        <v>21</v>
      </c>
      <c r="H20">
        <f>SUM(H17:H19)</f>
        <v>1200</v>
      </c>
      <c r="I20">
        <f>SUM(I17:I19)</f>
        <v>600</v>
      </c>
    </row>
  </sheetData>
  <dataConsolidate leftLabels="1" topLabels="1" link="1">
    <dataRefs count="3">
      <dataRef ref="B3:D7" sheet="Sheet6"/>
      <dataRef ref="B4:D8" sheet="Sheet7"/>
      <dataRef ref="C2:E6" sheet="Sheet8"/>
    </dataRefs>
  </dataConsolid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3D Sum</vt:lpstr>
      <vt:lpstr>Sheet6</vt:lpstr>
      <vt:lpstr>Sheet7</vt:lpstr>
      <vt:lpstr>Sheet8</vt:lpstr>
      <vt:lpstr>Sheet9</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makode</dc:creator>
  <cp:lastModifiedBy>amit makode</cp:lastModifiedBy>
  <dcterms:created xsi:type="dcterms:W3CDTF">2024-05-30T04:56:44Z</dcterms:created>
  <dcterms:modified xsi:type="dcterms:W3CDTF">2024-05-30T05:48:22Z</dcterms:modified>
</cp:coreProperties>
</file>