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.0.7. The Data Psychology\09. Excel\"/>
    </mc:Choice>
  </mc:AlternateContent>
  <xr:revisionPtr revIDLastSave="0" documentId="13_ncr:1_{2442FD02-5F44-4302-86B5-6BC693E3CE77}" xr6:coauthVersionLast="47" xr6:coauthVersionMax="47" xr10:uidLastSave="{00000000-0000-0000-0000-000000000000}"/>
  <bookViews>
    <workbookView xWindow="-108" yWindow="-108" windowWidth="23256" windowHeight="12456" tabRatio="641" activeTab="5" xr2:uid="{563CE485-38BE-4AA3-BAA6-E9AF7108BCB1}"/>
  </bookViews>
  <sheets>
    <sheet name="Vlookup" sheetId="1" r:id="rId1"/>
    <sheet name="Sheet2" sheetId="2" r:id="rId2"/>
    <sheet name="Hlookup" sheetId="3" r:id="rId3"/>
    <sheet name="lookup" sheetId="4" r:id="rId4"/>
    <sheet name="index match" sheetId="6" r:id="rId5"/>
    <sheet name="Xlooku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6" l="1"/>
  <c r="I10" i="6"/>
  <c r="C18" i="4"/>
  <c r="D18" i="4"/>
  <c r="E18" i="4"/>
  <c r="F18" i="4"/>
  <c r="B18" i="4"/>
  <c r="I6" i="4"/>
  <c r="I4" i="4"/>
  <c r="B57" i="1" a="1"/>
  <c r="B57" i="1" s="1"/>
  <c r="F9" i="3" a="1"/>
  <c r="F9" i="3" s="1"/>
  <c r="B9" i="3"/>
  <c r="C7" i="2"/>
  <c r="G36" i="1"/>
  <c r="I14" i="1"/>
  <c r="I11" i="1"/>
  <c r="I7" i="1"/>
  <c r="D14" i="6"/>
  <c r="J15" i="5"/>
  <c r="J11" i="5"/>
  <c r="J4" i="5"/>
  <c r="C16" i="4"/>
  <c r="D16" i="4"/>
  <c r="E16" i="4"/>
  <c r="F16" i="4"/>
  <c r="B16" i="4"/>
  <c r="B25" i="3"/>
  <c r="B21" i="3"/>
  <c r="B14" i="3" a="1"/>
  <c r="B14" i="3" s="1"/>
  <c r="B55" i="1" a="1"/>
  <c r="B55" i="1" s="1"/>
  <c r="C3" i="2"/>
  <c r="I43" i="1"/>
  <c r="G33" i="1"/>
  <c r="G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<sst xmlns="http://schemas.openxmlformats.org/spreadsheetml/2006/main" count="242" uniqueCount="64">
  <si>
    <t>Order ID</t>
  </si>
  <si>
    <t>Product</t>
  </si>
  <si>
    <t>Category</t>
  </si>
  <si>
    <t>Quantity</t>
  </si>
  <si>
    <t>Price per Unit</t>
  </si>
  <si>
    <t>Order Date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</si>
  <si>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</si>
  <si>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</si>
  <si>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</si>
  <si>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</si>
  <si>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</si>
  <si>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</si>
  <si>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</si>
  <si>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</si>
  <si>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Desk Lamp</t>
  </si>
  <si>
    <t>Home Decor</t>
  </si>
  <si>
    <t>File Cabinet</t>
  </si>
  <si>
    <t>Headphones</t>
  </si>
  <si>
    <t>Bookshelf</t>
  </si>
  <si>
    <t>chair</t>
  </si>
  <si>
    <t>tablet</t>
  </si>
  <si>
    <t>First Match</t>
  </si>
  <si>
    <t>ID</t>
  </si>
  <si>
    <t>First name</t>
  </si>
  <si>
    <t>last name</t>
  </si>
  <si>
    <t>salary</t>
  </si>
  <si>
    <t>emily</t>
  </si>
  <si>
    <t>smith</t>
  </si>
  <si>
    <t>id</t>
  </si>
  <si>
    <t>james</t>
  </si>
  <si>
    <t>andreson</t>
  </si>
  <si>
    <t>andrew</t>
  </si>
  <si>
    <t>flintop</t>
  </si>
  <si>
    <t>john</t>
  </si>
  <si>
    <t>lewis</t>
  </si>
  <si>
    <t>jessica</t>
  </si>
  <si>
    <t>walker</t>
  </si>
  <si>
    <t>mark</t>
  </si>
  <si>
    <t>reed</t>
  </si>
  <si>
    <t>richard</t>
  </si>
  <si>
    <t>lopez</t>
  </si>
  <si>
    <t>Partial Match</t>
  </si>
  <si>
    <t>first</t>
  </si>
  <si>
    <t>j</t>
  </si>
  <si>
    <t>desk</t>
  </si>
  <si>
    <t>file</t>
  </si>
  <si>
    <t>Partial Method</t>
  </si>
  <si>
    <t>laptops</t>
  </si>
  <si>
    <t>Quanity</t>
  </si>
  <si>
    <t>product</t>
  </si>
  <si>
    <t>English</t>
  </si>
  <si>
    <t>Math</t>
  </si>
  <si>
    <t>Science</t>
  </si>
  <si>
    <t>History</t>
  </si>
  <si>
    <t>Geography</t>
  </si>
  <si>
    <t>Literature</t>
  </si>
  <si>
    <t>Physics</t>
  </si>
  <si>
    <t>Score</t>
  </si>
  <si>
    <t>Subject</t>
  </si>
  <si>
    <t>chairs</t>
  </si>
  <si>
    <t>name</t>
  </si>
  <si>
    <t>sub</t>
  </si>
  <si>
    <t>history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</si>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</sst>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E3530"/>
      <name val="Arial"/>
      <family val="2"/>
    </font>
    <font>
      <b/>
      <sz val="12"/>
      <color rgb="FF3F3F3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33">
    <xf numFmtId="0" fontId="0" fillId="0" borderId="0" xfId="0"/>
    <xf numFmtId="0" fontId="4" fillId="4" borderId="7" xfId="0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14" fontId="4" fillId="4" borderId="9" xfId="0" applyNumberFormat="1" applyFont="1" applyFill="1" applyBorder="1"/>
    <xf numFmtId="0" fontId="0" fillId="5" borderId="7" xfId="0" applyFont="1" applyFill="1" applyBorder="1"/>
    <xf numFmtId="0" fontId="0" fillId="5" borderId="5" xfId="0" applyFont="1" applyFill="1" applyBorder="1"/>
    <xf numFmtId="0" fontId="0" fillId="5" borderId="5" xfId="0" applyFont="1" applyFill="1" applyBorder="1" applyAlignment="1">
      <alignment horizontal="center"/>
    </xf>
    <xf numFmtId="14" fontId="0" fillId="5" borderId="9" xfId="0" applyNumberFormat="1" applyFont="1" applyFill="1" applyBorder="1"/>
    <xf numFmtId="0" fontId="0" fillId="0" borderId="7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14" fontId="0" fillId="0" borderId="9" xfId="0" applyNumberFormat="1" applyFont="1" applyBorder="1"/>
    <xf numFmtId="0" fontId="0" fillId="0" borderId="6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14" fontId="0" fillId="0" borderId="8" xfId="0" applyNumberFormat="1" applyFont="1" applyBorder="1"/>
    <xf numFmtId="0" fontId="1" fillId="0" borderId="1" xfId="1"/>
    <xf numFmtId="0" fontId="4" fillId="4" borderId="9" xfId="0" applyFont="1" applyFill="1" applyBorder="1"/>
    <xf numFmtId="0" fontId="0" fillId="5" borderId="9" xfId="0" applyFont="1" applyFill="1" applyBorder="1"/>
    <xf numFmtId="0" fontId="0" fillId="0" borderId="9" xfId="0" applyFont="1" applyBorder="1"/>
    <xf numFmtId="0" fontId="4" fillId="4" borderId="6" xfId="0" applyFont="1" applyFill="1" applyBorder="1"/>
    <xf numFmtId="0" fontId="0" fillId="5" borderId="4" xfId="0" applyFont="1" applyFill="1" applyBorder="1"/>
    <xf numFmtId="0" fontId="0" fillId="5" borderId="8" xfId="0" applyFont="1" applyFill="1" applyBorder="1"/>
    <xf numFmtId="0" fontId="7" fillId="3" borderId="12" xfId="3" applyFont="1" applyFill="1" applyBorder="1"/>
    <xf numFmtId="0" fontId="7" fillId="3" borderId="11" xfId="3" applyFont="1" applyFill="1" applyBorder="1"/>
    <xf numFmtId="0" fontId="7" fillId="3" borderId="10" xfId="3" applyFont="1" applyFill="1" applyBorder="1"/>
    <xf numFmtId="0" fontId="7" fillId="3" borderId="3" xfId="3" applyFont="1" applyFill="1" applyBorder="1"/>
    <xf numFmtId="0" fontId="2" fillId="2" borderId="2" xfId="2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5" fontId="0" fillId="0" borderId="0" xfId="0" applyNumberFormat="1"/>
  </cellXfs>
  <cellStyles count="4">
    <cellStyle name="Heading 2" xfId="1" builtinId="1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E5F-284B-430C-8C39-25CED76AD105}">
  <dimension ref="A1:I57"/>
  <sheetViews>
    <sheetView zoomScale="145" zoomScaleNormal="145" workbookViewId="0">
      <selection activeCell="A3" sqref="A3"/>
    </sheetView>
  </sheetViews>
  <sheetFormatPr defaultRowHeight="14.4" x14ac:dyDescent="0.3"/>
  <cols>
    <col min="1" max="1" width="8" bestFit="1" customWidth="1"/>
    <col min="2" max="2" width="11.44140625" bestFit="1" customWidth="1"/>
    <col min="3" max="3" width="13.88671875" bestFit="1" customWidth="1"/>
    <col min="4" max="4" width="8.21875" bestFit="1" customWidth="1"/>
    <col min="5" max="5" width="12.5546875" bestFit="1" customWidth="1"/>
    <col min="6" max="6" width="10.6640625" bestFit="1" customWidth="1"/>
    <col min="7" max="7" width="15" bestFit="1" customWidth="1"/>
    <col min="8" max="8" width="12.5546875" bestFit="1" customWidth="1"/>
    <col min="9" max="9" width="10.8867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9" x14ac:dyDescent="0.3">
      <c r="A2" s="5">
        <v>1001</v>
      </c>
      <c r="B2" s="6" t="s">
        <v>6</v>
      </c>
      <c r="C2" s="6" t="s">
        <v>7</v>
      </c>
      <c r="D2" s="6">
        <v>2</v>
      </c>
      <c r="E2" s="7">
        <v>800</v>
      </c>
      <c r="H2" s="1" t="s">
        <v>0</v>
      </c>
      <c r="I2" s="5">
        <v>1006</v>
      </c>
    </row>
    <row r="3" spans="1:9" x14ac:dyDescent="0.3">
      <c r="A3" s="9">
        <v>1002</v>
      </c>
      <c r="B3" s="10" t="s">
        <v>8</v>
      </c>
      <c r="C3" s="10" t="s">
        <v>7</v>
      </c>
      <c r="D3" s="10">
        <v>1</v>
      </c>
      <c r="E3" s="11">
        <v>300</v>
      </c>
      <c r="H3" s="3" t="s">
        <v>4</v>
      </c>
    </row>
    <row r="4" spans="1:9" x14ac:dyDescent="0.3">
      <c r="A4" s="5">
        <v>1003</v>
      </c>
      <c r="B4" s="6" t="s">
        <v>9</v>
      </c>
      <c r="C4" s="6" t="s">
        <v>10</v>
      </c>
      <c r="D4" s="6">
        <v>1</v>
      </c>
      <c r="E4" s="7">
        <v>200</v>
      </c>
    </row>
    <row r="5" spans="1:9" x14ac:dyDescent="0.3">
      <c r="A5" s="9">
        <v>1004</v>
      </c>
      <c r="B5" s="10" t="s">
        <v>11</v>
      </c>
      <c r="C5" s="10" t="s">
        <v>10</v>
      </c>
      <c r="D5" s="10">
        <v>4</v>
      </c>
      <c r="E5" s="11">
        <v>50</v>
      </c>
    </row>
    <row r="6" spans="1:9" x14ac:dyDescent="0.3">
      <c r="A6" s="5">
        <v>1005</v>
      </c>
      <c r="B6" s="6" t="s">
        <v>12</v>
      </c>
      <c r="C6" s="6" t="s">
        <v>7</v>
      </c>
      <c r="D6" s="6">
        <v>3</v>
      </c>
      <c r="E6" s="7">
        <v>400</v>
      </c>
      <c r="H6" s="2" t="s">
        <v>1</v>
      </c>
      <c r="I6" s="10" t="s">
        <v>19</v>
      </c>
    </row>
    <row r="7" spans="1:9" x14ac:dyDescent="0.3">
      <c r="A7" s="9">
        <v>1006</v>
      </c>
      <c r="B7" s="10" t="s">
        <v>13</v>
      </c>
      <c r="C7" s="10" t="s">
        <v>7</v>
      </c>
      <c r="D7" s="10">
        <v>2</v>
      </c>
      <c r="E7" s="11">
        <v>250</v>
      </c>
      <c r="H7" s="2" t="s">
        <v>3</v>
      </c>
      <c r="I7">
        <f>VLOOKUP(I6,B2:D11,3,0)</f>
        <v>4</v>
      </c>
    </row>
    <row r="8" spans="1:9" x14ac:dyDescent="0.3">
      <c r="A8" s="5">
        <v>1007</v>
      </c>
      <c r="B8" s="6" t="s">
        <v>14</v>
      </c>
      <c r="C8" s="6" t="s">
        <v>15</v>
      </c>
      <c r="D8" s="6">
        <v>1</v>
      </c>
      <c r="E8" s="7">
        <v>30</v>
      </c>
    </row>
    <row r="9" spans="1:9" x14ac:dyDescent="0.3">
      <c r="A9" s="9">
        <v>1008</v>
      </c>
      <c r="B9" s="10" t="s">
        <v>16</v>
      </c>
      <c r="C9" s="10" t="s">
        <v>10</v>
      </c>
      <c r="D9" s="10">
        <v>2</v>
      </c>
      <c r="E9" s="11">
        <v>150</v>
      </c>
    </row>
    <row r="10" spans="1:9" x14ac:dyDescent="0.3">
      <c r="A10" s="5">
        <v>1009</v>
      </c>
      <c r="B10" s="6" t="s">
        <v>17</v>
      </c>
      <c r="C10" s="6" t="s">
        <v>7</v>
      </c>
      <c r="D10" s="6">
        <v>2</v>
      </c>
      <c r="E10" s="7">
        <v>100</v>
      </c>
      <c r="H10" s="3" t="s">
        <v>4</v>
      </c>
      <c r="I10">
        <v>800</v>
      </c>
    </row>
    <row r="11" spans="1:9" x14ac:dyDescent="0.3">
      <c r="A11" s="13">
        <v>1010</v>
      </c>
      <c r="B11" s="14" t="s">
        <v>18</v>
      </c>
      <c r="C11" s="14" t="s">
        <v>10</v>
      </c>
      <c r="D11" s="14">
        <v>1</v>
      </c>
      <c r="E11" s="15">
        <v>120</v>
      </c>
      <c r="H11" s="2" t="s">
        <v>1</v>
      </c>
      <c r="I11" t="e">
        <f>VLOOKUP(I10,B2:E11,-4,0)</f>
        <v>#N/A</v>
      </c>
    </row>
    <row r="13" spans="1:9" x14ac:dyDescent="0.3">
      <c r="H13" s="1" t="s">
        <v>0</v>
      </c>
      <c r="I13">
        <v>10006</v>
      </c>
    </row>
    <row r="14" spans="1:9" x14ac:dyDescent="0.3">
      <c r="H14" s="3" t="s">
        <v>4</v>
      </c>
      <c r="I14" t="str">
        <f>IFERROR(VLOOKUP(I13,A2:E11,5,0),"invailid data")</f>
        <v>invailid data</v>
      </c>
    </row>
    <row r="17" spans="1:7" ht="15" x14ac:dyDescent="0.3">
      <c r="F17" s="30" t="s">
        <v>21</v>
      </c>
      <c r="G17" s="30"/>
    </row>
    <row r="18" spans="1:7" ht="18" thickBot="1" x14ac:dyDescent="0.4">
      <c r="A18" s="17" t="s">
        <v>22</v>
      </c>
      <c r="B18" s="17" t="s">
        <v>23</v>
      </c>
      <c r="C18" s="17" t="s">
        <v>24</v>
      </c>
      <c r="D18" s="17" t="s">
        <v>25</v>
      </c>
    </row>
    <row r="19" spans="1:7" ht="15" thickTop="1" x14ac:dyDescent="0.3">
      <c r="A19">
        <v>72</v>
      </c>
      <c r="B19" t="s">
        <v>26</v>
      </c>
      <c r="C19" t="s">
        <v>27</v>
      </c>
      <c r="D19">
        <v>24452</v>
      </c>
      <c r="F19" t="s">
        <v>28</v>
      </c>
      <c r="G19">
        <v>30</v>
      </c>
    </row>
    <row r="20" spans="1:7" x14ac:dyDescent="0.3">
      <c r="A20">
        <v>66</v>
      </c>
      <c r="B20" t="s">
        <v>29</v>
      </c>
      <c r="C20" t="s">
        <v>30</v>
      </c>
      <c r="D20">
        <v>16020</v>
      </c>
      <c r="F20" t="s">
        <v>25</v>
      </c>
      <c r="G20">
        <f>VLOOKUP(G19,A19:D25,4,0)</f>
        <v>22200</v>
      </c>
    </row>
    <row r="21" spans="1:7" x14ac:dyDescent="0.3">
      <c r="A21">
        <v>30</v>
      </c>
      <c r="B21" t="s">
        <v>31</v>
      </c>
      <c r="C21" t="s">
        <v>32</v>
      </c>
      <c r="D21">
        <v>22200</v>
      </c>
    </row>
    <row r="22" spans="1:7" x14ac:dyDescent="0.3">
      <c r="A22">
        <v>53</v>
      </c>
      <c r="B22" t="s">
        <v>33</v>
      </c>
      <c r="C22" t="s">
        <v>34</v>
      </c>
      <c r="D22">
        <v>14669</v>
      </c>
    </row>
    <row r="23" spans="1:7" x14ac:dyDescent="0.3">
      <c r="A23">
        <v>56</v>
      </c>
      <c r="B23" t="s">
        <v>35</v>
      </c>
      <c r="C23" t="s">
        <v>36</v>
      </c>
      <c r="D23">
        <v>23655</v>
      </c>
    </row>
    <row r="24" spans="1:7" x14ac:dyDescent="0.3">
      <c r="A24">
        <v>79</v>
      </c>
      <c r="B24" t="s">
        <v>37</v>
      </c>
      <c r="C24" t="s">
        <v>38</v>
      </c>
      <c r="D24">
        <v>18070</v>
      </c>
    </row>
    <row r="25" spans="1:7" x14ac:dyDescent="0.3">
      <c r="A25">
        <v>30</v>
      </c>
      <c r="B25" t="s">
        <v>39</v>
      </c>
      <c r="C25" t="s">
        <v>40</v>
      </c>
      <c r="D25">
        <v>21002</v>
      </c>
    </row>
    <row r="29" spans="1:7" ht="15" x14ac:dyDescent="0.3">
      <c r="F29" s="30" t="s">
        <v>41</v>
      </c>
      <c r="G29" s="30"/>
    </row>
    <row r="30" spans="1:7" x14ac:dyDescent="0.3">
      <c r="F30" s="31"/>
      <c r="G30" s="31"/>
    </row>
    <row r="31" spans="1:7" ht="18" thickBot="1" x14ac:dyDescent="0.4">
      <c r="A31" s="17" t="s">
        <v>22</v>
      </c>
      <c r="B31" s="17" t="s">
        <v>23</v>
      </c>
      <c r="C31" s="17" t="s">
        <v>24</v>
      </c>
      <c r="D31" s="17" t="s">
        <v>25</v>
      </c>
    </row>
    <row r="32" spans="1:7" ht="15" thickTop="1" x14ac:dyDescent="0.3">
      <c r="A32">
        <v>72</v>
      </c>
      <c r="B32" t="s">
        <v>26</v>
      </c>
      <c r="C32" t="s">
        <v>27</v>
      </c>
      <c r="D32">
        <v>24452</v>
      </c>
      <c r="F32" t="s">
        <v>42</v>
      </c>
      <c r="G32" t="s">
        <v>43</v>
      </c>
    </row>
    <row r="33" spans="1:9" x14ac:dyDescent="0.3">
      <c r="A33">
        <v>66</v>
      </c>
      <c r="B33" t="s">
        <v>29</v>
      </c>
      <c r="C33" t="s">
        <v>30</v>
      </c>
      <c r="D33">
        <v>16020</v>
      </c>
      <c r="F33" t="s">
        <v>25</v>
      </c>
      <c r="G33">
        <f>VLOOKUP(G32&amp;"*",B32:D38,3,0)</f>
        <v>16020</v>
      </c>
    </row>
    <row r="34" spans="1:9" x14ac:dyDescent="0.3">
      <c r="A34">
        <v>30</v>
      </c>
      <c r="B34" t="s">
        <v>31</v>
      </c>
      <c r="C34" t="s">
        <v>32</v>
      </c>
      <c r="D34">
        <v>22200</v>
      </c>
    </row>
    <row r="35" spans="1:9" x14ac:dyDescent="0.3">
      <c r="A35">
        <v>53</v>
      </c>
      <c r="B35" t="s">
        <v>33</v>
      </c>
      <c r="C35" t="s">
        <v>34</v>
      </c>
      <c r="D35">
        <v>14669</v>
      </c>
      <c r="F35" t="s">
        <v>60</v>
      </c>
      <c r="G35" t="s">
        <v>43</v>
      </c>
    </row>
    <row r="36" spans="1:9" x14ac:dyDescent="0.3">
      <c r="A36">
        <v>56</v>
      </c>
      <c r="B36" t="s">
        <v>35</v>
      </c>
      <c r="C36" t="s">
        <v>36</v>
      </c>
      <c r="D36">
        <v>23655</v>
      </c>
      <c r="F36" t="s">
        <v>25</v>
      </c>
      <c r="G36">
        <f>VLOOKUP(G35&amp;"*",B31:D38,3,0)</f>
        <v>16020</v>
      </c>
    </row>
    <row r="37" spans="1:9" x14ac:dyDescent="0.3">
      <c r="A37">
        <v>79</v>
      </c>
      <c r="B37" t="s">
        <v>37</v>
      </c>
      <c r="C37" t="s">
        <v>38</v>
      </c>
      <c r="D37">
        <v>18070</v>
      </c>
    </row>
    <row r="38" spans="1:9" x14ac:dyDescent="0.3">
      <c r="A38">
        <v>30</v>
      </c>
      <c r="B38" t="s">
        <v>39</v>
      </c>
      <c r="C38" t="s">
        <v>40</v>
      </c>
      <c r="D38">
        <v>21002</v>
      </c>
    </row>
    <row r="41" spans="1:9" x14ac:dyDescent="0.3">
      <c r="A41" s="1" t="s">
        <v>0</v>
      </c>
      <c r="B41" s="2" t="s">
        <v>1</v>
      </c>
      <c r="C41" s="2" t="s">
        <v>2</v>
      </c>
      <c r="D41" s="2" t="s">
        <v>3</v>
      </c>
      <c r="E41" s="3" t="s">
        <v>4</v>
      </c>
      <c r="F41" s="4" t="s">
        <v>5</v>
      </c>
    </row>
    <row r="42" spans="1:9" x14ac:dyDescent="0.3">
      <c r="A42" s="5">
        <v>1001</v>
      </c>
      <c r="B42" s="6" t="s">
        <v>6</v>
      </c>
      <c r="C42" s="6" t="s">
        <v>7</v>
      </c>
      <c r="D42" s="6">
        <v>2</v>
      </c>
      <c r="E42" s="7">
        <v>800</v>
      </c>
      <c r="F42" s="8">
        <v>44931</v>
      </c>
      <c r="H42" s="1" t="s">
        <v>0</v>
      </c>
      <c r="I42">
        <v>1009</v>
      </c>
    </row>
    <row r="43" spans="1:9" x14ac:dyDescent="0.3">
      <c r="A43" s="9">
        <v>1002</v>
      </c>
      <c r="B43" s="10" t="s">
        <v>8</v>
      </c>
      <c r="C43" s="10" t="s">
        <v>7</v>
      </c>
      <c r="D43" s="10">
        <v>1</v>
      </c>
      <c r="E43" s="11">
        <v>300</v>
      </c>
      <c r="F43" s="12">
        <v>44936</v>
      </c>
      <c r="H43" s="3" t="s">
        <v>4</v>
      </c>
      <c r="I43">
        <f>IFERROR(VLOOKUP(I42,A42:F51,5,0),"NAN")</f>
        <v>100</v>
      </c>
    </row>
    <row r="44" spans="1:9" x14ac:dyDescent="0.3">
      <c r="A44" s="5">
        <v>1003</v>
      </c>
      <c r="B44" s="6" t="s">
        <v>9</v>
      </c>
      <c r="C44" s="6" t="s">
        <v>10</v>
      </c>
      <c r="D44" s="6">
        <v>1</v>
      </c>
      <c r="E44" s="7">
        <v>200</v>
      </c>
      <c r="F44" s="8">
        <v>44941</v>
      </c>
    </row>
    <row r="45" spans="1:9" x14ac:dyDescent="0.3">
      <c r="A45" s="9">
        <v>1004</v>
      </c>
      <c r="B45" s="10" t="s">
        <v>11</v>
      </c>
      <c r="C45" s="10" t="s">
        <v>10</v>
      </c>
      <c r="D45" s="10">
        <v>4</v>
      </c>
      <c r="E45" s="11">
        <v>50</v>
      </c>
      <c r="F45" s="12">
        <v>44946</v>
      </c>
    </row>
    <row r="46" spans="1:9" x14ac:dyDescent="0.3">
      <c r="A46" s="5">
        <v>1005</v>
      </c>
      <c r="B46" s="6" t="s">
        <v>12</v>
      </c>
      <c r="C46" s="6" t="s">
        <v>7</v>
      </c>
      <c r="D46" s="6">
        <v>3</v>
      </c>
      <c r="E46" s="7">
        <v>400</v>
      </c>
      <c r="F46" s="8">
        <v>44951</v>
      </c>
    </row>
    <row r="47" spans="1:9" x14ac:dyDescent="0.3">
      <c r="A47" s="9">
        <v>1006</v>
      </c>
      <c r="B47" s="10" t="s">
        <v>13</v>
      </c>
      <c r="C47" s="10" t="s">
        <v>7</v>
      </c>
      <c r="D47" s="10">
        <v>2</v>
      </c>
      <c r="E47" s="11">
        <v>250</v>
      </c>
      <c r="F47" s="12">
        <v>44958</v>
      </c>
    </row>
    <row r="48" spans="1:9" x14ac:dyDescent="0.3">
      <c r="A48" s="5">
        <v>1007</v>
      </c>
      <c r="B48" s="6" t="s">
        <v>14</v>
      </c>
      <c r="C48" s="6" t="s">
        <v>15</v>
      </c>
      <c r="D48" s="6">
        <v>1</v>
      </c>
      <c r="E48" s="7">
        <v>30</v>
      </c>
      <c r="F48" s="8">
        <v>44962</v>
      </c>
    </row>
    <row r="49" spans="1:6" x14ac:dyDescent="0.3">
      <c r="A49" s="9">
        <v>1008</v>
      </c>
      <c r="B49" s="10" t="s">
        <v>16</v>
      </c>
      <c r="C49" s="10" t="s">
        <v>10</v>
      </c>
      <c r="D49" s="10">
        <v>2</v>
      </c>
      <c r="E49" s="11">
        <v>150</v>
      </c>
      <c r="F49" s="12">
        <v>44967</v>
      </c>
    </row>
    <row r="50" spans="1:6" x14ac:dyDescent="0.3">
      <c r="A50" s="5">
        <v>1009</v>
      </c>
      <c r="B50" s="6" t="s">
        <v>17</v>
      </c>
      <c r="C50" s="6" t="s">
        <v>7</v>
      </c>
      <c r="D50" s="6">
        <v>2</v>
      </c>
      <c r="E50" s="7">
        <v>100</v>
      </c>
      <c r="F50" s="8">
        <v>44972</v>
      </c>
    </row>
    <row r="51" spans="1:6" x14ac:dyDescent="0.3">
      <c r="A51" s="13">
        <v>1010</v>
      </c>
      <c r="B51" s="14" t="s">
        <v>18</v>
      </c>
      <c r="C51" s="14" t="s">
        <v>10</v>
      </c>
      <c r="D51" s="14">
        <v>1</v>
      </c>
      <c r="E51" s="15">
        <v>120</v>
      </c>
      <c r="F51" s="16">
        <v>44977</v>
      </c>
    </row>
    <row r="54" spans="1:6" x14ac:dyDescent="0.3">
      <c r="A54" s="1" t="s">
        <v>0</v>
      </c>
      <c r="B54" s="2" t="s">
        <v>1</v>
      </c>
      <c r="C54" s="2" t="s">
        <v>2</v>
      </c>
      <c r="D54" s="2" t="s">
        <v>3</v>
      </c>
      <c r="E54" s="3" t="s">
        <v>4</v>
      </c>
      <c r="F54" s="4" t="s">
        <v>5</v>
      </c>
    </row>
    <row r="55" spans="1:6" x14ac:dyDescent="0.3">
      <c r="A55" s="5">
        <v>1006</v>
      </c>
      <c r="B55" t="str" cm="1">
        <f t="array" ref="B55:F55">VLOOKUP(A55,A42:F51,{2,3,4,5,6},0)</f>
        <v>Tablet</v>
      </c>
      <c r="C55" t="str">
        <v>Electronics</v>
      </c>
      <c r="D55">
        <v>2</v>
      </c>
      <c r="E55">
        <v>250</v>
      </c>
      <c r="F55" s="32">
        <v>44958</v>
      </c>
    </row>
    <row r="56" spans="1:6" x14ac:dyDescent="0.3">
      <c r="F56" s="32"/>
    </row>
    <row r="57" spans="1:6" x14ac:dyDescent="0.3">
      <c r="A57" s="5">
        <v>1005</v>
      </c>
      <c r="B57" t="str" cm="1">
        <f t="array" ref="B57:F57">VLOOKUP(A57,A42:F51,{2,3,4,5,6},0)</f>
        <v>Smartphone</v>
      </c>
      <c r="C57" t="str">
        <v>Electronics</v>
      </c>
      <c r="D57">
        <v>3</v>
      </c>
      <c r="E57">
        <v>400</v>
      </c>
      <c r="F57" s="32">
        <v>44951</v>
      </c>
    </row>
  </sheetData>
  <mergeCells count="3">
    <mergeCell ref="F17:G17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215-EA25-45F0-806E-42506F3A2E71}">
  <dimension ref="B2:C7"/>
  <sheetViews>
    <sheetView zoomScale="145" zoomScaleNormal="145" workbookViewId="0">
      <selection activeCell="C7" sqref="C7"/>
    </sheetView>
  </sheetViews>
  <sheetFormatPr defaultRowHeight="14.4" x14ac:dyDescent="0.3"/>
  <cols>
    <col min="2" max="2" width="12.5546875" bestFit="1" customWidth="1"/>
  </cols>
  <sheetData>
    <row r="2" spans="2:3" x14ac:dyDescent="0.3">
      <c r="B2" s="1" t="s">
        <v>0</v>
      </c>
      <c r="C2">
        <v>1006</v>
      </c>
    </row>
    <row r="3" spans="2:3" x14ac:dyDescent="0.3">
      <c r="B3" s="3" t="s">
        <v>4</v>
      </c>
      <c r="C3">
        <f>VLOOKUP(C2,Vlookup!A42:F51,5,0)</f>
        <v>250</v>
      </c>
    </row>
    <row r="6" spans="2:3" x14ac:dyDescent="0.3">
      <c r="C6">
        <v>1007</v>
      </c>
    </row>
    <row r="7" spans="2:3" x14ac:dyDescent="0.3">
      <c r="C7">
        <f>VLOOKUP(C6,Vlookup!A2:E11,5,0)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C085-913B-4AE5-82B9-1D785ABBD7DD}">
  <dimension ref="A1:K25"/>
  <sheetViews>
    <sheetView zoomScale="136" workbookViewId="0">
      <selection activeCell="F9" sqref="F9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0.109375" bestFit="1" customWidth="1"/>
    <col min="4" max="6" width="13.88671875" bestFit="1" customWidth="1"/>
    <col min="8" max="8" width="11.33203125" bestFit="1" customWidth="1"/>
    <col min="9" max="9" width="13.88671875" bestFit="1" customWidth="1"/>
    <col min="10" max="10" width="11.5546875" bestFit="1" customWidth="1"/>
    <col min="11" max="11" width="13.88671875" bestFit="1" customWidth="1"/>
  </cols>
  <sheetData>
    <row r="1" spans="1:11" x14ac:dyDescent="0.3">
      <c r="A1" s="1" t="s">
        <v>1</v>
      </c>
      <c r="B1" s="2" t="s">
        <v>6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16</v>
      </c>
      <c r="J1" s="2" t="s">
        <v>17</v>
      </c>
      <c r="K1" s="18" t="s">
        <v>18</v>
      </c>
    </row>
    <row r="2" spans="1:11" x14ac:dyDescent="0.3">
      <c r="A2" s="1" t="s">
        <v>2</v>
      </c>
      <c r="B2" s="6" t="s">
        <v>7</v>
      </c>
      <c r="C2" s="6" t="s">
        <v>7</v>
      </c>
      <c r="D2" s="6" t="s">
        <v>10</v>
      </c>
      <c r="E2" s="6" t="s">
        <v>10</v>
      </c>
      <c r="F2" s="6" t="s">
        <v>7</v>
      </c>
      <c r="G2" s="6" t="s">
        <v>7</v>
      </c>
      <c r="H2" s="6" t="s">
        <v>15</v>
      </c>
      <c r="I2" s="6" t="s">
        <v>10</v>
      </c>
      <c r="J2" s="6" t="s">
        <v>7</v>
      </c>
      <c r="K2" s="19" t="s">
        <v>10</v>
      </c>
    </row>
    <row r="3" spans="1:11" x14ac:dyDescent="0.3">
      <c r="A3" s="1" t="s">
        <v>3</v>
      </c>
      <c r="B3" s="10">
        <v>2</v>
      </c>
      <c r="C3" s="10">
        <v>1</v>
      </c>
      <c r="D3" s="10">
        <v>1</v>
      </c>
      <c r="E3" s="10">
        <v>4</v>
      </c>
      <c r="F3" s="10">
        <v>3</v>
      </c>
      <c r="G3" s="10">
        <v>2</v>
      </c>
      <c r="H3" s="10">
        <v>1</v>
      </c>
      <c r="I3" s="10">
        <v>2</v>
      </c>
      <c r="J3" s="10">
        <v>2</v>
      </c>
      <c r="K3" s="20">
        <v>1</v>
      </c>
    </row>
    <row r="4" spans="1:11" x14ac:dyDescent="0.3">
      <c r="A4" s="21" t="s">
        <v>4</v>
      </c>
      <c r="B4" s="22">
        <v>800</v>
      </c>
      <c r="C4" s="22">
        <v>300</v>
      </c>
      <c r="D4" s="22">
        <v>200</v>
      </c>
      <c r="E4" s="22">
        <v>50</v>
      </c>
      <c r="F4" s="22">
        <v>400</v>
      </c>
      <c r="G4" s="22">
        <v>250</v>
      </c>
      <c r="H4" s="22">
        <v>30</v>
      </c>
      <c r="I4" s="22">
        <v>150</v>
      </c>
      <c r="J4" s="22">
        <v>100</v>
      </c>
      <c r="K4" s="23">
        <v>120</v>
      </c>
    </row>
    <row r="8" spans="1:11" x14ac:dyDescent="0.3">
      <c r="A8" s="1" t="s">
        <v>1</v>
      </c>
      <c r="B8" t="s">
        <v>59</v>
      </c>
      <c r="E8" t="s">
        <v>49</v>
      </c>
      <c r="F8" t="s">
        <v>19</v>
      </c>
    </row>
    <row r="9" spans="1:11" x14ac:dyDescent="0.3">
      <c r="A9" s="1" t="s">
        <v>3</v>
      </c>
      <c r="B9" t="str">
        <f>IFERROR(HLOOKUP(B8,B1:K3,3,0),"invailiddata")</f>
        <v>invailiddata</v>
      </c>
      <c r="F9" t="str" cm="1">
        <f t="array" ref="F9:F11">TRANSPOSE(HLOOKUP(F8,B1:K4,{2,3,4},0))</f>
        <v>Office Furniture</v>
      </c>
    </row>
    <row r="10" spans="1:11" x14ac:dyDescent="0.3">
      <c r="F10">
        <v>4</v>
      </c>
    </row>
    <row r="11" spans="1:11" x14ac:dyDescent="0.3">
      <c r="F11">
        <v>50</v>
      </c>
    </row>
    <row r="13" spans="1:11" x14ac:dyDescent="0.3">
      <c r="A13" s="1" t="s">
        <v>1</v>
      </c>
      <c r="B13" t="s">
        <v>44</v>
      </c>
    </row>
    <row r="14" spans="1:11" x14ac:dyDescent="0.3">
      <c r="A14" s="1" t="s">
        <v>2</v>
      </c>
      <c r="B14" t="str" cm="1">
        <f t="array" ref="B14:D14">HLOOKUP(B13,B1:K4,{2,3,4},0)</f>
        <v>Office Furniture</v>
      </c>
      <c r="C14">
        <v>1</v>
      </c>
      <c r="D14">
        <v>200</v>
      </c>
    </row>
    <row r="15" spans="1:11" x14ac:dyDescent="0.3">
      <c r="A15" s="1" t="s">
        <v>3</v>
      </c>
    </row>
    <row r="16" spans="1:11" x14ac:dyDescent="0.3">
      <c r="A16" s="21" t="s">
        <v>4</v>
      </c>
    </row>
    <row r="18" spans="1:2" x14ac:dyDescent="0.3">
      <c r="B18" t="s">
        <v>46</v>
      </c>
    </row>
    <row r="20" spans="1:2" x14ac:dyDescent="0.3">
      <c r="A20" s="1" t="s">
        <v>1</v>
      </c>
      <c r="B20" t="s">
        <v>45</v>
      </c>
    </row>
    <row r="21" spans="1:2" x14ac:dyDescent="0.3">
      <c r="A21" s="1" t="s">
        <v>3</v>
      </c>
      <c r="B21">
        <f>HLOOKUP(B20&amp;"*",B1:K4,3,0)</f>
        <v>2</v>
      </c>
    </row>
    <row r="24" spans="1:2" x14ac:dyDescent="0.3">
      <c r="A24" s="1" t="s">
        <v>1</v>
      </c>
      <c r="B24" t="s">
        <v>47</v>
      </c>
    </row>
    <row r="25" spans="1:2" x14ac:dyDescent="0.3">
      <c r="A25" s="1" t="s">
        <v>3</v>
      </c>
      <c r="B25" t="str">
        <f>_xlfn.IFNA(HLOOKUP(B24,B1:K4,3,0), "not available")</f>
        <v>not available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94DD-4B04-472D-AB51-50903109A7FD}">
  <dimension ref="A1:I18"/>
  <sheetViews>
    <sheetView topLeftCell="A2" zoomScale="146" workbookViewId="0">
      <selection activeCell="B18" sqref="B18"/>
    </sheetView>
  </sheetViews>
  <sheetFormatPr defaultRowHeight="14.4" x14ac:dyDescent="0.3"/>
  <cols>
    <col min="3" max="3" width="13.77734375" bestFit="1" customWidth="1"/>
    <col min="5" max="5" width="12.44140625" bestFit="1" customWidth="1"/>
    <col min="6" max="6" width="12.21875" bestFit="1" customWidth="1"/>
    <col min="8" max="8" width="12.441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9" x14ac:dyDescent="0.3">
      <c r="A2" s="5">
        <v>1001</v>
      </c>
      <c r="B2" s="6" t="s">
        <v>6</v>
      </c>
      <c r="C2" s="6" t="s">
        <v>7</v>
      </c>
      <c r="D2" s="6">
        <v>2</v>
      </c>
      <c r="E2" s="6">
        <v>800</v>
      </c>
      <c r="F2" s="8">
        <v>44931</v>
      </c>
    </row>
    <row r="3" spans="1:9" x14ac:dyDescent="0.3">
      <c r="A3" s="9">
        <v>1002</v>
      </c>
      <c r="B3" s="10" t="s">
        <v>8</v>
      </c>
      <c r="C3" s="10" t="s">
        <v>7</v>
      </c>
      <c r="D3" s="10">
        <v>7</v>
      </c>
      <c r="E3" s="10">
        <v>300</v>
      </c>
      <c r="F3" s="12">
        <v>44936</v>
      </c>
      <c r="H3" s="1" t="s">
        <v>0</v>
      </c>
      <c r="I3">
        <v>1006</v>
      </c>
    </row>
    <row r="4" spans="1:9" x14ac:dyDescent="0.3">
      <c r="A4" s="5">
        <v>1003</v>
      </c>
      <c r="B4" s="6" t="s">
        <v>9</v>
      </c>
      <c r="C4" s="6" t="s">
        <v>10</v>
      </c>
      <c r="D4" s="6">
        <v>1</v>
      </c>
      <c r="E4" s="6">
        <v>200</v>
      </c>
      <c r="F4" s="8">
        <v>44941</v>
      </c>
      <c r="H4" s="2" t="s">
        <v>4</v>
      </c>
      <c r="I4">
        <f>LOOKUP(I3,A2:A11,E2:E11)</f>
        <v>250</v>
      </c>
    </row>
    <row r="5" spans="1:9" x14ac:dyDescent="0.3">
      <c r="A5" s="9">
        <v>1004</v>
      </c>
      <c r="B5" s="10" t="s">
        <v>11</v>
      </c>
      <c r="C5" s="10" t="s">
        <v>10</v>
      </c>
      <c r="D5" s="10">
        <v>4</v>
      </c>
      <c r="E5" s="10">
        <v>50</v>
      </c>
      <c r="F5" s="12">
        <v>44946</v>
      </c>
    </row>
    <row r="6" spans="1:9" x14ac:dyDescent="0.3">
      <c r="A6" s="5">
        <v>1005</v>
      </c>
      <c r="B6" s="6" t="s">
        <v>12</v>
      </c>
      <c r="C6" s="6" t="s">
        <v>7</v>
      </c>
      <c r="D6" s="6">
        <v>3</v>
      </c>
      <c r="E6" s="6">
        <v>400</v>
      </c>
      <c r="F6" s="8">
        <v>44951</v>
      </c>
      <c r="I6">
        <f>LOOKUP(I3,A2:A11,D2:D11)</f>
        <v>2</v>
      </c>
    </row>
    <row r="7" spans="1:9" x14ac:dyDescent="0.3">
      <c r="A7" s="9">
        <v>1006</v>
      </c>
      <c r="B7" s="10" t="s">
        <v>13</v>
      </c>
      <c r="C7" s="10" t="s">
        <v>7</v>
      </c>
      <c r="D7" s="10">
        <v>2</v>
      </c>
      <c r="E7" s="10">
        <v>250</v>
      </c>
      <c r="F7" s="12">
        <v>44958</v>
      </c>
    </row>
    <row r="8" spans="1:9" x14ac:dyDescent="0.3">
      <c r="A8" s="5">
        <v>1007</v>
      </c>
      <c r="B8" s="6" t="s">
        <v>14</v>
      </c>
      <c r="C8" s="6" t="s">
        <v>15</v>
      </c>
      <c r="D8" s="6">
        <v>1</v>
      </c>
      <c r="E8" s="6">
        <v>30</v>
      </c>
      <c r="F8" s="8">
        <v>44962</v>
      </c>
    </row>
    <row r="9" spans="1:9" x14ac:dyDescent="0.3">
      <c r="A9" s="9">
        <v>1008</v>
      </c>
      <c r="B9" s="10" t="s">
        <v>16</v>
      </c>
      <c r="C9" s="10" t="s">
        <v>10</v>
      </c>
      <c r="D9" s="10">
        <v>2</v>
      </c>
      <c r="E9" s="10">
        <v>150</v>
      </c>
      <c r="F9" s="12">
        <v>44967</v>
      </c>
    </row>
    <row r="10" spans="1:9" x14ac:dyDescent="0.3">
      <c r="A10" s="5">
        <v>1009</v>
      </c>
      <c r="B10" s="6" t="s">
        <v>17</v>
      </c>
      <c r="C10" s="6" t="s">
        <v>7</v>
      </c>
      <c r="D10" s="6">
        <v>2</v>
      </c>
      <c r="E10" s="6">
        <v>100</v>
      </c>
      <c r="F10" s="8">
        <v>44972</v>
      </c>
    </row>
    <row r="11" spans="1:9" x14ac:dyDescent="0.3">
      <c r="A11" s="13">
        <v>1010</v>
      </c>
      <c r="B11" s="14" t="s">
        <v>18</v>
      </c>
      <c r="C11" s="14" t="s">
        <v>10</v>
      </c>
      <c r="D11" s="14">
        <v>10</v>
      </c>
      <c r="E11" s="14">
        <v>120</v>
      </c>
      <c r="F11" s="16">
        <v>44977</v>
      </c>
    </row>
    <row r="14" spans="1:9" x14ac:dyDescent="0.3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4" t="s">
        <v>5</v>
      </c>
    </row>
    <row r="16" spans="1:9" x14ac:dyDescent="0.3">
      <c r="A16">
        <v>1007</v>
      </c>
      <c r="B16" t="str">
        <f>LOOKUP($A$16,$A$2:$A$11,B2:B11)</f>
        <v>Desk Lamp</v>
      </c>
      <c r="C16" t="str">
        <f t="shared" ref="C16:F16" si="0">LOOKUP($A$16,$A$2:$A$11,C2:C11)</f>
        <v>Home Decor</v>
      </c>
      <c r="D16">
        <f t="shared" si="0"/>
        <v>1</v>
      </c>
      <c r="E16">
        <f t="shared" si="0"/>
        <v>30</v>
      </c>
      <c r="F16">
        <f t="shared" si="0"/>
        <v>44962</v>
      </c>
    </row>
    <row r="18" spans="1:6" x14ac:dyDescent="0.3">
      <c r="A18">
        <v>1004</v>
      </c>
      <c r="B18" t="str">
        <f>LOOKUP($A$18,$A$2:$A$11,B2:B11)</f>
        <v>Chair</v>
      </c>
      <c r="C18" t="str">
        <f t="shared" ref="C18:F18" si="1">LOOKUP($A$18,$A$2:$A$11,C2:C11)</f>
        <v>Office Furniture</v>
      </c>
      <c r="D18">
        <f t="shared" si="1"/>
        <v>4</v>
      </c>
      <c r="E18">
        <f t="shared" si="1"/>
        <v>50</v>
      </c>
      <c r="F18">
        <f t="shared" si="1"/>
        <v>44946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AB1C-07C3-428E-8B3B-16341F908C41}">
  <dimension ref="A1:I15"/>
  <sheetViews>
    <sheetView zoomScale="115" workbookViewId="0">
      <selection activeCell="G15" sqref="G15:H15"/>
    </sheetView>
  </sheetViews>
  <sheetFormatPr defaultRowHeight="14.4" x14ac:dyDescent="0.3"/>
  <cols>
    <col min="3" max="3" width="8.21875" customWidth="1"/>
  </cols>
  <sheetData>
    <row r="1" spans="1:9" x14ac:dyDescent="0.3">
      <c r="A1" s="28" t="s">
        <v>22</v>
      </c>
      <c r="B1" s="28" t="s">
        <v>50</v>
      </c>
      <c r="C1" s="28" t="s">
        <v>51</v>
      </c>
      <c r="D1" s="28" t="s">
        <v>52</v>
      </c>
      <c r="E1" s="28" t="s">
        <v>53</v>
      </c>
      <c r="F1" s="28" t="s">
        <v>54</v>
      </c>
      <c r="G1" s="28" t="s">
        <v>55</v>
      </c>
      <c r="H1" s="28" t="s">
        <v>56</v>
      </c>
    </row>
    <row r="2" spans="1:9" ht="15.6" x14ac:dyDescent="0.3">
      <c r="A2" s="24">
        <v>101</v>
      </c>
      <c r="B2" s="24">
        <v>85</v>
      </c>
      <c r="C2" s="24">
        <v>90</v>
      </c>
      <c r="D2" s="24">
        <v>88</v>
      </c>
      <c r="E2" s="24">
        <v>75</v>
      </c>
      <c r="F2" s="24">
        <v>82</v>
      </c>
      <c r="G2" s="24">
        <v>88</v>
      </c>
      <c r="H2" s="25">
        <v>85</v>
      </c>
    </row>
    <row r="3" spans="1:9" ht="15.6" x14ac:dyDescent="0.3">
      <c r="A3" s="24">
        <v>102</v>
      </c>
      <c r="B3" s="24">
        <v>78</v>
      </c>
      <c r="C3" s="24">
        <v>92</v>
      </c>
      <c r="D3" s="24">
        <v>85</v>
      </c>
      <c r="E3" s="24">
        <v>80</v>
      </c>
      <c r="F3" s="24">
        <v>90</v>
      </c>
      <c r="G3" s="24">
        <v>85</v>
      </c>
      <c r="H3" s="25">
        <v>87</v>
      </c>
    </row>
    <row r="4" spans="1:9" ht="15.6" x14ac:dyDescent="0.3">
      <c r="A4" s="24">
        <v>103</v>
      </c>
      <c r="B4" s="24">
        <v>92</v>
      </c>
      <c r="C4" s="24">
        <v>85</v>
      </c>
      <c r="D4" s="24">
        <v>78</v>
      </c>
      <c r="E4" s="24">
        <v>88</v>
      </c>
      <c r="F4" s="24">
        <v>75</v>
      </c>
      <c r="G4" s="24">
        <v>90</v>
      </c>
      <c r="H4" s="25">
        <v>82</v>
      </c>
    </row>
    <row r="5" spans="1:9" ht="15.6" x14ac:dyDescent="0.3">
      <c r="A5" s="24">
        <v>104</v>
      </c>
      <c r="B5" s="24">
        <v>88</v>
      </c>
      <c r="C5" s="24">
        <v>80</v>
      </c>
      <c r="D5" s="24">
        <v>90</v>
      </c>
      <c r="E5" s="24">
        <v>82</v>
      </c>
      <c r="F5" s="24">
        <v>85</v>
      </c>
      <c r="G5" s="24">
        <v>82</v>
      </c>
      <c r="H5" s="25">
        <v>88</v>
      </c>
    </row>
    <row r="6" spans="1:9" ht="15.6" x14ac:dyDescent="0.3">
      <c r="A6" s="26">
        <v>105</v>
      </c>
      <c r="B6" s="26">
        <v>90</v>
      </c>
      <c r="C6" s="26">
        <v>88</v>
      </c>
      <c r="D6" s="26">
        <v>92</v>
      </c>
      <c r="E6" s="26">
        <v>85</v>
      </c>
      <c r="F6" s="26">
        <v>78</v>
      </c>
      <c r="G6" s="26">
        <v>88</v>
      </c>
      <c r="H6" s="27">
        <v>90</v>
      </c>
    </row>
    <row r="9" spans="1:9" x14ac:dyDescent="0.3">
      <c r="G9" s="29"/>
      <c r="H9" s="29"/>
      <c r="I9" s="29" t="s">
        <v>57</v>
      </c>
    </row>
    <row r="10" spans="1:9" x14ac:dyDescent="0.3">
      <c r="G10" s="29" t="s">
        <v>28</v>
      </c>
      <c r="H10" s="29">
        <v>104</v>
      </c>
      <c r="I10" s="31">
        <f>INDEX(B2:H6,MATCH(H10,A2:A6,0),MATCH(H11,B1:H1,0))</f>
        <v>82</v>
      </c>
    </row>
    <row r="11" spans="1:9" x14ac:dyDescent="0.3">
      <c r="G11" s="29" t="s">
        <v>61</v>
      </c>
      <c r="H11" s="29" t="s">
        <v>62</v>
      </c>
      <c r="I11" s="31"/>
    </row>
    <row r="13" spans="1:9" x14ac:dyDescent="0.3">
      <c r="D13" s="29" t="s">
        <v>57</v>
      </c>
    </row>
    <row r="14" spans="1:9" x14ac:dyDescent="0.3">
      <c r="B14" s="29" t="s">
        <v>22</v>
      </c>
      <c r="C14">
        <v>103</v>
      </c>
      <c r="D14">
        <f>INDEX(B2:H6,MATCH(C14,A2:A6,0),MATCH(C15,B1:H1,0))</f>
        <v>85</v>
      </c>
      <c r="G14">
        <v>102</v>
      </c>
      <c r="H14" t="s">
        <v>63</v>
      </c>
    </row>
    <row r="15" spans="1:9" x14ac:dyDescent="0.3">
      <c r="B15" s="29" t="s">
        <v>58</v>
      </c>
      <c r="C15" t="s">
        <v>51</v>
      </c>
      <c r="G15" s="31">
        <f>INDEX(B2:H6,MATCH(G14,A2:A6,0),MATCH(H14,B1:H1,0))</f>
        <v>78</v>
      </c>
      <c r="H15" s="31"/>
    </row>
  </sheetData>
  <mergeCells count="2">
    <mergeCell ref="I10:I11"/>
    <mergeCell ref="G15:H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5299-9C4B-4BBB-92E9-BF6EDDD78710}">
  <dimension ref="A1:J15"/>
  <sheetViews>
    <sheetView tabSelected="1" zoomScale="121" workbookViewId="0">
      <selection activeCell="J15" sqref="J15"/>
    </sheetView>
  </sheetViews>
  <sheetFormatPr defaultRowHeight="14.4" x14ac:dyDescent="0.3"/>
  <cols>
    <col min="2" max="2" width="11.21875" bestFit="1" customWidth="1"/>
    <col min="3" max="3" width="13.6640625" bestFit="1" customWidth="1"/>
    <col min="5" max="5" width="12.21875" bestFit="1" customWidth="1"/>
    <col min="6" max="6" width="10.33203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10" x14ac:dyDescent="0.3">
      <c r="A2" s="5">
        <v>1001</v>
      </c>
      <c r="B2" s="6" t="s">
        <v>6</v>
      </c>
      <c r="C2" s="6" t="s">
        <v>7</v>
      </c>
      <c r="D2" s="6">
        <v>2</v>
      </c>
      <c r="E2" s="6">
        <v>800</v>
      </c>
      <c r="F2" s="8">
        <v>44931</v>
      </c>
    </row>
    <row r="3" spans="1:10" x14ac:dyDescent="0.3">
      <c r="A3" s="9">
        <v>1002</v>
      </c>
      <c r="B3" s="10" t="s">
        <v>8</v>
      </c>
      <c r="C3" s="10" t="s">
        <v>7</v>
      </c>
      <c r="D3" s="10">
        <v>7</v>
      </c>
      <c r="E3" s="10">
        <v>300</v>
      </c>
      <c r="F3" s="12">
        <v>44936</v>
      </c>
      <c r="I3" s="2" t="s">
        <v>1</v>
      </c>
      <c r="J3" t="s">
        <v>20</v>
      </c>
    </row>
    <row r="4" spans="1:10" x14ac:dyDescent="0.3">
      <c r="A4" s="5">
        <v>1003</v>
      </c>
      <c r="B4" s="6" t="s">
        <v>9</v>
      </c>
      <c r="C4" s="6" t="s">
        <v>10</v>
      </c>
      <c r="D4" s="6">
        <v>1</v>
      </c>
      <c r="E4" s="6">
        <v>200</v>
      </c>
      <c r="F4" s="8">
        <v>44941</v>
      </c>
      <c r="I4" s="2" t="s">
        <v>3</v>
      </c>
      <c r="J4">
        <f>_xlfn.XLOOKUP(J3,B2:B11,D2:D11,"not found",0)</f>
        <v>2</v>
      </c>
    </row>
    <row r="5" spans="1:10" x14ac:dyDescent="0.3">
      <c r="A5" s="9">
        <v>1004</v>
      </c>
      <c r="B5" s="10" t="s">
        <v>11</v>
      </c>
      <c r="C5" s="10" t="s">
        <v>10</v>
      </c>
      <c r="D5" s="10">
        <v>4</v>
      </c>
      <c r="E5" s="10">
        <v>50</v>
      </c>
      <c r="F5" s="12">
        <v>44946</v>
      </c>
    </row>
    <row r="6" spans="1:10" x14ac:dyDescent="0.3">
      <c r="A6" s="5">
        <v>1005</v>
      </c>
      <c r="B6" s="6" t="s">
        <v>12</v>
      </c>
      <c r="C6" s="6" t="s">
        <v>7</v>
      </c>
      <c r="D6" s="6">
        <v>3</v>
      </c>
      <c r="E6" s="6">
        <v>400</v>
      </c>
      <c r="F6" s="8">
        <v>44951</v>
      </c>
    </row>
    <row r="7" spans="1:10" x14ac:dyDescent="0.3">
      <c r="A7" s="9">
        <v>1006</v>
      </c>
      <c r="B7" s="10" t="s">
        <v>13</v>
      </c>
      <c r="C7" s="10" t="s">
        <v>7</v>
      </c>
      <c r="D7" s="10">
        <v>2</v>
      </c>
      <c r="E7" s="10">
        <v>250</v>
      </c>
      <c r="F7" s="12">
        <v>44958</v>
      </c>
    </row>
    <row r="8" spans="1:10" x14ac:dyDescent="0.3">
      <c r="A8" s="5">
        <v>1007</v>
      </c>
      <c r="B8" s="6" t="s">
        <v>14</v>
      </c>
      <c r="C8" s="6" t="s">
        <v>15</v>
      </c>
      <c r="D8" s="6">
        <v>1</v>
      </c>
      <c r="E8" s="6">
        <v>30</v>
      </c>
      <c r="F8" s="8">
        <v>44962</v>
      </c>
    </row>
    <row r="9" spans="1:10" x14ac:dyDescent="0.3">
      <c r="A9" s="9">
        <v>1008</v>
      </c>
      <c r="B9" s="10" t="s">
        <v>16</v>
      </c>
      <c r="C9" s="10" t="s">
        <v>10</v>
      </c>
      <c r="D9" s="10">
        <v>2</v>
      </c>
      <c r="E9" s="10">
        <v>150</v>
      </c>
      <c r="F9" s="12">
        <v>44967</v>
      </c>
    </row>
    <row r="10" spans="1:10" x14ac:dyDescent="0.3">
      <c r="A10" s="5">
        <v>1009</v>
      </c>
      <c r="B10" s="6" t="s">
        <v>17</v>
      </c>
      <c r="C10" s="6" t="s">
        <v>7</v>
      </c>
      <c r="D10" s="6">
        <v>2</v>
      </c>
      <c r="E10" s="6">
        <v>100</v>
      </c>
      <c r="F10" s="8">
        <v>44972</v>
      </c>
      <c r="I10" s="2" t="s">
        <v>1</v>
      </c>
      <c r="J10" t="s">
        <v>19</v>
      </c>
    </row>
    <row r="11" spans="1:10" x14ac:dyDescent="0.3">
      <c r="A11" s="13">
        <v>1010</v>
      </c>
      <c r="B11" s="14" t="s">
        <v>18</v>
      </c>
      <c r="C11" s="14" t="s">
        <v>10</v>
      </c>
      <c r="D11" s="14">
        <v>10</v>
      </c>
      <c r="E11" s="14">
        <v>120</v>
      </c>
      <c r="F11" s="16">
        <v>44977</v>
      </c>
      <c r="I11" s="2" t="s">
        <v>3</v>
      </c>
      <c r="J11">
        <f>_xlfn.XLOOKUP(J10,B2:B11,D2:D11,"NAN")</f>
        <v>4</v>
      </c>
    </row>
    <row r="14" spans="1:10" x14ac:dyDescent="0.3">
      <c r="I14" t="s">
        <v>48</v>
      </c>
      <c r="J14">
        <v>2</v>
      </c>
    </row>
    <row r="15" spans="1:10" x14ac:dyDescent="0.3">
      <c r="I15" t="s">
        <v>49</v>
      </c>
      <c r="J15" t="str">
        <f>_xlfn.XLOOKUP(J14,D2:D11,B2:B11,"Nan",0)</f>
        <v>Laptop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Sheet2</vt:lpstr>
      <vt:lpstr>Hlookup</vt:lpstr>
      <vt:lpstr>lookup</vt:lpstr>
      <vt:lpstr>index match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2024-10-01T06:11:03Z</dcterms:created>
  <dcterms:modified xsi:type="dcterms:W3CDTF">2025-01-30T06:04:32Z</dcterms:modified>
</cp:coreProperties>
</file>