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4023FEEA-FF5C-4B69-B058-2C9A133DE1C0}" xr6:coauthVersionLast="47" xr6:coauthVersionMax="47" xr10:uidLastSave="{00000000-0000-0000-0000-000000000000}"/>
  <bookViews>
    <workbookView xWindow="-110" yWindow="-110" windowWidth="17020" windowHeight="101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3" l="1"/>
  <c r="H51" i="3"/>
  <c r="H49" i="3"/>
  <c r="H47" i="3"/>
  <c r="H38" i="3"/>
  <c r="H34" i="3"/>
  <c r="B26" i="3"/>
  <c r="B25" i="3"/>
  <c r="B24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<sst xmlns="http://schemas.openxmlformats.org/spreadsheetml/2006/main" count="289" uniqueCount="175">
  <si>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</si>
  <si>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</si>
  <si>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</si>
  <si>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</si>
  <si>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</si>
  <si>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</si>
  <si>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</si>
  <si>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</si>
  <si>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</si>
  <si>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</si>
  <si>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</si>
  <si>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</si>
  <si>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</si>
  <si>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</si>
  <si>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</si>
  <si>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</si>
  <si>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</si>
  <si>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</si>
  <si>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</si>
  <si>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</si>
  <si>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</si>
  <si>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</si>
  <si>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</si>
  <si>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</si>
  <si>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</si>
  <si>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</si>
  <si>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</si>
  <si>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</si>
  <si>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</si>
  <si>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</si>
  <si>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</si>
  <si>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</si>
  <si>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</si>
  <si>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</si>
  <si>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</si>
  <si>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</si>
  <si>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</si>
  <si>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</si>
  <si>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</si>
  <si>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</si>
  <si>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</si>
  <si>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</si>
  <si>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</si>
  <si>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</si>
  <si>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</si>
  <si>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</si>
  <si>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</si>
  <si>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</si>
  <si>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</si>
  <si>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</si>
  <si>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</si>
  <si>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</si>
  <si>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</si>
  <si>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</si>
  <si>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</si>
  <si>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</si>
  <si>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</si>
  <si>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</si>
  <si>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</si>
  <si>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</si>
  <si>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</si>
  <si>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</si>
  <si>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</si>
  <si>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</si>
  <si>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</si>
  <si>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</si>
  <si>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</si>
  <si>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</si>
  <si>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</si>
  <si>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</si>
  <si>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</si>
  <si>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</si>
  <si>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</si>
  <si>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</si>
  <si>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</si>
  <si>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</si>
  <si>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</si>
  <si>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</si>
  <si>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</si>
  <si>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</si>
  <si>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</si>
  <si>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</si>
  <si>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</si>
  <si>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</si>
  <si>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</si>
  <si>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</si>
  <si>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</si>
  <si>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</si>
  <si>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</si>
  <si>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</si>
  <si>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</si>
  <si>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</si>
  <si>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</si>
  <si>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</si>
  <si>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</si>
  <si>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</si>
  <si>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</si>
  <si>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</si>
  <si>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</si>
  <si>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</si>
  <si>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</si>
  <si>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</si>
  <si>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</si>
  <si>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</si>
  <si>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</si>
  <si>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</si>
  <si>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</si>
  <si>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</si>
  <si>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</si>
  <si>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</si>
  <si>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</si>
  <si>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</si>
  <si>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</si>
  <si>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</si>
  <si>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</si>
  <si>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</si>
  <si>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</si>
  <si>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</si>
  <si>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</si>
  <si>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</si>
  <si>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</si>
  <si>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</si>
  <si>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</si>
  <si>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</si>
  <si>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</si>
  <si>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</si>
  <si>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</si>
  <si>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</si>
  <si>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</si>
  <si>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</si>
  <si>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</si>
  <si>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</si>
  <si>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</si>
  <si>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</si>
  <si>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</si>
  <si>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</si>
  <si>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</si>
  <si>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</si>
  <si>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</si>
  <si>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</si>
  <si>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</si>
  <si>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</si>
  <si>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</si>
  <si>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</si>
  <si>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</si>
  <si>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</si>
  <si>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</si>
  <si>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</si>
  <si>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</si>
  <si>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</si>
  <si>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</si>
  <si>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</si>
  <si>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</si>
  <si>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</si>
  <si>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</si>
  <si>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1) Discrete-Time (change date 6.2)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</si>
  <si>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</si>
  <si>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</si>
  <si>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</si>
  <si>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</si>
  <si>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</si>
  <si>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</si>
  <si>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</si>
  <si>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</si>
  <si>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</si>
  <si>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</si>
  <si>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On our dataset: (On Welling's dataset: -15.346)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</si>
  <si>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</si>
  <si>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</si>
  <si>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</si>
  <si>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</si>
  <si>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</si>
  <si>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</si>
  <si>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Training time：start at 6.8 10a.m.</t>
  </si>
  <si>
    <t>RNN J=2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</si>
</sst>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85" workbookViewId="0">
      <selection activeCell="E187" sqref="E187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146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146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146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90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146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35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35">
      <c r="A51" s="12" t="s">
        <v>146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36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147</v>
      </c>
      <c r="G60" s="47">
        <v>30.081099999999999</v>
      </c>
      <c r="H60" s="36"/>
      <c r="I60" s="33"/>
    </row>
    <row r="61" spans="1:9" x14ac:dyDescent="0.35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35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35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35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35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35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35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140</v>
      </c>
      <c r="B72" s="18"/>
      <c r="C72" s="18"/>
      <c r="D72" s="18"/>
      <c r="E72" s="18"/>
      <c r="F72" s="18"/>
      <c r="G72" s="18"/>
    </row>
    <row r="73" spans="1:11" x14ac:dyDescent="0.35">
      <c r="A73" s="19" t="s">
        <v>96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122</v>
      </c>
      <c r="B75" s="1"/>
      <c r="F75" s="28"/>
    </row>
    <row r="76" spans="1:11" x14ac:dyDescent="0.35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35">
      <c r="A77" s="12" t="s">
        <v>146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35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35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35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35">
      <c r="A81" s="12" t="s">
        <v>123</v>
      </c>
      <c r="B81" s="9">
        <v>-11.2082</v>
      </c>
      <c r="C81" s="9">
        <f>8.5537621974945/200</f>
        <v>4.2768810987472497E-2</v>
      </c>
      <c r="D81" s="9" t="s">
        <v>132</v>
      </c>
      <c r="E81" s="9">
        <f>8.43400382995605/200</f>
        <v>4.2170019149780247E-2</v>
      </c>
      <c r="F81" s="9" t="s">
        <v>124</v>
      </c>
      <c r="G81" s="9">
        <f>10.424521446228/200</f>
        <v>5.2122607231140004E-2</v>
      </c>
      <c r="H81" s="50" t="s">
        <v>139</v>
      </c>
      <c r="I81" s="9">
        <f>13.5266025066375/200</f>
        <v>6.76330125331875E-2</v>
      </c>
      <c r="J81" s="9"/>
      <c r="K81" s="30"/>
    </row>
    <row r="82" spans="1:11" x14ac:dyDescent="0.35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35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121</v>
      </c>
      <c r="K83" s="80">
        <f>12.9774138927459/200</f>
        <v>6.4887069463729505E-2</v>
      </c>
    </row>
    <row r="84" spans="1:11" s="71" customFormat="1" ht="15" thickBot="1" x14ac:dyDescent="0.4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35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">
      <c r="A86" s="35" t="s">
        <v>138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35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35">
      <c r="A88" s="12" t="s">
        <v>146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35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35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35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35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35">
      <c r="A98" s="7" t="s">
        <v>92</v>
      </c>
    </row>
    <row r="99" spans="1:7" x14ac:dyDescent="0.35">
      <c r="A99" s="19" t="s">
        <v>94</v>
      </c>
    </row>
    <row r="100" spans="1:7" x14ac:dyDescent="0.35">
      <c r="A100" s="28" t="s">
        <v>9</v>
      </c>
    </row>
    <row r="101" spans="1:7" ht="15" thickBot="1" x14ac:dyDescent="0.4">
      <c r="A101" t="s">
        <v>10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35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56</v>
      </c>
      <c r="D124" s="17"/>
      <c r="E124" s="17"/>
      <c r="F124" s="17"/>
      <c r="G124" s="17"/>
    </row>
    <row r="125" spans="1:7" x14ac:dyDescent="0.35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35">
      <c r="A128" s="19" t="s">
        <v>93</v>
      </c>
      <c r="C128" s="19"/>
    </row>
    <row r="129" spans="1:7" x14ac:dyDescent="0.35">
      <c r="A129" t="s">
        <v>48</v>
      </c>
    </row>
    <row r="130" spans="1:7" ht="15" thickBot="1" x14ac:dyDescent="0.4">
      <c r="A130" t="s">
        <v>86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35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84</v>
      </c>
    </row>
    <row r="154" spans="1:7" x14ac:dyDescent="0.35">
      <c r="B154" t="s">
        <v>85</v>
      </c>
    </row>
    <row r="157" spans="1:7" x14ac:dyDescent="0.35">
      <c r="A157" s="7" t="s">
        <v>95</v>
      </c>
    </row>
    <row r="163" spans="1:7" x14ac:dyDescent="0.35">
      <c r="A163" s="7" t="s">
        <v>143</v>
      </c>
    </row>
    <row r="164" spans="1:7" x14ac:dyDescent="0.35">
      <c r="A164" s="28" t="s">
        <v>144</v>
      </c>
      <c r="B164" s="28"/>
      <c r="C164" s="28"/>
      <c r="D164" s="28"/>
      <c r="E164" s="28"/>
      <c r="F164" s="28"/>
      <c r="G164" s="28"/>
    </row>
    <row r="165" spans="1:7" ht="15" thickBot="1" x14ac:dyDescent="0.4">
      <c r="A165" s="28" t="s">
        <v>141</v>
      </c>
      <c r="B165" s="28"/>
      <c r="C165" s="28"/>
      <c r="D165" s="28"/>
      <c r="E165" s="28"/>
      <c r="F165" s="28"/>
      <c r="G165" s="28"/>
    </row>
    <row r="166" spans="1:7" x14ac:dyDescent="0.35">
      <c r="A166" s="72" t="s">
        <v>142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35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35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35">
      <c r="A169" s="39" t="s">
        <v>146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35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35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35">
      <c r="A173" s="28"/>
      <c r="B173" s="28"/>
      <c r="C173" s="28"/>
      <c r="D173" s="28"/>
      <c r="E173" s="28"/>
      <c r="F173" s="28"/>
      <c r="G173" s="28"/>
    </row>
    <row r="174" spans="1:7" x14ac:dyDescent="0.35">
      <c r="A174" s="28"/>
      <c r="B174" s="28"/>
      <c r="C174" s="28"/>
      <c r="D174" s="28"/>
      <c r="E174" s="28"/>
      <c r="F174" s="28"/>
      <c r="G174" s="28"/>
    </row>
    <row r="175" spans="1:7" ht="15" thickBot="1" x14ac:dyDescent="0.4">
      <c r="A175" s="28" t="s">
        <v>145</v>
      </c>
      <c r="B175" s="28"/>
      <c r="C175" s="28"/>
      <c r="D175" s="28"/>
      <c r="E175" s="28"/>
      <c r="F175" s="28"/>
      <c r="G175" s="28"/>
    </row>
    <row r="176" spans="1:7" x14ac:dyDescent="0.35">
      <c r="A176" s="72" t="s">
        <v>142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35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35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35">
      <c r="A179" s="39" t="s">
        <v>146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35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35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35">
      <c r="A183" s="28"/>
      <c r="B183" s="28"/>
      <c r="C183" s="28"/>
      <c r="D183" s="28"/>
      <c r="E183" s="28"/>
      <c r="F183" s="28"/>
      <c r="G183" s="28"/>
    </row>
    <row r="184" spans="1:7" ht="15" thickBot="1" x14ac:dyDescent="0.4"/>
    <row r="185" spans="1:7" x14ac:dyDescent="0.35">
      <c r="A185" s="96" t="s">
        <v>69</v>
      </c>
      <c r="B185" s="15"/>
      <c r="C185" s="97">
        <v>-8.1576000000000004</v>
      </c>
    </row>
    <row r="186" spans="1:7" x14ac:dyDescent="0.35">
      <c r="A186" s="95" t="s">
        <v>70</v>
      </c>
      <c r="B186" s="21"/>
      <c r="C186" s="98">
        <v>0.40889999999999999</v>
      </c>
    </row>
    <row r="187" spans="1:7" x14ac:dyDescent="0.35">
      <c r="A187" s="39" t="s">
        <v>152</v>
      </c>
      <c r="B187" s="21"/>
      <c r="C187" s="98">
        <v>-12.7606</v>
      </c>
    </row>
    <row r="188" spans="1:7" x14ac:dyDescent="0.35">
      <c r="A188" s="39" t="s">
        <v>53</v>
      </c>
      <c r="B188" s="21"/>
      <c r="C188" s="98">
        <v>0.50029999999999997</v>
      </c>
    </row>
    <row r="189" spans="1:7" x14ac:dyDescent="0.35">
      <c r="A189" s="39" t="s">
        <v>153</v>
      </c>
      <c r="B189" s="21"/>
      <c r="C189" s="98">
        <v>-8.1062999999999992</v>
      </c>
    </row>
    <row r="190" spans="1:7" ht="15" thickBot="1" x14ac:dyDescent="0.4">
      <c r="A190" s="40" t="s">
        <v>53</v>
      </c>
      <c r="B190" s="24"/>
      <c r="C190" s="99">
        <v>0.77159999999999995</v>
      </c>
    </row>
    <row r="191" spans="1:7" x14ac:dyDescent="0.35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69"/>
  <sheetViews>
    <sheetView tabSelected="1" topLeftCell="A34" workbookViewId="0">
      <selection activeCell="H45" sqref="H45"/>
    </sheetView>
  </sheetViews>
  <sheetFormatPr defaultRowHeight="14.5" x14ac:dyDescent="0.35"/>
  <cols>
    <col min="1" max="1" width="37.1796875" customWidth="1"/>
    <col min="2" max="2" width="25.81640625" customWidth="1"/>
    <col min="4" max="6" width="11.81640625" bestFit="1" customWidth="1"/>
  </cols>
  <sheetData>
    <row r="1" spans="1:5" x14ac:dyDescent="0.35">
      <c r="A1" s="7" t="s">
        <v>155</v>
      </c>
    </row>
    <row r="2" spans="1:5" x14ac:dyDescent="0.35">
      <c r="A2" t="s">
        <v>163</v>
      </c>
      <c r="B2" t="s">
        <v>0</v>
      </c>
    </row>
    <row r="3" spans="1:5" ht="15" thickBot="1" x14ac:dyDescent="0.4">
      <c r="A3" t="s">
        <v>154</v>
      </c>
    </row>
    <row r="4" spans="1:5" x14ac:dyDescent="0.35">
      <c r="A4" s="14" t="s">
        <v>40</v>
      </c>
      <c r="B4" s="15" t="s">
        <v>41</v>
      </c>
      <c r="C4" s="15" t="s">
        <v>4</v>
      </c>
      <c r="D4" s="15" t="s">
        <v>5</v>
      </c>
      <c r="E4" s="16" t="s">
        <v>6</v>
      </c>
    </row>
    <row r="5" spans="1:5" x14ac:dyDescent="0.35">
      <c r="A5" s="5" t="s">
        <v>42</v>
      </c>
      <c r="B5" s="101">
        <v>-10.532999999999999</v>
      </c>
      <c r="C5" s="101">
        <v>-20.49</v>
      </c>
      <c r="D5" s="101">
        <v>-30.348199999999999</v>
      </c>
      <c r="E5" s="103">
        <v>-40.424100000000003</v>
      </c>
    </row>
    <row r="6" spans="1:5" x14ac:dyDescent="0.35">
      <c r="A6" s="5" t="s">
        <v>158</v>
      </c>
      <c r="B6" s="101">
        <v>1.016</v>
      </c>
      <c r="C6" s="101">
        <v>0.97299999999999998</v>
      </c>
      <c r="D6" s="101">
        <v>1.0161</v>
      </c>
      <c r="E6" s="103"/>
    </row>
    <row r="7" spans="1:5" x14ac:dyDescent="0.35">
      <c r="A7" s="5" t="s">
        <v>150</v>
      </c>
      <c r="B7" s="101">
        <v>-13.7515</v>
      </c>
      <c r="C7" s="101">
        <v>-23.865300000000001</v>
      </c>
      <c r="D7" s="101">
        <v>-33.743299999999998</v>
      </c>
      <c r="E7" s="103">
        <v>-43.958799999999997</v>
      </c>
    </row>
    <row r="8" spans="1:5" x14ac:dyDescent="0.35">
      <c r="A8" s="5" t="s">
        <v>158</v>
      </c>
      <c r="B8" s="101">
        <v>1.161</v>
      </c>
      <c r="C8" s="101">
        <v>1.0238</v>
      </c>
      <c r="D8" s="101">
        <v>1.0127999999999999</v>
      </c>
      <c r="E8" s="103"/>
    </row>
    <row r="9" spans="1:5" x14ac:dyDescent="0.35">
      <c r="A9" s="5" t="s">
        <v>156</v>
      </c>
      <c r="B9" s="101">
        <v>-9.7469999999999999</v>
      </c>
      <c r="C9" s="101">
        <v>-15.945</v>
      </c>
      <c r="D9" s="101">
        <v>-17.548500000000001</v>
      </c>
      <c r="E9" s="103">
        <v>-17.808599999999998</v>
      </c>
    </row>
    <row r="10" spans="1:5" x14ac:dyDescent="0.35">
      <c r="A10" s="5" t="s">
        <v>158</v>
      </c>
      <c r="B10" s="101">
        <v>0.98750000000000004</v>
      </c>
      <c r="C10" s="101">
        <v>0.76859999999999995</v>
      </c>
      <c r="D10" s="101">
        <v>0.32450000000000001</v>
      </c>
      <c r="E10" s="103"/>
    </row>
    <row r="11" spans="1:5" x14ac:dyDescent="0.35">
      <c r="A11" s="5" t="s">
        <v>157</v>
      </c>
      <c r="B11" s="101">
        <v>-12.9322</v>
      </c>
      <c r="C11" s="101">
        <v>-18.9573</v>
      </c>
      <c r="D11" s="101">
        <v>-20.362500000000001</v>
      </c>
      <c r="E11" s="103">
        <v>-21.748200000000001</v>
      </c>
    </row>
    <row r="12" spans="1:5" x14ac:dyDescent="0.35">
      <c r="A12" s="5" t="s">
        <v>158</v>
      </c>
      <c r="B12" s="101">
        <v>1.1217999999999999</v>
      </c>
      <c r="C12" s="101">
        <v>0.85319999999999996</v>
      </c>
      <c r="D12" s="101">
        <v>0.36549999999999999</v>
      </c>
      <c r="E12" s="103"/>
    </row>
    <row r="13" spans="1:5" x14ac:dyDescent="0.35">
      <c r="A13" s="5" t="s">
        <v>160</v>
      </c>
      <c r="B13" s="101"/>
      <c r="C13" s="101"/>
      <c r="D13" s="101"/>
      <c r="E13" s="103"/>
    </row>
    <row r="14" spans="1:5" x14ac:dyDescent="0.35">
      <c r="A14" s="5" t="s">
        <v>158</v>
      </c>
      <c r="B14" s="102"/>
      <c r="C14" s="101"/>
      <c r="D14" s="101"/>
      <c r="E14" s="103"/>
    </row>
    <row r="15" spans="1:5" x14ac:dyDescent="0.35">
      <c r="A15" s="5" t="s">
        <v>159</v>
      </c>
      <c r="B15" s="102"/>
      <c r="C15" s="101"/>
      <c r="D15" s="101"/>
      <c r="E15" s="103"/>
    </row>
    <row r="16" spans="1:5" x14ac:dyDescent="0.35">
      <c r="A16" s="5" t="s">
        <v>158</v>
      </c>
      <c r="B16" s="102"/>
      <c r="C16" s="102"/>
      <c r="D16" s="102"/>
      <c r="E16" s="103"/>
    </row>
    <row r="17" spans="1:8" x14ac:dyDescent="0.35">
      <c r="A17" s="5" t="s">
        <v>161</v>
      </c>
      <c r="B17" s="104"/>
      <c r="C17" s="104">
        <v>-21.863700000000001</v>
      </c>
      <c r="D17" s="104">
        <v>-30.985299999999999</v>
      </c>
      <c r="E17" s="105"/>
    </row>
    <row r="18" spans="1:8" ht="15" thickBot="1" x14ac:dyDescent="0.4">
      <c r="A18" s="6" t="s">
        <v>158</v>
      </c>
      <c r="B18" s="106"/>
      <c r="C18" s="106">
        <v>1.0770999999999999</v>
      </c>
      <c r="D18" s="106">
        <v>1.1258999999999999</v>
      </c>
      <c r="E18" s="107"/>
    </row>
    <row r="19" spans="1:8" x14ac:dyDescent="0.35">
      <c r="A19" s="21"/>
      <c r="B19" s="21"/>
      <c r="C19" s="21"/>
      <c r="D19" s="21"/>
      <c r="E19" s="21"/>
    </row>
    <row r="20" spans="1:8" ht="101.5" x14ac:dyDescent="0.35">
      <c r="A20" s="21"/>
      <c r="B20" s="100" t="s">
        <v>162</v>
      </c>
      <c r="C20" s="21"/>
      <c r="D20" s="21"/>
      <c r="E20" s="21"/>
    </row>
    <row r="21" spans="1:8" ht="101.5" x14ac:dyDescent="0.35">
      <c r="A21" s="21"/>
      <c r="B21" s="100" t="s">
        <v>164</v>
      </c>
      <c r="C21" s="21"/>
      <c r="D21" s="21"/>
      <c r="E21" s="21"/>
    </row>
    <row r="22" spans="1:8" ht="15" thickBot="1" x14ac:dyDescent="0.4"/>
    <row r="23" spans="1:8" x14ac:dyDescent="0.35">
      <c r="A23" s="14"/>
      <c r="B23" s="16" t="s">
        <v>43</v>
      </c>
    </row>
    <row r="24" spans="1:8" x14ac:dyDescent="0.35">
      <c r="A24" s="5" t="s">
        <v>44</v>
      </c>
      <c r="B24" s="8">
        <f>34.523822069168/200</f>
        <v>0.17261911034583999</v>
      </c>
    </row>
    <row r="25" spans="1:8" x14ac:dyDescent="0.35">
      <c r="A25" s="5" t="s">
        <v>151</v>
      </c>
      <c r="B25" s="8">
        <f>68.7835264205932/200</f>
        <v>0.343917632102966</v>
      </c>
    </row>
    <row r="26" spans="1:8" ht="15" thickBot="1" x14ac:dyDescent="0.4">
      <c r="A26" s="6" t="s">
        <v>45</v>
      </c>
      <c r="B26" s="11">
        <f>55.7775883674621/200</f>
        <v>0.27888794183731053</v>
      </c>
    </row>
    <row r="29" spans="1:8" x14ac:dyDescent="0.35">
      <c r="A29" s="7" t="s">
        <v>165</v>
      </c>
    </row>
    <row r="30" spans="1:8" x14ac:dyDescent="0.35">
      <c r="A30" t="s">
        <v>109</v>
      </c>
    </row>
    <row r="31" spans="1:8" ht="15" thickBot="1" x14ac:dyDescent="0.4">
      <c r="A31" t="s">
        <v>110</v>
      </c>
    </row>
    <row r="32" spans="1:8" x14ac:dyDescent="0.35">
      <c r="A32" s="65" t="s">
        <v>111</v>
      </c>
      <c r="B32" s="66">
        <v>-10</v>
      </c>
      <c r="C32" s="66">
        <v>0</v>
      </c>
      <c r="D32" s="66">
        <v>10</v>
      </c>
      <c r="E32" s="66">
        <v>20</v>
      </c>
      <c r="F32" s="66">
        <v>30</v>
      </c>
      <c r="G32" s="67">
        <v>40</v>
      </c>
      <c r="H32" t="s">
        <v>171</v>
      </c>
    </row>
    <row r="33" spans="1:8" x14ac:dyDescent="0.35">
      <c r="A33" s="5" t="s">
        <v>112</v>
      </c>
      <c r="B33">
        <v>0.64659999999999995</v>
      </c>
      <c r="C33">
        <v>-6.6333000000000002</v>
      </c>
      <c r="D33">
        <v>-13.3081</v>
      </c>
      <c r="E33">
        <v>-21.162199999999999</v>
      </c>
      <c r="F33">
        <v>-30.135000000000002</v>
      </c>
      <c r="G33" s="23">
        <v>-39.999699999999997</v>
      </c>
    </row>
    <row r="34" spans="1:8" x14ac:dyDescent="0.35">
      <c r="A34" s="5" t="s">
        <v>148</v>
      </c>
      <c r="C34" s="19">
        <v>-10.0745</v>
      </c>
      <c r="G34" s="23"/>
      <c r="H34" s="19">
        <f>103.243407487869/10</f>
        <v>10.3243407487869</v>
      </c>
    </row>
    <row r="35" spans="1:8" x14ac:dyDescent="0.35">
      <c r="A35" s="5" t="s">
        <v>167</v>
      </c>
      <c r="C35" s="19">
        <v>0.19120000000000001</v>
      </c>
      <c r="G35" s="23"/>
    </row>
    <row r="36" spans="1:8" x14ac:dyDescent="0.35">
      <c r="A36" s="68" t="s">
        <v>113</v>
      </c>
      <c r="B36" s="69">
        <v>3.8721999999999999</v>
      </c>
      <c r="C36" s="69">
        <v>8.2391000000000005</v>
      </c>
      <c r="D36" s="69">
        <v>11.548999999999999</v>
      </c>
      <c r="E36" s="69">
        <v>15.2288</v>
      </c>
      <c r="F36" s="69">
        <v>16.989699999999999</v>
      </c>
      <c r="G36" s="70">
        <v>15.2288</v>
      </c>
    </row>
    <row r="37" spans="1:8" x14ac:dyDescent="0.35">
      <c r="A37" s="5" t="s">
        <v>114</v>
      </c>
      <c r="B37">
        <v>0.68859999999999999</v>
      </c>
      <c r="C37">
        <v>-6.6078925132751403</v>
      </c>
      <c r="D37">
        <v>-13.2858</v>
      </c>
      <c r="E37">
        <v>-21.145</v>
      </c>
      <c r="F37">
        <v>-30.131799999999998</v>
      </c>
      <c r="G37" s="23">
        <v>-39.999499999999998</v>
      </c>
    </row>
    <row r="38" spans="1:8" x14ac:dyDescent="0.35">
      <c r="A38" s="5" t="s">
        <v>149</v>
      </c>
      <c r="C38" s="19">
        <v>-10.035600000000001</v>
      </c>
      <c r="G38" s="23"/>
      <c r="H38" s="19">
        <f>65.1636457443237/10</f>
        <v>6.5163645744323704</v>
      </c>
    </row>
    <row r="39" spans="1:8" x14ac:dyDescent="0.35">
      <c r="A39" s="5" t="s">
        <v>168</v>
      </c>
      <c r="C39" s="19">
        <v>0.19500000000000001</v>
      </c>
      <c r="G39" s="23"/>
    </row>
    <row r="40" spans="1:8" x14ac:dyDescent="0.35">
      <c r="A40" s="68" t="s">
        <v>113</v>
      </c>
      <c r="B40" s="69">
        <v>3.9794</v>
      </c>
      <c r="C40" s="69">
        <v>8.2391000000000005</v>
      </c>
      <c r="D40" s="69">
        <v>11.548999999999999</v>
      </c>
      <c r="E40" s="69">
        <v>15.2288</v>
      </c>
      <c r="F40" s="69">
        <v>16.989699999999999</v>
      </c>
      <c r="G40" s="70">
        <v>15.2288</v>
      </c>
    </row>
    <row r="41" spans="1:8" x14ac:dyDescent="0.35">
      <c r="A41" s="5" t="s">
        <v>115</v>
      </c>
      <c r="C41">
        <v>-5.3365</v>
      </c>
      <c r="G41" s="23"/>
    </row>
    <row r="42" spans="1:8" x14ac:dyDescent="0.35">
      <c r="A42" s="5" t="s">
        <v>116</v>
      </c>
      <c r="C42">
        <v>-5.3365</v>
      </c>
      <c r="G42" s="23"/>
    </row>
    <row r="43" spans="1:8" x14ac:dyDescent="0.35">
      <c r="A43" s="5" t="s">
        <v>117</v>
      </c>
      <c r="C43" s="28">
        <v>-11.2842</v>
      </c>
      <c r="G43" s="23"/>
    </row>
    <row r="44" spans="1:8" x14ac:dyDescent="0.35">
      <c r="A44" s="5" t="s">
        <v>118</v>
      </c>
      <c r="C44">
        <v>-7.2462999999999997</v>
      </c>
      <c r="G44" s="23"/>
    </row>
    <row r="45" spans="1:8" x14ac:dyDescent="0.35">
      <c r="A45" s="5" t="s">
        <v>174</v>
      </c>
      <c r="C45" s="19">
        <v>-2.3424</v>
      </c>
      <c r="G45" s="23"/>
      <c r="H45" s="19">
        <f>37.5523734092712/10</f>
        <v>3.7552373409271196</v>
      </c>
    </row>
    <row r="46" spans="1:8" x14ac:dyDescent="0.35">
      <c r="A46" s="5" t="s">
        <v>127</v>
      </c>
      <c r="C46" s="19">
        <v>9.2100000000000001E-2</v>
      </c>
      <c r="G46" s="23"/>
    </row>
    <row r="47" spans="1:8" x14ac:dyDescent="0.35">
      <c r="A47" s="5" t="s">
        <v>119</v>
      </c>
      <c r="C47" s="19" t="s">
        <v>169</v>
      </c>
      <c r="G47" s="23"/>
      <c r="H47" s="19">
        <f>73.5869255065917/10</f>
        <v>7.3586925506591694</v>
      </c>
    </row>
    <row r="48" spans="1:8" x14ac:dyDescent="0.35">
      <c r="A48" s="5" t="s">
        <v>127</v>
      </c>
      <c r="C48" s="19">
        <v>0.32890000000000003</v>
      </c>
      <c r="G48" s="23"/>
    </row>
    <row r="49" spans="1:9" x14ac:dyDescent="0.35">
      <c r="A49" s="5" t="s">
        <v>170</v>
      </c>
      <c r="C49" s="19" t="s">
        <v>172</v>
      </c>
      <c r="G49" s="23"/>
      <c r="H49" s="19">
        <f>146.174109458923/10</f>
        <v>14.617410945892299</v>
      </c>
    </row>
    <row r="50" spans="1:9" x14ac:dyDescent="0.35">
      <c r="A50" s="5" t="s">
        <v>127</v>
      </c>
      <c r="C50" s="19">
        <v>0.30059999999999998</v>
      </c>
      <c r="G50" s="23"/>
    </row>
    <row r="51" spans="1:9" ht="15" thickBot="1" x14ac:dyDescent="0.4">
      <c r="A51" s="6" t="s">
        <v>120</v>
      </c>
      <c r="B51" s="24"/>
      <c r="C51" s="109" t="s">
        <v>166</v>
      </c>
      <c r="D51" s="24"/>
      <c r="E51" s="24"/>
      <c r="F51" s="24"/>
      <c r="G51" s="25"/>
      <c r="H51" s="19">
        <f>122.040362358093/5</f>
        <v>24.408072471618603</v>
      </c>
      <c r="I51" s="19" t="s">
        <v>173</v>
      </c>
    </row>
    <row r="53" spans="1:9" ht="15" thickBot="1" x14ac:dyDescent="0.4"/>
    <row r="54" spans="1:9" x14ac:dyDescent="0.35">
      <c r="B54" s="91" t="s">
        <v>134</v>
      </c>
      <c r="C54" s="92">
        <v>-15.4787</v>
      </c>
      <c r="D54" s="28"/>
      <c r="E54" s="28"/>
    </row>
    <row r="55" spans="1:9" x14ac:dyDescent="0.35">
      <c r="B55" s="39" t="s">
        <v>127</v>
      </c>
      <c r="C55" s="87" t="s">
        <v>128</v>
      </c>
      <c r="D55" s="28"/>
      <c r="E55" s="28"/>
    </row>
    <row r="56" spans="1:9" x14ac:dyDescent="0.35">
      <c r="B56" s="39"/>
      <c r="C56" s="87"/>
      <c r="D56" s="28"/>
      <c r="E56" s="28"/>
    </row>
    <row r="57" spans="1:9" x14ac:dyDescent="0.35">
      <c r="B57" s="39" t="s">
        <v>126</v>
      </c>
      <c r="C57" s="87">
        <v>-15.4361</v>
      </c>
      <c r="D57" s="28"/>
      <c r="E57" s="28"/>
    </row>
    <row r="58" spans="1:9" x14ac:dyDescent="0.35">
      <c r="B58" s="39" t="s">
        <v>127</v>
      </c>
      <c r="C58" s="87" t="s">
        <v>131</v>
      </c>
      <c r="D58" s="28"/>
      <c r="E58" s="28"/>
    </row>
    <row r="59" spans="1:9" x14ac:dyDescent="0.35">
      <c r="B59" s="39"/>
      <c r="C59" s="87"/>
      <c r="D59" s="28"/>
      <c r="E59" s="28"/>
    </row>
    <row r="60" spans="1:9" x14ac:dyDescent="0.35">
      <c r="B60" s="39" t="s">
        <v>137</v>
      </c>
      <c r="C60" s="87">
        <v>-26.090299999999999</v>
      </c>
      <c r="D60" s="28"/>
      <c r="E60" s="28"/>
    </row>
    <row r="61" spans="1:9" x14ac:dyDescent="0.35">
      <c r="B61" s="39" t="s">
        <v>127</v>
      </c>
      <c r="C61" s="87" t="s">
        <v>129</v>
      </c>
      <c r="D61" s="28"/>
      <c r="E61" s="28"/>
    </row>
    <row r="62" spans="1:9" x14ac:dyDescent="0.35">
      <c r="B62" s="39"/>
      <c r="C62" s="87"/>
      <c r="D62" s="28"/>
      <c r="E62" s="28"/>
    </row>
    <row r="63" spans="1:9" x14ac:dyDescent="0.35">
      <c r="B63" s="39" t="s">
        <v>125</v>
      </c>
      <c r="C63" s="87">
        <v>-15.9239</v>
      </c>
      <c r="D63" s="28"/>
      <c r="E63" s="28"/>
    </row>
    <row r="64" spans="1:9" ht="15" thickBot="1" x14ac:dyDescent="0.4">
      <c r="B64" s="40" t="s">
        <v>127</v>
      </c>
      <c r="C64" s="90" t="s">
        <v>130</v>
      </c>
      <c r="D64" s="28"/>
      <c r="E64" s="28"/>
    </row>
    <row r="65" spans="2:5" x14ac:dyDescent="0.35">
      <c r="B65" s="86" t="s">
        <v>135</v>
      </c>
      <c r="C65" s="86"/>
      <c r="D65" s="28"/>
      <c r="E65" s="28"/>
    </row>
    <row r="66" spans="2:5" x14ac:dyDescent="0.35">
      <c r="B66" s="93" t="s">
        <v>136</v>
      </c>
      <c r="C66" s="28"/>
      <c r="D66" s="28"/>
      <c r="E66" s="28"/>
    </row>
    <row r="67" spans="2:5" x14ac:dyDescent="0.35">
      <c r="B67" s="39" t="s">
        <v>125</v>
      </c>
      <c r="C67" s="108">
        <v>-16.803100000000001</v>
      </c>
      <c r="D67" s="28"/>
      <c r="E67" s="28"/>
    </row>
    <row r="68" spans="2:5" ht="15" thickBot="1" x14ac:dyDescent="0.4">
      <c r="B68" s="40" t="s">
        <v>127</v>
      </c>
      <c r="C68" s="90" t="s">
        <v>133</v>
      </c>
      <c r="D68" s="28"/>
      <c r="E68" s="28"/>
    </row>
    <row r="69" spans="2:5" x14ac:dyDescent="0.35">
      <c r="B69" s="28"/>
      <c r="C69" s="28"/>
      <c r="D69" s="28"/>
      <c r="E69" s="2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2022-06-08T15:08:37Z</dcterms:modified>
</cp:coreProperties>
</file>