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math_statistic_sheet\Bayesian methods for large-scale inference\finel task\New folder\"/>
    </mc:Choice>
  </mc:AlternateContent>
  <xr:revisionPtr revIDLastSave="0" documentId="13_ncr:1_{0AE21353-3001-4016-BBE0-80B6CA695E9F}" xr6:coauthVersionLast="47" xr6:coauthVersionMax="47" xr10:uidLastSave="{00000000-0000-0000-0000-000000000000}"/>
  <bookViews>
    <workbookView xWindow="-28920" yWindow="-120" windowWidth="29040" windowHeight="15840" xr2:uid="{096F2FBE-446D-4C36-A4D0-68DEBD35A256}"/>
  </bookViews>
  <sheets>
    <sheet name="Manual vs. CytoFlex" sheetId="1" r:id="rId1"/>
    <sheet name="auto classification(1)" sheetId="14" r:id="rId2"/>
    <sheet name="Manual vs. CytoFlex no outliers" sheetId="15" r:id="rId3"/>
  </sheets>
  <definedNames>
    <definedName name="_xlnm._FilterDatabase" localSheetId="1" hidden="1">'auto classification(1)'!$A$1:$BR$1</definedName>
    <definedName name="_xlnm._FilterDatabase" localSheetId="0" hidden="1">'Manual vs. CytoFlex'!$A$4:$Y$43</definedName>
    <definedName name="_xlnm._FilterDatabase" localSheetId="2" hidden="1">'Manual vs. CytoFlex no outliers'!$A$4:$AB$113</definedName>
    <definedName name="table">'auto classification(1)'!$A$1:$BR$115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3" i="15" l="1"/>
  <c r="Y113" i="15" s="1"/>
  <c r="U113" i="15"/>
  <c r="X113" i="15" s="1"/>
  <c r="T113" i="15"/>
  <c r="W113" i="15" s="1"/>
  <c r="B113" i="15"/>
  <c r="A113" i="15"/>
  <c r="V112" i="15"/>
  <c r="Y112" i="15" s="1"/>
  <c r="U112" i="15"/>
  <c r="X112" i="15" s="1"/>
  <c r="T112" i="15"/>
  <c r="W112" i="15" s="1"/>
  <c r="B112" i="15"/>
  <c r="A112" i="15"/>
  <c r="V111" i="15"/>
  <c r="Y111" i="15" s="1"/>
  <c r="U111" i="15"/>
  <c r="X111" i="15" s="1"/>
  <c r="T111" i="15"/>
  <c r="W111" i="15" s="1"/>
  <c r="R111" i="15"/>
  <c r="Q111" i="15"/>
  <c r="B111" i="15"/>
  <c r="A111" i="15"/>
  <c r="V110" i="15"/>
  <c r="Y110" i="15" s="1"/>
  <c r="U110" i="15"/>
  <c r="X110" i="15" s="1"/>
  <c r="T110" i="15"/>
  <c r="W110" i="15" s="1"/>
  <c r="A110" i="15"/>
  <c r="V109" i="15"/>
  <c r="Y109" i="15" s="1"/>
  <c r="U109" i="15"/>
  <c r="X109" i="15" s="1"/>
  <c r="T109" i="15"/>
  <c r="W109" i="15" s="1"/>
  <c r="B109" i="15"/>
  <c r="A109" i="15"/>
  <c r="V108" i="15"/>
  <c r="Y108" i="15" s="1"/>
  <c r="U108" i="15"/>
  <c r="X108" i="15" s="1"/>
  <c r="T108" i="15"/>
  <c r="W108" i="15" s="1"/>
  <c r="A108" i="15"/>
  <c r="V107" i="15"/>
  <c r="Y107" i="15" s="1"/>
  <c r="U107" i="15"/>
  <c r="X107" i="15" s="1"/>
  <c r="T107" i="15"/>
  <c r="W107" i="15" s="1"/>
  <c r="A107" i="15"/>
  <c r="Y106" i="15"/>
  <c r="V106" i="15"/>
  <c r="U106" i="15"/>
  <c r="X106" i="15" s="1"/>
  <c r="T106" i="15"/>
  <c r="W106" i="15" s="1"/>
  <c r="B106" i="15"/>
  <c r="A106" i="15"/>
  <c r="V105" i="15"/>
  <c r="Y105" i="15" s="1"/>
  <c r="U105" i="15"/>
  <c r="X105" i="15" s="1"/>
  <c r="T105" i="15"/>
  <c r="W105" i="15" s="1"/>
  <c r="B105" i="15"/>
  <c r="A105" i="15"/>
  <c r="V104" i="15"/>
  <c r="Y104" i="15" s="1"/>
  <c r="U104" i="15"/>
  <c r="X104" i="15" s="1"/>
  <c r="T104" i="15"/>
  <c r="W104" i="15" s="1"/>
  <c r="B104" i="15"/>
  <c r="A104" i="15"/>
  <c r="V103" i="15"/>
  <c r="Y103" i="15" s="1"/>
  <c r="U103" i="15"/>
  <c r="X103" i="15" s="1"/>
  <c r="T103" i="15"/>
  <c r="W103" i="15" s="1"/>
  <c r="A103" i="15"/>
  <c r="X102" i="15"/>
  <c r="V102" i="15"/>
  <c r="Y102" i="15" s="1"/>
  <c r="U102" i="15"/>
  <c r="T102" i="15"/>
  <c r="W102" i="15" s="1"/>
  <c r="B102" i="15"/>
  <c r="A102" i="15"/>
  <c r="V101" i="15"/>
  <c r="Y101" i="15" s="1"/>
  <c r="U101" i="15"/>
  <c r="X101" i="15" s="1"/>
  <c r="T101" i="15"/>
  <c r="W101" i="15" s="1"/>
  <c r="A101" i="15"/>
  <c r="Y100" i="15"/>
  <c r="X100" i="15"/>
  <c r="V100" i="15"/>
  <c r="U100" i="15"/>
  <c r="T100" i="15"/>
  <c r="W100" i="15" s="1"/>
  <c r="B100" i="15"/>
  <c r="A100" i="15"/>
  <c r="X99" i="15"/>
  <c r="V99" i="15"/>
  <c r="Y99" i="15" s="1"/>
  <c r="U99" i="15"/>
  <c r="T99" i="15"/>
  <c r="W99" i="15" s="1"/>
  <c r="R99" i="15"/>
  <c r="Q99" i="15"/>
  <c r="B99" i="15"/>
  <c r="A99" i="15"/>
  <c r="V98" i="15"/>
  <c r="Y98" i="15" s="1"/>
  <c r="U98" i="15"/>
  <c r="X98" i="15" s="1"/>
  <c r="T98" i="15"/>
  <c r="W98" i="15" s="1"/>
  <c r="A98" i="15"/>
  <c r="V97" i="15"/>
  <c r="Y97" i="15" s="1"/>
  <c r="U97" i="15"/>
  <c r="X97" i="15" s="1"/>
  <c r="T97" i="15"/>
  <c r="W97" i="15" s="1"/>
  <c r="A97" i="15"/>
  <c r="Y96" i="15"/>
  <c r="V96" i="15"/>
  <c r="U96" i="15"/>
  <c r="X96" i="15" s="1"/>
  <c r="T96" i="15"/>
  <c r="W96" i="15" s="1"/>
  <c r="B96" i="15"/>
  <c r="A96" i="15"/>
  <c r="Y95" i="15"/>
  <c r="X95" i="15"/>
  <c r="V95" i="15"/>
  <c r="U95" i="15"/>
  <c r="T95" i="15"/>
  <c r="W95" i="15" s="1"/>
  <c r="B95" i="15"/>
  <c r="A95" i="15"/>
  <c r="X94" i="15"/>
  <c r="V94" i="15"/>
  <c r="Y94" i="15" s="1"/>
  <c r="U94" i="15"/>
  <c r="T94" i="15"/>
  <c r="W94" i="15" s="1"/>
  <c r="R94" i="15"/>
  <c r="Q94" i="15"/>
  <c r="B94" i="15"/>
  <c r="A94" i="15"/>
  <c r="V93" i="15"/>
  <c r="Y93" i="15" s="1"/>
  <c r="U93" i="15"/>
  <c r="X93" i="15" s="1"/>
  <c r="T93" i="15"/>
  <c r="W93" i="15" s="1"/>
  <c r="A93" i="15"/>
  <c r="Y92" i="15"/>
  <c r="V92" i="15"/>
  <c r="U92" i="15"/>
  <c r="X92" i="15" s="1"/>
  <c r="T92" i="15"/>
  <c r="W92" i="15" s="1"/>
  <c r="B92" i="15"/>
  <c r="A92" i="15"/>
  <c r="V91" i="15"/>
  <c r="Y91" i="15" s="1"/>
  <c r="U91" i="15"/>
  <c r="X91" i="15" s="1"/>
  <c r="T91" i="15"/>
  <c r="W91" i="15" s="1"/>
  <c r="A91" i="15"/>
  <c r="X90" i="15"/>
  <c r="V90" i="15"/>
  <c r="Y90" i="15" s="1"/>
  <c r="U90" i="15"/>
  <c r="T90" i="15"/>
  <c r="W90" i="15" s="1"/>
  <c r="B90" i="15"/>
  <c r="A90" i="15"/>
  <c r="V89" i="15"/>
  <c r="Y89" i="15" s="1"/>
  <c r="U89" i="15"/>
  <c r="X89" i="15" s="1"/>
  <c r="T89" i="15"/>
  <c r="W89" i="15" s="1"/>
  <c r="B89" i="15"/>
  <c r="A89" i="15"/>
  <c r="V88" i="15"/>
  <c r="Y88" i="15" s="1"/>
  <c r="U88" i="15"/>
  <c r="X88" i="15" s="1"/>
  <c r="T88" i="15"/>
  <c r="W88" i="15" s="1"/>
  <c r="B88" i="15"/>
  <c r="A88" i="15"/>
  <c r="Y87" i="15"/>
  <c r="V87" i="15"/>
  <c r="U87" i="15"/>
  <c r="X87" i="15" s="1"/>
  <c r="T87" i="15"/>
  <c r="W87" i="15" s="1"/>
  <c r="B87" i="15"/>
  <c r="A87" i="15"/>
  <c r="X86" i="15"/>
  <c r="V86" i="15"/>
  <c r="Y86" i="15" s="1"/>
  <c r="U86" i="15"/>
  <c r="T86" i="15"/>
  <c r="W86" i="15" s="1"/>
  <c r="A86" i="15"/>
  <c r="X85" i="15"/>
  <c r="V85" i="15"/>
  <c r="Y85" i="15" s="1"/>
  <c r="U85" i="15"/>
  <c r="T85" i="15"/>
  <c r="W85" i="15" s="1"/>
  <c r="A85" i="15"/>
  <c r="W84" i="15"/>
  <c r="V84" i="15"/>
  <c r="Y84" i="15" s="1"/>
  <c r="U84" i="15"/>
  <c r="X84" i="15" s="1"/>
  <c r="T84" i="15"/>
  <c r="R84" i="15"/>
  <c r="Q84" i="15"/>
  <c r="B84" i="15"/>
  <c r="A84" i="15"/>
  <c r="X83" i="15"/>
  <c r="V83" i="15"/>
  <c r="Y83" i="15" s="1"/>
  <c r="U83" i="15"/>
  <c r="T83" i="15"/>
  <c r="W83" i="15" s="1"/>
  <c r="B83" i="15"/>
  <c r="A83" i="15"/>
  <c r="V82" i="15"/>
  <c r="Y82" i="15" s="1"/>
  <c r="U82" i="15"/>
  <c r="X82" i="15" s="1"/>
  <c r="T82" i="15"/>
  <c r="W82" i="15" s="1"/>
  <c r="B82" i="15"/>
  <c r="A82" i="15"/>
  <c r="V81" i="15"/>
  <c r="Y81" i="15" s="1"/>
  <c r="U81" i="15"/>
  <c r="X81" i="15" s="1"/>
  <c r="T81" i="15"/>
  <c r="W81" i="15" s="1"/>
  <c r="R81" i="15"/>
  <c r="Q81" i="15"/>
  <c r="B81" i="15"/>
  <c r="A81" i="15"/>
  <c r="V80" i="15"/>
  <c r="Y80" i="15" s="1"/>
  <c r="U80" i="15"/>
  <c r="X80" i="15" s="1"/>
  <c r="T80" i="15"/>
  <c r="W80" i="15" s="1"/>
  <c r="B80" i="15"/>
  <c r="A80" i="15"/>
  <c r="V79" i="15"/>
  <c r="Y79" i="15" s="1"/>
  <c r="U79" i="15"/>
  <c r="X79" i="15" s="1"/>
  <c r="T79" i="15"/>
  <c r="W79" i="15" s="1"/>
  <c r="B79" i="15"/>
  <c r="A79" i="15"/>
  <c r="V78" i="15"/>
  <c r="Y78" i="15" s="1"/>
  <c r="U78" i="15"/>
  <c r="X78" i="15" s="1"/>
  <c r="T78" i="15"/>
  <c r="W78" i="15" s="1"/>
  <c r="B78" i="15"/>
  <c r="A78" i="15"/>
  <c r="V77" i="15"/>
  <c r="Y77" i="15" s="1"/>
  <c r="U77" i="15"/>
  <c r="X77" i="15" s="1"/>
  <c r="T77" i="15"/>
  <c r="W77" i="15" s="1"/>
  <c r="B77" i="15"/>
  <c r="A77" i="15"/>
  <c r="V76" i="15"/>
  <c r="Y76" i="15" s="1"/>
  <c r="U76" i="15"/>
  <c r="X76" i="15" s="1"/>
  <c r="T76" i="15"/>
  <c r="W76" i="15" s="1"/>
  <c r="A76" i="15"/>
  <c r="V75" i="15"/>
  <c r="Y75" i="15" s="1"/>
  <c r="U75" i="15"/>
  <c r="X75" i="15" s="1"/>
  <c r="T75" i="15"/>
  <c r="W75" i="15" s="1"/>
  <c r="B75" i="15"/>
  <c r="A75" i="15"/>
  <c r="V74" i="15"/>
  <c r="Y74" i="15" s="1"/>
  <c r="U74" i="15"/>
  <c r="X74" i="15" s="1"/>
  <c r="T74" i="15"/>
  <c r="W74" i="15" s="1"/>
  <c r="A74" i="15"/>
  <c r="Y73" i="15"/>
  <c r="V73" i="15"/>
  <c r="U73" i="15"/>
  <c r="X73" i="15" s="1"/>
  <c r="T73" i="15"/>
  <c r="W73" i="15" s="1"/>
  <c r="B73" i="15"/>
  <c r="A73" i="15"/>
  <c r="Y72" i="15"/>
  <c r="X72" i="15"/>
  <c r="V72" i="15"/>
  <c r="U72" i="15"/>
  <c r="T72" i="15"/>
  <c r="W72" i="15" s="1"/>
  <c r="A72" i="15"/>
  <c r="W71" i="15"/>
  <c r="V71" i="15"/>
  <c r="Y71" i="15" s="1"/>
  <c r="U71" i="15"/>
  <c r="X71" i="15" s="1"/>
  <c r="T71" i="15"/>
  <c r="B71" i="15"/>
  <c r="A71" i="15"/>
  <c r="V70" i="15"/>
  <c r="Y70" i="15" s="1"/>
  <c r="U70" i="15"/>
  <c r="X70" i="15" s="1"/>
  <c r="T70" i="15"/>
  <c r="W70" i="15" s="1"/>
  <c r="R70" i="15"/>
  <c r="Q70" i="15"/>
  <c r="B70" i="15"/>
  <c r="A70" i="15"/>
  <c r="V69" i="15"/>
  <c r="Y69" i="15" s="1"/>
  <c r="U69" i="15"/>
  <c r="X69" i="15" s="1"/>
  <c r="T69" i="15"/>
  <c r="W69" i="15" s="1"/>
  <c r="B69" i="15"/>
  <c r="A69" i="15"/>
  <c r="V68" i="15"/>
  <c r="Y68" i="15" s="1"/>
  <c r="U68" i="15"/>
  <c r="X68" i="15" s="1"/>
  <c r="T68" i="15"/>
  <c r="W68" i="15" s="1"/>
  <c r="R68" i="15"/>
  <c r="Q68" i="15"/>
  <c r="B68" i="15"/>
  <c r="A68" i="15"/>
  <c r="V67" i="15"/>
  <c r="Y67" i="15" s="1"/>
  <c r="U67" i="15"/>
  <c r="X67" i="15" s="1"/>
  <c r="T67" i="15"/>
  <c r="W67" i="15" s="1"/>
  <c r="B67" i="15"/>
  <c r="A67" i="15"/>
  <c r="V66" i="15"/>
  <c r="Y66" i="15" s="1"/>
  <c r="U66" i="15"/>
  <c r="X66" i="15" s="1"/>
  <c r="T66" i="15"/>
  <c r="W66" i="15" s="1"/>
  <c r="B66" i="15"/>
  <c r="A66" i="15"/>
  <c r="V65" i="15"/>
  <c r="Y65" i="15" s="1"/>
  <c r="U65" i="15"/>
  <c r="X65" i="15" s="1"/>
  <c r="T65" i="15"/>
  <c r="W65" i="15" s="1"/>
  <c r="B65" i="15"/>
  <c r="A65" i="15"/>
  <c r="V64" i="15"/>
  <c r="Y64" i="15" s="1"/>
  <c r="U64" i="15"/>
  <c r="X64" i="15" s="1"/>
  <c r="T64" i="15"/>
  <c r="W64" i="15" s="1"/>
  <c r="B64" i="15"/>
  <c r="A64" i="15"/>
  <c r="V63" i="15"/>
  <c r="Y63" i="15" s="1"/>
  <c r="U63" i="15"/>
  <c r="X63" i="15" s="1"/>
  <c r="T63" i="15"/>
  <c r="W63" i="15" s="1"/>
  <c r="R63" i="15"/>
  <c r="Q63" i="15"/>
  <c r="B63" i="15"/>
  <c r="A63" i="15"/>
  <c r="V62" i="15"/>
  <c r="Y62" i="15" s="1"/>
  <c r="U62" i="15"/>
  <c r="X62" i="15" s="1"/>
  <c r="T62" i="15"/>
  <c r="W62" i="15" s="1"/>
  <c r="B62" i="15"/>
  <c r="A62" i="15"/>
  <c r="V61" i="15"/>
  <c r="Y61" i="15" s="1"/>
  <c r="U61" i="15"/>
  <c r="X61" i="15" s="1"/>
  <c r="T61" i="15"/>
  <c r="W61" i="15" s="1"/>
  <c r="R61" i="15"/>
  <c r="Q61" i="15"/>
  <c r="B61" i="15"/>
  <c r="A61" i="15"/>
  <c r="V60" i="15"/>
  <c r="Y60" i="15" s="1"/>
  <c r="U60" i="15"/>
  <c r="X60" i="15" s="1"/>
  <c r="T60" i="15"/>
  <c r="W60" i="15" s="1"/>
  <c r="B60" i="15"/>
  <c r="A60" i="15"/>
  <c r="V59" i="15"/>
  <c r="Y59" i="15" s="1"/>
  <c r="U59" i="15"/>
  <c r="X59" i="15" s="1"/>
  <c r="T59" i="15"/>
  <c r="W59" i="15" s="1"/>
  <c r="B59" i="15"/>
  <c r="A59" i="15"/>
  <c r="X58" i="15"/>
  <c r="V58" i="15"/>
  <c r="Y58" i="15" s="1"/>
  <c r="U58" i="15"/>
  <c r="T58" i="15"/>
  <c r="W58" i="15" s="1"/>
  <c r="A58" i="15"/>
  <c r="W57" i="15"/>
  <c r="V57" i="15"/>
  <c r="Y57" i="15" s="1"/>
  <c r="U57" i="15"/>
  <c r="X57" i="15" s="1"/>
  <c r="T57" i="15"/>
  <c r="B57" i="15"/>
  <c r="A57" i="15"/>
  <c r="V56" i="15"/>
  <c r="Y56" i="15" s="1"/>
  <c r="U56" i="15"/>
  <c r="X56" i="15" s="1"/>
  <c r="T56" i="15"/>
  <c r="W56" i="15" s="1"/>
  <c r="A56" i="15"/>
  <c r="V55" i="15"/>
  <c r="Y55" i="15" s="1"/>
  <c r="U55" i="15"/>
  <c r="X55" i="15" s="1"/>
  <c r="T55" i="15"/>
  <c r="W55" i="15" s="1"/>
  <c r="B55" i="15"/>
  <c r="A55" i="15"/>
  <c r="V54" i="15"/>
  <c r="Y54" i="15" s="1"/>
  <c r="U54" i="15"/>
  <c r="X54" i="15" s="1"/>
  <c r="T54" i="15"/>
  <c r="W54" i="15" s="1"/>
  <c r="R54" i="15"/>
  <c r="Q54" i="15"/>
  <c r="B54" i="15"/>
  <c r="A54" i="15"/>
  <c r="W53" i="15"/>
  <c r="V53" i="15"/>
  <c r="Y53" i="15" s="1"/>
  <c r="U53" i="15"/>
  <c r="X53" i="15" s="1"/>
  <c r="T53" i="15"/>
  <c r="B53" i="15"/>
  <c r="A53" i="15"/>
  <c r="V52" i="15"/>
  <c r="Y52" i="15" s="1"/>
  <c r="U52" i="15"/>
  <c r="X52" i="15" s="1"/>
  <c r="T52" i="15"/>
  <c r="W52" i="15" s="1"/>
  <c r="B52" i="15"/>
  <c r="A52" i="15"/>
  <c r="V51" i="15"/>
  <c r="Y51" i="15" s="1"/>
  <c r="U51" i="15"/>
  <c r="X51" i="15" s="1"/>
  <c r="T51" i="15"/>
  <c r="W51" i="15" s="1"/>
  <c r="R51" i="15"/>
  <c r="Q51" i="15"/>
  <c r="B51" i="15"/>
  <c r="A51" i="15"/>
  <c r="Y50" i="15"/>
  <c r="V50" i="15"/>
  <c r="U50" i="15"/>
  <c r="X50" i="15" s="1"/>
  <c r="T50" i="15"/>
  <c r="W50" i="15" s="1"/>
  <c r="A50" i="15"/>
  <c r="V49" i="15"/>
  <c r="Y49" i="15" s="1"/>
  <c r="U49" i="15"/>
  <c r="X49" i="15" s="1"/>
  <c r="T49" i="15"/>
  <c r="W49" i="15" s="1"/>
  <c r="A49" i="15"/>
  <c r="X48" i="15"/>
  <c r="W48" i="15"/>
  <c r="V48" i="15"/>
  <c r="Y48" i="15" s="1"/>
  <c r="U48" i="15"/>
  <c r="T48" i="15"/>
  <c r="A48" i="15"/>
  <c r="V47" i="15"/>
  <c r="Y47" i="15" s="1"/>
  <c r="U47" i="15"/>
  <c r="X47" i="15" s="1"/>
  <c r="T47" i="15"/>
  <c r="W47" i="15" s="1"/>
  <c r="R47" i="15"/>
  <c r="Q47" i="15"/>
  <c r="B47" i="15"/>
  <c r="A47" i="15"/>
  <c r="V46" i="15"/>
  <c r="Y46" i="15" s="1"/>
  <c r="U46" i="15"/>
  <c r="X46" i="15" s="1"/>
  <c r="T46" i="15"/>
  <c r="W46" i="15" s="1"/>
  <c r="B46" i="15"/>
  <c r="A46" i="15"/>
  <c r="V45" i="15"/>
  <c r="Y45" i="15" s="1"/>
  <c r="U45" i="15"/>
  <c r="X45" i="15" s="1"/>
  <c r="T45" i="15"/>
  <c r="W45" i="15" s="1"/>
  <c r="B45" i="15"/>
  <c r="A45" i="15"/>
  <c r="Y44" i="15"/>
  <c r="V44" i="15"/>
  <c r="U44" i="15"/>
  <c r="X44" i="15" s="1"/>
  <c r="T44" i="15"/>
  <c r="W44" i="15" s="1"/>
  <c r="B44" i="15"/>
  <c r="A44" i="15"/>
  <c r="X43" i="15"/>
  <c r="V43" i="15"/>
  <c r="Y43" i="15" s="1"/>
  <c r="U43" i="15"/>
  <c r="T43" i="15"/>
  <c r="W43" i="15" s="1"/>
  <c r="R43" i="15"/>
  <c r="Q43" i="15"/>
  <c r="B43" i="15"/>
  <c r="A43" i="15"/>
  <c r="V42" i="15"/>
  <c r="Y42" i="15" s="1"/>
  <c r="U42" i="15"/>
  <c r="X42" i="15" s="1"/>
  <c r="T42" i="15"/>
  <c r="W42" i="15" s="1"/>
  <c r="B42" i="15"/>
  <c r="A42" i="15"/>
  <c r="V41" i="15"/>
  <c r="Y41" i="15" s="1"/>
  <c r="U41" i="15"/>
  <c r="X41" i="15" s="1"/>
  <c r="T41" i="15"/>
  <c r="W41" i="15" s="1"/>
  <c r="B41" i="15"/>
  <c r="A41" i="15"/>
  <c r="V40" i="15"/>
  <c r="Y40" i="15" s="1"/>
  <c r="U40" i="15"/>
  <c r="X40" i="15" s="1"/>
  <c r="T40" i="15"/>
  <c r="W40" i="15" s="1"/>
  <c r="B40" i="15"/>
  <c r="A40" i="15"/>
  <c r="V39" i="15"/>
  <c r="Y39" i="15" s="1"/>
  <c r="U39" i="15"/>
  <c r="X39" i="15" s="1"/>
  <c r="T39" i="15"/>
  <c r="W39" i="15" s="1"/>
  <c r="A39" i="15"/>
  <c r="V38" i="15"/>
  <c r="Y38" i="15" s="1"/>
  <c r="U38" i="15"/>
  <c r="X38" i="15" s="1"/>
  <c r="T38" i="15"/>
  <c r="W38" i="15" s="1"/>
  <c r="B38" i="15"/>
  <c r="A38" i="15"/>
  <c r="Y37" i="15"/>
  <c r="V37" i="15"/>
  <c r="U37" i="15"/>
  <c r="X37" i="15" s="1"/>
  <c r="T37" i="15"/>
  <c r="W37" i="15" s="1"/>
  <c r="A37" i="15"/>
  <c r="V36" i="15"/>
  <c r="Y36" i="15" s="1"/>
  <c r="U36" i="15"/>
  <c r="X36" i="15" s="1"/>
  <c r="T36" i="15"/>
  <c r="W36" i="15" s="1"/>
  <c r="B36" i="15"/>
  <c r="A36" i="15"/>
  <c r="Y35" i="15"/>
  <c r="V35" i="15"/>
  <c r="U35" i="15"/>
  <c r="X35" i="15" s="1"/>
  <c r="T35" i="15"/>
  <c r="W35" i="15" s="1"/>
  <c r="A35" i="15"/>
  <c r="X34" i="15"/>
  <c r="W34" i="15"/>
  <c r="V34" i="15"/>
  <c r="Y34" i="15" s="1"/>
  <c r="U34" i="15"/>
  <c r="T34" i="15"/>
  <c r="A34" i="15"/>
  <c r="V33" i="15"/>
  <c r="Y33" i="15" s="1"/>
  <c r="U33" i="15"/>
  <c r="X33" i="15" s="1"/>
  <c r="T33" i="15"/>
  <c r="W33" i="15" s="1"/>
  <c r="B33" i="15"/>
  <c r="A33" i="15"/>
  <c r="V32" i="15"/>
  <c r="Y32" i="15" s="1"/>
  <c r="U32" i="15"/>
  <c r="X32" i="15" s="1"/>
  <c r="T32" i="15"/>
  <c r="W32" i="15" s="1"/>
  <c r="B32" i="15"/>
  <c r="A32" i="15"/>
  <c r="W31" i="15"/>
  <c r="V31" i="15"/>
  <c r="Y31" i="15" s="1"/>
  <c r="U31" i="15"/>
  <c r="X31" i="15" s="1"/>
  <c r="T31" i="15"/>
  <c r="A31" i="15"/>
  <c r="V30" i="15"/>
  <c r="Y30" i="15" s="1"/>
  <c r="U30" i="15"/>
  <c r="X30" i="15" s="1"/>
  <c r="T30" i="15"/>
  <c r="W30" i="15" s="1"/>
  <c r="A30" i="15"/>
  <c r="V29" i="15"/>
  <c r="Y29" i="15" s="1"/>
  <c r="U29" i="15"/>
  <c r="X29" i="15" s="1"/>
  <c r="T29" i="15"/>
  <c r="W29" i="15" s="1"/>
  <c r="B29" i="15"/>
  <c r="A29" i="15"/>
  <c r="V28" i="15"/>
  <c r="Y28" i="15" s="1"/>
  <c r="U28" i="15"/>
  <c r="X28" i="15" s="1"/>
  <c r="T28" i="15"/>
  <c r="W28" i="15" s="1"/>
  <c r="B28" i="15"/>
  <c r="A28" i="15"/>
  <c r="V27" i="15"/>
  <c r="Y27" i="15" s="1"/>
  <c r="U27" i="15"/>
  <c r="X27" i="15" s="1"/>
  <c r="T27" i="15"/>
  <c r="W27" i="15" s="1"/>
  <c r="A27" i="15"/>
  <c r="V26" i="15"/>
  <c r="Y26" i="15" s="1"/>
  <c r="U26" i="15"/>
  <c r="X26" i="15" s="1"/>
  <c r="T26" i="15"/>
  <c r="W26" i="15" s="1"/>
  <c r="B26" i="15"/>
  <c r="A26" i="15"/>
  <c r="V25" i="15"/>
  <c r="Y25" i="15" s="1"/>
  <c r="U25" i="15"/>
  <c r="X25" i="15" s="1"/>
  <c r="T25" i="15"/>
  <c r="W25" i="15" s="1"/>
  <c r="A25" i="15"/>
  <c r="V24" i="15"/>
  <c r="Y24" i="15" s="1"/>
  <c r="U24" i="15"/>
  <c r="X24" i="15" s="1"/>
  <c r="T24" i="15"/>
  <c r="W24" i="15" s="1"/>
  <c r="B24" i="15"/>
  <c r="A24" i="15"/>
  <c r="X23" i="15"/>
  <c r="V23" i="15"/>
  <c r="Y23" i="15" s="1"/>
  <c r="U23" i="15"/>
  <c r="T23" i="15"/>
  <c r="W23" i="15" s="1"/>
  <c r="R23" i="15"/>
  <c r="Q23" i="15"/>
  <c r="B23" i="15"/>
  <c r="A23" i="15"/>
  <c r="V22" i="15"/>
  <c r="Y22" i="15" s="1"/>
  <c r="U22" i="15"/>
  <c r="X22" i="15" s="1"/>
  <c r="T22" i="15"/>
  <c r="W22" i="15" s="1"/>
  <c r="B22" i="15"/>
  <c r="A22" i="15"/>
  <c r="V21" i="15"/>
  <c r="Y21" i="15" s="1"/>
  <c r="U21" i="15"/>
  <c r="X21" i="15" s="1"/>
  <c r="T21" i="15"/>
  <c r="W21" i="15" s="1"/>
  <c r="B21" i="15"/>
  <c r="A21" i="15"/>
  <c r="V20" i="15"/>
  <c r="Y20" i="15" s="1"/>
  <c r="U20" i="15"/>
  <c r="X20" i="15" s="1"/>
  <c r="T20" i="15"/>
  <c r="W20" i="15" s="1"/>
  <c r="B20" i="15"/>
  <c r="A20" i="15"/>
  <c r="V19" i="15"/>
  <c r="Y19" i="15" s="1"/>
  <c r="U19" i="15"/>
  <c r="X19" i="15" s="1"/>
  <c r="T19" i="15"/>
  <c r="W19" i="15" s="1"/>
  <c r="B19" i="15"/>
  <c r="A19" i="15"/>
  <c r="V18" i="15"/>
  <c r="Y18" i="15" s="1"/>
  <c r="U18" i="15"/>
  <c r="X18" i="15" s="1"/>
  <c r="T18" i="15"/>
  <c r="W18" i="15" s="1"/>
  <c r="B18" i="15"/>
  <c r="A18" i="15"/>
  <c r="V17" i="15"/>
  <c r="Y17" i="15" s="1"/>
  <c r="U17" i="15"/>
  <c r="X17" i="15" s="1"/>
  <c r="T17" i="15"/>
  <c r="W17" i="15" s="1"/>
  <c r="B17" i="15"/>
  <c r="A17" i="15"/>
  <c r="V16" i="15"/>
  <c r="Y16" i="15" s="1"/>
  <c r="U16" i="15"/>
  <c r="X16" i="15" s="1"/>
  <c r="T16" i="15"/>
  <c r="W16" i="15" s="1"/>
  <c r="B16" i="15"/>
  <c r="A16" i="15"/>
  <c r="V15" i="15"/>
  <c r="Y15" i="15" s="1"/>
  <c r="U15" i="15"/>
  <c r="X15" i="15" s="1"/>
  <c r="T15" i="15"/>
  <c r="W15" i="15" s="1"/>
  <c r="R15" i="15"/>
  <c r="Q15" i="15"/>
  <c r="B15" i="15"/>
  <c r="A15" i="15"/>
  <c r="V14" i="15"/>
  <c r="Y14" i="15" s="1"/>
  <c r="U14" i="15"/>
  <c r="X14" i="15" s="1"/>
  <c r="T14" i="15"/>
  <c r="W14" i="15" s="1"/>
  <c r="A14" i="15"/>
  <c r="V13" i="15"/>
  <c r="Y13" i="15" s="1"/>
  <c r="U13" i="15"/>
  <c r="X13" i="15" s="1"/>
  <c r="T13" i="15"/>
  <c r="W13" i="15" s="1"/>
  <c r="B13" i="15"/>
  <c r="A13" i="15"/>
  <c r="V12" i="15"/>
  <c r="Y12" i="15" s="1"/>
  <c r="U12" i="15"/>
  <c r="X12" i="15" s="1"/>
  <c r="T12" i="15"/>
  <c r="W12" i="15" s="1"/>
  <c r="B12" i="15"/>
  <c r="A12" i="15"/>
  <c r="V11" i="15"/>
  <c r="Y11" i="15" s="1"/>
  <c r="U11" i="15"/>
  <c r="X11" i="15" s="1"/>
  <c r="T11" i="15"/>
  <c r="W11" i="15" s="1"/>
  <c r="R11" i="15"/>
  <c r="Q11" i="15"/>
  <c r="B11" i="15"/>
  <c r="A11" i="15"/>
  <c r="X10" i="15"/>
  <c r="V10" i="15"/>
  <c r="Y10" i="15" s="1"/>
  <c r="U10" i="15"/>
  <c r="T10" i="15"/>
  <c r="W10" i="15" s="1"/>
  <c r="A10" i="15"/>
  <c r="W9" i="15"/>
  <c r="V9" i="15"/>
  <c r="Y9" i="15" s="1"/>
  <c r="U9" i="15"/>
  <c r="X9" i="15" s="1"/>
  <c r="T9" i="15"/>
  <c r="R9" i="15"/>
  <c r="Q9" i="15"/>
  <c r="B9" i="15"/>
  <c r="A9" i="15"/>
  <c r="X8" i="15"/>
  <c r="V8" i="15"/>
  <c r="Y8" i="15" s="1"/>
  <c r="U8" i="15"/>
  <c r="T8" i="15"/>
  <c r="W8" i="15" s="1"/>
  <c r="B8" i="15"/>
  <c r="A8" i="15"/>
  <c r="V7" i="15"/>
  <c r="Y7" i="15" s="1"/>
  <c r="U7" i="15"/>
  <c r="X7" i="15" s="1"/>
  <c r="T7" i="15"/>
  <c r="W7" i="15" s="1"/>
  <c r="R7" i="15"/>
  <c r="Q7" i="15"/>
  <c r="B7" i="15"/>
  <c r="A7" i="15"/>
  <c r="V6" i="15"/>
  <c r="Y6" i="15" s="1"/>
  <c r="U6" i="15"/>
  <c r="X6" i="15" s="1"/>
  <c r="T6" i="15"/>
  <c r="W6" i="15" s="1"/>
  <c r="R6" i="15"/>
  <c r="Q6" i="15"/>
  <c r="B6" i="15"/>
  <c r="A6" i="15"/>
  <c r="V5" i="15"/>
  <c r="Y5" i="15" s="1"/>
  <c r="U5" i="15"/>
  <c r="X5" i="15" s="1"/>
  <c r="T5" i="15"/>
  <c r="W5" i="15" s="1"/>
  <c r="R5" i="15"/>
  <c r="Q5" i="15"/>
  <c r="B5" i="15"/>
  <c r="A5" i="15"/>
  <c r="T42" i="1"/>
  <c r="T39" i="1"/>
  <c r="T43" i="1"/>
  <c r="T41" i="1"/>
  <c r="T40" i="1"/>
  <c r="T37" i="1"/>
  <c r="T36" i="1"/>
  <c r="T38" i="1"/>
  <c r="T33" i="1"/>
  <c r="T34" i="1"/>
  <c r="T32" i="1"/>
  <c r="T27" i="1"/>
  <c r="T30" i="1"/>
  <c r="T31" i="1"/>
  <c r="T12" i="1"/>
  <c r="T24" i="1"/>
  <c r="T11" i="1"/>
  <c r="T20" i="1"/>
  <c r="T23" i="1"/>
  <c r="T22" i="1"/>
  <c r="T8" i="1"/>
  <c r="T21" i="1"/>
  <c r="T14" i="1"/>
  <c r="T17" i="1"/>
  <c r="T15" i="1"/>
  <c r="T18" i="1"/>
  <c r="T16" i="1"/>
  <c r="T9" i="1"/>
  <c r="T19" i="1"/>
  <c r="T5" i="1"/>
  <c r="U13" i="1"/>
  <c r="U38" i="1" l="1"/>
  <c r="U33" i="1"/>
  <c r="U34" i="1"/>
  <c r="U26" i="1"/>
  <c r="U28" i="1"/>
  <c r="U27" i="1"/>
  <c r="U30" i="1"/>
  <c r="U29" i="1"/>
  <c r="U24" i="1"/>
  <c r="U20" i="1"/>
  <c r="U23" i="1"/>
  <c r="U22" i="1"/>
  <c r="U21" i="1"/>
  <c r="U25" i="1"/>
  <c r="U17" i="1"/>
  <c r="U18" i="1"/>
  <c r="U19" i="1"/>
  <c r="U10" i="1"/>
  <c r="A42" i="1"/>
  <c r="A39" i="1"/>
  <c r="A43" i="1"/>
  <c r="A41" i="1"/>
  <c r="A40" i="1"/>
  <c r="A37" i="1"/>
  <c r="A36" i="1"/>
  <c r="A38" i="1"/>
  <c r="A35" i="1"/>
  <c r="A33" i="1"/>
  <c r="A34" i="1"/>
  <c r="A26" i="1"/>
  <c r="A28" i="1"/>
  <c r="A32" i="1"/>
  <c r="A27" i="1"/>
  <c r="A30" i="1"/>
  <c r="A31" i="1"/>
  <c r="A29" i="1"/>
  <c r="A12" i="1"/>
  <c r="A24" i="1"/>
  <c r="A11" i="1"/>
  <c r="A20" i="1"/>
  <c r="A23" i="1"/>
  <c r="A22" i="1"/>
  <c r="A8" i="1"/>
  <c r="A21" i="1"/>
  <c r="A14" i="1"/>
  <c r="A25" i="1"/>
  <c r="A17" i="1"/>
  <c r="A15" i="1"/>
  <c r="A18" i="1"/>
  <c r="A16" i="1"/>
  <c r="A9" i="1"/>
  <c r="A19" i="1"/>
  <c r="A7" i="1"/>
  <c r="A5" i="1"/>
  <c r="A10" i="1"/>
  <c r="A6" i="1"/>
  <c r="A13" i="1"/>
  <c r="R37" i="1" l="1"/>
  <c r="Q37" i="1"/>
  <c r="R41" i="1"/>
  <c r="Q41" i="1"/>
  <c r="R39" i="1"/>
  <c r="Q39" i="1"/>
  <c r="B43" i="1" l="1"/>
  <c r="B36" i="1"/>
  <c r="B42" i="1"/>
  <c r="B35" i="1"/>
  <c r="B31" i="1"/>
  <c r="B39" i="1"/>
  <c r="B33" i="1"/>
  <c r="B29" i="1"/>
  <c r="B41" i="1"/>
  <c r="B40" i="1"/>
  <c r="B28" i="1"/>
  <c r="B26" i="1"/>
  <c r="B37" i="1"/>
  <c r="B32" i="1"/>
  <c r="B34" i="1"/>
  <c r="B27" i="1"/>
  <c r="B38" i="1"/>
  <c r="B30" i="1"/>
</calcChain>
</file>

<file path=xl/sharedStrings.xml><?xml version="1.0" encoding="utf-8"?>
<sst xmlns="http://schemas.openxmlformats.org/spreadsheetml/2006/main" count="2145" uniqueCount="325">
  <si>
    <t>Manual</t>
  </si>
  <si>
    <t>CytoFLEX</t>
  </si>
  <si>
    <t>Absolute difference (%)</t>
  </si>
  <si>
    <t>CID</t>
  </si>
  <si>
    <t>Sample:</t>
  </si>
  <si>
    <t>$CYTSN</t>
  </si>
  <si>
    <t>%Viable CD45+/CD45+ Singlet</t>
  </si>
  <si>
    <t>%CD3/ Viable CD45+</t>
  </si>
  <si>
    <t>%CD19_CAR/ CD3</t>
  </si>
  <si>
    <t xml:space="preserve">Pilot </t>
  </si>
  <si>
    <t>Sample</t>
  </si>
  <si>
    <t>SN</t>
  </si>
  <si>
    <t>AX0820005</t>
  </si>
  <si>
    <t>20210716_10-28-26_16200019_C12-1707-FMO-REP1_31ZD_Events.fcs</t>
  </si>
  <si>
    <t>Run #12 (cryopreserved day 6)</t>
  </si>
  <si>
    <t>20210716_11-08-50_16300022_C10-1707-REP1_LF9A_Events.fcs</t>
  </si>
  <si>
    <t>20210716_11-45-06_16200033_C12-1707-FMO-REP2_BJ7V_Events.fcs</t>
  </si>
  <si>
    <t>20210716_12-28-50_16300023_C12-1707-REP2_EVH5_Events.fcs</t>
  </si>
  <si>
    <t>20210716_13-01-54_16200032_C12-1607-FMO-rep3_ABRP_Events.fcs</t>
  </si>
  <si>
    <t>20210716_13-37-17_16300024_C12-1607-rep3_D0DW_Events.fcs</t>
  </si>
  <si>
    <t>20210716_14-10-12_16200030_C13-1607-FMO-rep1_INYB_Events.fcs</t>
  </si>
  <si>
    <t>Run #13 (cryopreserved day 6)</t>
  </si>
  <si>
    <t>20210716_14-44-32_16300039_C19-1607-REP1_9FHS_Events.fcs</t>
  </si>
  <si>
    <t>20210716_15-19-35_16200031_C13-1607-FMO-REP2_2C5C_Events.fcs</t>
  </si>
  <si>
    <t>20210716_15-54-24_16300038_C13-1607-REP2_0RON_Events.fcs</t>
  </si>
  <si>
    <t>20210716_16-29-57_16200029_C13-1607-FMO-REP3_AZGB_Events.fcs</t>
  </si>
  <si>
    <t>20210716_17-02-42_16300036_C13-1607-REP3_OAZF_Events.fcs</t>
  </si>
  <si>
    <t>Run #10 (cryopreserved day 6)</t>
  </si>
  <si>
    <t>20210719_13-28-42_16200027_C10-0719-FMO-REP3_30WD_Events.fcs</t>
  </si>
  <si>
    <t>20210719_14-01-50_16300037_C10-0719-REP3_JUD2_Events.fcs</t>
  </si>
  <si>
    <t>20210719_14-36-18_16200026_C10-2E6-0719-FMO-REP1_SBW6_Events.fcs</t>
  </si>
  <si>
    <t>20210719_15-10-37_16300030_C10-2E6-0719-REP1_6ZV5_Events.fcs</t>
  </si>
  <si>
    <t>20210719_15-44-59_16200024_C10-2E6-0719-FMO-REP2_NUTW_Events.fcs</t>
  </si>
  <si>
    <t>20210719_16-17-48_16300035_C10-2E6-0719-REP2_2SL2_Events.fcs</t>
  </si>
  <si>
    <t>20210719_16-53-08_16200042_C10-2E6-0719-FMO-REP3_UY8R_Events.fcs</t>
  </si>
  <si>
    <t>20210719_17-26-03_16300041_C10-2E6-0719-REP3_YG20_Events.fcs</t>
  </si>
  <si>
    <t>20210727_11-24-34_16200039_C19-0727-FMO-REP1_NCJQ_Events.fcs</t>
  </si>
  <si>
    <t>Run #19 (fresh day 6)</t>
  </si>
  <si>
    <t>20210727_12-03-14_16300034_C19-0727-REP1_58O3_Events.fcs</t>
  </si>
  <si>
    <t>20210727_12-38-21_16200040_C19-0727-FMO-REP2_EGJ2_Events.fcs</t>
  </si>
  <si>
    <t>20210727_13-13-11_16300017_C19-0727-REP2_O132_Events.fcs</t>
  </si>
  <si>
    <t>20210727_13-54-36_16200041_C19-0727-FMO-REP3_HQZA_Events.fcs</t>
  </si>
  <si>
    <t>20210727_14-28-17_16300026_C19-0727-REP3_1BNB_Events.fcs</t>
  </si>
  <si>
    <t>20210804_09-49-46_16200043_C19-0804-FMO-REP1_9PNM_Events.fcs</t>
  </si>
  <si>
    <t>Run #19 (cryopreserved day 6)</t>
  </si>
  <si>
    <t>20210804_10-23-59_16300040_C19-0804-REP1_N47N_Events.fcs</t>
  </si>
  <si>
    <t>20210804_10-58-00_16200034_C19-0804-FMO-REP2_IKPG_Events.fcs</t>
  </si>
  <si>
    <t>20210804_11-31-38_16300025_C19-0804-REP2_0H4L_Events.fcs</t>
  </si>
  <si>
    <t>20210804_12-06-28_16200035_C19-0804-FMO-REP3_ADLA_Events.fcs</t>
  </si>
  <si>
    <t>20210804_12-58-59_16300032_C19-0804-REP3_B8UE_Events.fcs</t>
  </si>
  <si>
    <t>20210907_09-59-18_16200134_REP-ROB-C25-D6-0709-REP1-FMO_BVBV_Events.fcs</t>
  </si>
  <si>
    <t>Fresh lot B Day 6 LNB-015-075</t>
  </si>
  <si>
    <t>20210907_10-34-20_16300131_REP-ROB-C25-D6-0709-REP1_OLHD_Events.fcs</t>
  </si>
  <si>
    <t>20210907_11-19-53_16200135_REP-ROB-C25-D6-0709-REP2-FMO_614G_Events.fcs</t>
  </si>
  <si>
    <t>20210907_11-53-01_16300130_REP-ROB-C25-D6-0709-REP2_27WX_Events.fcs</t>
  </si>
  <si>
    <t>20210907_12-26-26_16200129_REP-ROB-C25-D6-0709-FMO-REP3_6AOO_Events.fcs</t>
  </si>
  <si>
    <t>20210907_12-59-16_16300150_REP-ROB-C25-D6-0709-REP3_YB0O_Events.fcs</t>
  </si>
  <si>
    <t>20210907_13-32-36_16200130_ROB-REP-C25-D6-0709-FMO-REP4_JQU1_Events.fcs</t>
  </si>
  <si>
    <t>20210907_14-06-10_16300147_REP-ROB-C25-D6-0709-REP4_DRQY_Events.fcs</t>
  </si>
  <si>
    <t>20210907_14-39-55_16200131_REP-ROB-C25-D6-0709-FMO-REP5_JXI2_Events.fcs</t>
  </si>
  <si>
    <t>20210907_15-14-15_16300140_REP-ROB-C25-D6-0709-REP5_20XG_Events.fcs</t>
  </si>
  <si>
    <t>20210917_09-27-32_16200155_Inp-C25-Cryo-1709-rep1-FMO_DN70_Events.fcs</t>
  </si>
  <si>
    <t>Cryopreserved lot B (operator #2) LNB-015-091</t>
  </si>
  <si>
    <t>20210917_10-00-30_16300157_Inp-C25-cryo-1709-rep1_HSAC_Events.fcs</t>
  </si>
  <si>
    <t>20210917_10-34-41_16200179_Inp-C25-cryo-1709-rep2-FMO_AHUK_Events.fcs</t>
  </si>
  <si>
    <t>20210917_11-07-51_16300154_Inp-C25-cryo-1709-rep2_D81X_Events.fcs</t>
  </si>
  <si>
    <t>20210917_11-41-54_16200154_Inp-C25-cryo-1709-rep3-FMO_IN7J_Events.fcs</t>
  </si>
  <si>
    <t>20210917_12-15-24_16300180_Inp-C25-cryo-1709-rep3_CMRR_Events.fcs</t>
  </si>
  <si>
    <t>20210917_13-07-06_16200151_Inp-C25-cryo-1709-rep4-FMO_FHB1_Events.fcs</t>
  </si>
  <si>
    <t>20210917_13-40-26_16300170_Inp-C25-cryo-1709-rep4_WLR3_Events.fcs</t>
  </si>
  <si>
    <t>20210917_14-14-00_16200153_Inp-C25-cryo-1709-rep5-FMO_KNYJ_Events.fcs</t>
  </si>
  <si>
    <t>20210917_14-47-50_16300156_Inp-C25-cryo-1709-rep5_JL77_Events.fcs</t>
  </si>
  <si>
    <t>20210920_09-33-01_16200152_INP-C25-2009-CRO-FMO-REP1_2SF6_Events.fcs</t>
  </si>
  <si>
    <t>Cryopreserved lot B  (day of analysis #2) LNB-015-092</t>
  </si>
  <si>
    <t>20210920_10-20-45_16300155_INP-C25-2009-CRYO-REP1_98YJ_Events.fcs</t>
  </si>
  <si>
    <t>20210920_10-54-22_16200177_INP-C25-2009-CRYO-FMO-REP2_4YKW_Events.fcs</t>
  </si>
  <si>
    <t>20210920_11-27-26_16300153_INP-C25-2009-CRYO-REP2_3BUP_Events.fcs</t>
  </si>
  <si>
    <t>20210920_12-01-04_16200176_INP-C25-2009-CRYO-FMO-REP3_KG4L_Events.fcs</t>
  </si>
  <si>
    <t>20210920_12-45-22_16300168_INP-C25-2009-CRYO-REP3_79CT_Events.fcs</t>
  </si>
  <si>
    <t>20210920_13-21-20_16200164_INP-C25-2009-CRYO-REP4-FMO_E01Z_Events.fcs</t>
  </si>
  <si>
    <t>20210920_13-54-51_16300145_INP-C25-2009-CRYO-REP4_CYLW_Events.fcs</t>
  </si>
  <si>
    <t>20210920_14-30-51_16200163_INP-C25-2009-CRYO-REP5-FMO_8KOP_Events.fcs</t>
  </si>
  <si>
    <t>20210920_15-05-49_16300133_INP-C25-2009-CRYO-REP5_80NA_Events.fcs</t>
  </si>
  <si>
    <t>20210921_09-52-13_16200160_INP-C25-CRYO-2109-FMO-REP1_UX1K_Events.fcs</t>
  </si>
  <si>
    <t>AX210041</t>
  </si>
  <si>
    <t>Cryopreserved lot B (equipment#2) LNB-015-093</t>
  </si>
  <si>
    <t>20210921_10-25-05_16300127_INP-C25-CRYO-2109-REP1_8FM6_Events.fcs</t>
  </si>
  <si>
    <t>20210921_10-58-02_16200159_INP-C25-CRYO-2109-FMO-REP2_EDAM_Events.fcs</t>
  </si>
  <si>
    <t>20210921_11-32-21_16300159_INP-C25-CRYO-2109-REP2_ECUF_Events.fcs</t>
  </si>
  <si>
    <t>20210921_12-07-16_16200158_INP-C25-CRYO-2109-REP3-FMO_FP27_Events.fcs</t>
  </si>
  <si>
    <t>20210921_12-49-17_16300126_INP-C25-CRYO-2109-REP3_7NYM_Events.fcs</t>
  </si>
  <si>
    <t>20210921_13-23-04_16200157_INP-C25-CRYO-2109-FMO-REP4_SHO0_Events.fcs</t>
  </si>
  <si>
    <t>20210921_13-58-01_16300128_INP-25-CRYO-2109-REP4_E7B3_Events.fcs</t>
  </si>
  <si>
    <t>20210921_14-31-05_16200156_INP-C25-2109-FMO-REP5_V0OU_Events.fcs</t>
  </si>
  <si>
    <t>20210921_15-05-32_16300122_INP-C25-CRYO-2109-REP5_2INO_Events.fcs</t>
  </si>
  <si>
    <t>20210922_13-01-08_16200161_INP-C10-CRYO-2209-FMO-REP1_TUDC_Events.fcs</t>
  </si>
  <si>
    <t>Cryopreserved lot C LNB-015-094</t>
  </si>
  <si>
    <t>20210922_13-42-02_16300132_INP-C10-CRYO-2209-REP1_VXWH_Events.fcs</t>
  </si>
  <si>
    <t>20210922_12-57-21_16200162_INP-C10-CRYO-2209-FMO-REP2_EPRK_Events.fcs</t>
  </si>
  <si>
    <t>20210922_13-37-53_16300129_INP-C10-CRYO-2209-REP2_1CMX_Events.fcs</t>
  </si>
  <si>
    <t>20210922_14-19-00_16200166_INP-C10-CRYO-2209-FMO-REP3_XR2K_Events.fcs</t>
  </si>
  <si>
    <t>20210922_14-52-28_16300161_INP-C10-CRYO-2209-REP3_BEEG_Events.fcs</t>
  </si>
  <si>
    <t>20210922_14-19-02_16200167_INP-C10-CRYO-2209-FMO-REP4_0DW7_Events.fcs</t>
  </si>
  <si>
    <t>20210922_14-51-52_16300123_INP-C10-CRYO-2209-REP4_B1J5_Events.fcs</t>
  </si>
  <si>
    <t>20210922_15-25-49_16200175_INP-C10-CRYO-2209-FMO-REP5_4NOA_Events.fcs</t>
  </si>
  <si>
    <t>20210922_15-59-33_16300152_INP-C10-CRYO-2209-REP5_GRAF_Events.fcs</t>
  </si>
  <si>
    <t>20211022_06-17-54_16200204_Lin-CAR-100-2210-rep1-FMO_F90C_Events.fcs</t>
  </si>
  <si>
    <t>20211022_06-52-31_16300200_Lin-CAR-100-2210-rep1_CIXN_Events.fcs</t>
  </si>
  <si>
    <t>20211022_08-11-37_16200200_Lin-CAR100-2210-rep3-FMO_T4UA_Events.fcs</t>
  </si>
  <si>
    <t>20211022_09-11-38_16300199_Lin-CAR-100-2210-rep3_H5SG_Events.fcs</t>
  </si>
  <si>
    <t>20211022_09-45-37_16200197_Lin-CAR-50-2210-rep1-FMO_OWDE_Events.fcs</t>
  </si>
  <si>
    <t>20211022_10-18-27_16300204_Lin-CAR-50-2210-rep1_PT7B_Events.fcs</t>
  </si>
  <si>
    <t>20211022_10-51-37_16200198_Lin-CAR-50-2210-re_Z3A6_Events.fcs</t>
  </si>
  <si>
    <t>20211022_11-24-25_16300213_Lin-CAR-50-2210-rep2_2PMS_Events.fcs</t>
  </si>
  <si>
    <t>20211022_11-58-47_16200213_Lin-CAR-50-2210-rep3-FMO_DEBB_Events.fcs</t>
  </si>
  <si>
    <t>20211022_12-31-37_16300205_Lin-CAR-50-2210-rep3_AA3X_Events.fcs</t>
  </si>
  <si>
    <t>20211022_13-04-33_16200205_Lin-CAR-25-2210-rep1_G68N_Events.fcs</t>
  </si>
  <si>
    <t>20211022_13-39-16_16300206_Lin-CAR-25-2210-rep1_5N24_Events.fcs</t>
  </si>
  <si>
    <t>20211022_14-12-16_16200206_Lin-CAR-25-221_Y7KF_Events.fcs</t>
  </si>
  <si>
    <t>20211022_14-53-03_16300196_Lin-CAR-25-2210-rep2_C55O_Events.fcs</t>
  </si>
  <si>
    <t>20211022_06-25-26_16200195_Lin-CD3-100-2210-rep1-FMO_URNU_Events.fcs</t>
  </si>
  <si>
    <t>20211022_06-59-32_16300203_Lin-CD3-100-2210-rep1_4ESO_Events.fcs</t>
  </si>
  <si>
    <t>20211022_07-32-56_16200201_Lin-CD3-100-2210-rep2-FMO_G9WM_Events.fcs</t>
  </si>
  <si>
    <t>20211022_08-11-13_16300208_Lin-CD3-100-2210-rep2_SGJO_Events.fcs</t>
  </si>
  <si>
    <t>20211022_08-48-05_16200209_Lin-CD3-100-2210-rep3-FMO_SS0K_Events.fcs</t>
  </si>
  <si>
    <t>20211022_09-21-24_16300201_Lin-CD3-100-2210-rep3_JYCS_Events.fcs</t>
  </si>
  <si>
    <t>20211022_09-54-22_16200196_Lin-CD3-50-2210-rep1-FMO_G54L_Events.fcs</t>
  </si>
  <si>
    <t>20211022_14-20-18_16200207_Lin-CD3-_JRMK_Events.fcs</t>
  </si>
  <si>
    <t>20211022_15-01-03_16300198_Lin-CD3-25-2210-rep2_RL4D_Events.fcs</t>
  </si>
  <si>
    <t>20211022_15-34-27_16200211_Lin-CD3-25-2210-rep3-FMO_LUTS_Events.fcs</t>
  </si>
  <si>
    <t xml:space="preserve">Auto Cassfilcation </t>
  </si>
  <si>
    <t>Data File Name</t>
  </si>
  <si>
    <t>CD3+ / Viable CD45+singlets [%]</t>
  </si>
  <si>
    <t>Viable CD45+/CD45+singlets [%]</t>
  </si>
  <si>
    <t>CD3+ / CD45+singlets [%]</t>
  </si>
  <si>
    <t>CD45+ [cells/mL]</t>
  </si>
  <si>
    <t>Viable CD45+ [cells/mL]</t>
  </si>
  <si>
    <t>CD3+ [cells/mL]</t>
  </si>
  <si>
    <t>Viable CD3+ [cells/mL]</t>
  </si>
  <si>
    <t>Total Beads Count</t>
  </si>
  <si>
    <t>cells MFI</t>
  </si>
  <si>
    <t>CD3+ [CD45]</t>
  </si>
  <si>
    <t>CD3+ [CD3]</t>
  </si>
  <si>
    <t>cells cor</t>
  </si>
  <si>
    <t>cells CV</t>
  </si>
  <si>
    <t>CV of CD3+ [CD45]</t>
  </si>
  <si>
    <t>CV of CD3+ [CD3]</t>
  </si>
  <si>
    <t>beads median</t>
  </si>
  <si>
    <t>Beads_med_ch1</t>
  </si>
  <si>
    <t>Beads_med_ch2</t>
  </si>
  <si>
    <t>Beads_med_ch3</t>
  </si>
  <si>
    <t>Beads_med_ch4</t>
  </si>
  <si>
    <t>Beads_med_ch5</t>
  </si>
  <si>
    <t>Beads_med_ch6</t>
  </si>
  <si>
    <t>Beads_med_ch7</t>
  </si>
  <si>
    <t>Beads_med_ch8</t>
  </si>
  <si>
    <t>Beads_med_ch9</t>
  </si>
  <si>
    <t>Beads_med_ch10</t>
  </si>
  <si>
    <t>Beads_med_ch11</t>
  </si>
  <si>
    <t>Beads_med_FSC</t>
  </si>
  <si>
    <t>beads rCV</t>
  </si>
  <si>
    <t>Beads_rcv_ch1</t>
  </si>
  <si>
    <t>Beads_rcv_ch2</t>
  </si>
  <si>
    <t>Beads_rcv_ch3</t>
  </si>
  <si>
    <t>Beads_rcv_ch4</t>
  </si>
  <si>
    <t>Beads_rcv_ch5</t>
  </si>
  <si>
    <t>Beads_rcv_ch6</t>
  </si>
  <si>
    <t>Beads_rcv_ch7</t>
  </si>
  <si>
    <t>Beads_rcv_ch8</t>
  </si>
  <si>
    <t>Beads_rcv_ch9</t>
  </si>
  <si>
    <t>Beads_rcv_ch10</t>
  </si>
  <si>
    <t>Beads_rcv_ch11</t>
  </si>
  <si>
    <t>Beads_rcv_FSC</t>
  </si>
  <si>
    <t>Thresholds</t>
  </si>
  <si>
    <t>Threshold Time ratio</t>
  </si>
  <si>
    <t>20210716_10-28-26_16200019_C12-1707-FMO-REP1_31ZD_Events.csv</t>
  </si>
  <si>
    <t>20210716_11-08-50_16300022_C10-1707-REP1_LF9A_Events.csv</t>
  </si>
  <si>
    <t>20210716_11-45-06_16200033_C12-1707-FMO-REP2_BJ7V_Events.csv</t>
  </si>
  <si>
    <t>20210716_12-28-50_16300023_C12-1707-REP2_EVH5_Events.csv</t>
  </si>
  <si>
    <t>20210716_13-01-54_16200032_C12-1607-FMO-rep3_ABRP_Events.csv</t>
  </si>
  <si>
    <t>20210716_13-37-17_16300024_C12-1607-rep3_D0DW_Events.csv</t>
  </si>
  <si>
    <t>20210716_14-10-12_16200030_C13-1607-FMO-rep1_INYB_Events.csv</t>
  </si>
  <si>
    <t>20210716_14-44-32_16300039_C19-1607-REP1_9FHS_Events.csv</t>
  </si>
  <si>
    <t>20210716_15-19-35_16200031_C13-1607-FMO-REP2_2C5C_Events.csv</t>
  </si>
  <si>
    <t>20210716_15-54-24_16300038_C13-1607-REP2_0RON_Events.csv</t>
  </si>
  <si>
    <t>20210716_16-29-57_16200029_C13-1607-FMO-REP3_AZGB_Events.csv</t>
  </si>
  <si>
    <t>20210716_17-02-42_16300036_C13-1607-REP3_OAZF_Events.csv</t>
  </si>
  <si>
    <t>20210719_13-28-42_16200027_C10-0719-FMO-REP3_30WD_Events.csv</t>
  </si>
  <si>
    <t>20210719_14-01-50_16300037_C10-0719-REP3_JUD2_Events.csv</t>
  </si>
  <si>
    <t>20210719_14-36-18_16200026_C10-2E6-0719-FMO-REP1_SBW6_Events.csv</t>
  </si>
  <si>
    <t>20210719_15-10-37_16300030_C10-2E6-0719-REP1_6ZV5_Events.csv</t>
  </si>
  <si>
    <t>20210719_15-44-59_16200024_C10-2E6-0719-FMO-REP2_NUTW_Events.csv</t>
  </si>
  <si>
    <t>20210719_16-17-48_16300035_C10-2E6-0719-REP2_2SL2_Events.csv</t>
  </si>
  <si>
    <t>20210719_16-53-08_16200042_C10-2E6-0719-FMO-REP3_UY8R_Events.csv</t>
  </si>
  <si>
    <t>20210719_17-26-03_16300041_C10-2E6-0719-REP3_YG20_Events.csv</t>
  </si>
  <si>
    <t>20210727_11-24-34_16200039_C19-0727-FMO-REP1_NCJQ_Events.csv</t>
  </si>
  <si>
    <t>20210727_12-03-14_16300034_C19-0727-REP1_58O3_Events.csv</t>
  </si>
  <si>
    <t>20210727_12-38-21_16200040_C19-0727-FMO-REP2_EGJ2_Events.csv</t>
  </si>
  <si>
    <t>20210727_13-13-11_16300017_C19-0727-REP2_O132_Events.csv</t>
  </si>
  <si>
    <t>20210727_13-54-36_16200041_C19-0727-FMO-REP3_HQZA_Events.csv</t>
  </si>
  <si>
    <t>20210727_14-28-17_16300026_C19-0727-REP3_1BNB_Events.csv</t>
  </si>
  <si>
    <t>20210804_09-49-46_16200043_C19-0804-FMO-REP1_9PNM_Events.csv</t>
  </si>
  <si>
    <t>20210804_10-23-59_16300040_C19-0804-REP1_N47N_Events.csv</t>
  </si>
  <si>
    <t>20210804_10-58-00_16200034_C19-0804-FMO-REP2_IKPG_Events.csv</t>
  </si>
  <si>
    <t>20210804_11-31-38_16300025_C19-0804-REP2_0H4L_Events.csv</t>
  </si>
  <si>
    <t>20210804_12-06-28_16200035_C19-0804-FMO-REP3_ADLA_Events.csv</t>
  </si>
  <si>
    <t>20210804_12-58-59_16300032_C19-0804-REP3_B8UE_Events.csv</t>
  </si>
  <si>
    <t>20210907_10-34-20_16300131_REP-ROB-C25-D6-0709-REP1_OLHD_Events.csv</t>
  </si>
  <si>
    <t>20210907_11-53-01_16300130_REP-ROB-C25-D6-0709-REP2_27WX_Events.csv</t>
  </si>
  <si>
    <t>20210907_12-59-16_16300150_REP-ROB-C25-D6-0709-REP3_YB0O_Events.csv</t>
  </si>
  <si>
    <t>20210907_14-06-10_16300147_REP-ROB-C25-D6-0709-REP4_DRQY_Events.csv</t>
  </si>
  <si>
    <t>20210907_15-14-15_16300140_REP-ROB-C25-D6-0709-REP5_20XG_Events.csv</t>
  </si>
  <si>
    <t>20210917_10-00-30_16300157_Inp-C25-cryo-1709-rep1_HSAC_Events.csv</t>
  </si>
  <si>
    <t>20210917_11-07-51_16300154_Inp-C25-cryo-1709-rep2_D81X_Events.csv</t>
  </si>
  <si>
    <t>20210917_12-15-24_16300180_Inp-C25-cryo-1709-rep3_CMRR_Events.csv</t>
  </si>
  <si>
    <t>20210917_13-40-26_16300170_Inp-C25-cryo-1709-rep4_WLR3_Events.csv</t>
  </si>
  <si>
    <t>20210917_14-47-50_16300156_Inp-C25-cryo-1709-rep5_JL77_Events.csv</t>
  </si>
  <si>
    <t>20210920_09-33-01_16200152_INP-C25-2009-CRO-FMO-REP1_2SF6_Events.csv</t>
  </si>
  <si>
    <t>20210920_10-20-45_16300155_INP-C25-2009-CRYO-REP1_98YJ_Events.csv</t>
  </si>
  <si>
    <t>20210920_11-27-26_16300153_INP-C25-2009-CRYO-REP2_3BUP_Events.csv</t>
  </si>
  <si>
    <t>20210920_12-45-22_16300168_INP-C25-2009-CRYO-REP3_79CT_Events.csv</t>
  </si>
  <si>
    <t>20210920_13-54-51_16300145_INP-C25-2009-CRYO-REP4_CYLW_Events.csv</t>
  </si>
  <si>
    <t>20210920_15-05-49_16300133_INP-C25-2009-CRYO-REP5_80NA_Events.csv</t>
  </si>
  <si>
    <t>20210922_13-37-53_16300129_INP-C10-CRYO-2209-REP2_1CMX_Events.csv</t>
  </si>
  <si>
    <t>20210922_14-51-52_16300123_INP-C10-CRYO-2209-REP4_B1J5_Events.csv</t>
  </si>
  <si>
    <t>20211022_06-17-54_16200204_Lin-CAR-100-2210-rep1-FMO_F90C_Events.csv</t>
  </si>
  <si>
    <t>20211022_06-52-31_16300200_Lin-CAR-100-2210-rep1_CIXN_Events.csv</t>
  </si>
  <si>
    <t>20211022_08-11-37_16200200_Lin-CAR100-2210-rep3-FMO_T4UA_Events.csv</t>
  </si>
  <si>
    <t>20211022_09-11-38_16300199_Lin-CAR-100-2210-rep3_H5SG_Events.csv</t>
  </si>
  <si>
    <t>20211022_09-45-37_16200197_Lin-CAR-50-2210-rep1-FMO_OWDE_Events.csv</t>
  </si>
  <si>
    <t>20211022_10-18-27_16300204_Lin-CAR-50-2210-rep1_PT7B_Events.csv</t>
  </si>
  <si>
    <t>20211022_10-51-37_16200198_Lin-CAR-50-2210-re_Z3A6_Events.csv</t>
  </si>
  <si>
    <t>20211022_11-24-25_16300213_Lin-CAR-50-2210-rep2_2PMS_Events.csv</t>
  </si>
  <si>
    <t>20211022_11-58-47_16200213_Lin-CAR-50-2210-rep3-FMO_DEBB_Events.csv</t>
  </si>
  <si>
    <t>20211022_12-31-37_16300205_Lin-CAR-50-2210-rep3_AA3X_Events.csv</t>
  </si>
  <si>
    <t>20211022_13-04-33_16200205_Lin-CAR-25-2210-rep1_G68N_Events.csv</t>
  </si>
  <si>
    <t>20211022_13-39-16_16300206_Lin-CAR-25-2210-rep1_5N24_Events.csv</t>
  </si>
  <si>
    <t>20211022_14-12-16_16200206_Lin-CAR-25-221_Y7KF_Events.csv</t>
  </si>
  <si>
    <t>20211022_14-53-03_16300196_Lin-CAR-25-2210-rep2_C55O_Events.csv</t>
  </si>
  <si>
    <t>20211022_16-39-30_16200214_Lin-CAR-10-2210-Rep1-FMO_9282_Events.csv</t>
  </si>
  <si>
    <t>20211022_17-12-33_16300216_Lin-CAR-10-2210-rep1_ZPVO_Events.csv</t>
  </si>
  <si>
    <t>20211022_16-13-50_16300215_Lin-CD3-25-2210-rep3_CHQQ_Events.fcs</t>
  </si>
  <si>
    <t>20211022_16-39-30_16200214_Lin-CAR-10-2210-Rep1-FMO_9282_Events.fcs</t>
  </si>
  <si>
    <t>20211022_17-12-33_16300216_Lin-CAR-10-2210-rep1_ZPVO_Events.fcs</t>
  </si>
  <si>
    <t>CD19_CAR Linearity</t>
  </si>
  <si>
    <t>CD3 Linearity</t>
  </si>
  <si>
    <t>CD3 Linearity; daudi cells</t>
  </si>
  <si>
    <t>20210907_09-59-18_16200134_REP-ROB-C25-D6-0709-REP1-FMO_BVBV_Events.csv</t>
  </si>
  <si>
    <t>20210907_11-19-53_16200135_REP-ROB-C25-D6-0709-REP2-FMO_614G_Events.csv</t>
  </si>
  <si>
    <t>20210907_12-26-26_16200129_REP-ROB-C25-D6-0709-FMO-REP3_6AOO_Events.csv</t>
  </si>
  <si>
    <t>20210907_13-32-36_16200130_ROB-REP-C25-D6-0709-FMO-REP4_JQU1_Events.csv</t>
  </si>
  <si>
    <t>20210907_14-39-55_16200131_REP-ROB-C25-D6-0709-FMO-REP5_JXI2_Events.csv</t>
  </si>
  <si>
    <t>20210917_09-27-32_16200155_Inp-C25-Cryo-1709-rep1-FMO_DN70_Events.csv</t>
  </si>
  <si>
    <t>20210917_10-34-41_16200179_Inp-C25-cryo-1709-rep2-FMO_AHUK_Events.csv</t>
  </si>
  <si>
    <t>20210917_11-41-54_16200154_Inp-C25-cryo-1709-rep3-FMO_IN7J_Events.csv</t>
  </si>
  <si>
    <t>20210917_13-07-06_16200151_Inp-C25-cryo-1709-rep4-FMO_FHB1_Events.csv</t>
  </si>
  <si>
    <t>20210917_14-14-00_16200153_Inp-C25-cryo-1709-rep5-FMO_KNYJ_Events.csv</t>
  </si>
  <si>
    <t>20210920_10-54-22_16200177_INP-C25-2009-CRYO-FMO-REP2_4YKW_Events.csv</t>
  </si>
  <si>
    <t>20210920_12-01-04_16200176_INP-C25-2009-CRYO-FMO-REP3_KG4L_Events.csv</t>
  </si>
  <si>
    <t>20210920_13-21-20_16200164_INP-C25-2009-CRYO-REP4-FMO_E01Z_Events.csv</t>
  </si>
  <si>
    <t>20210920_14-30-51_16200163_INP-C25-2009-CRYO-REP5-FMO_8KOP_Events.csv</t>
  </si>
  <si>
    <t>20210922_12-57-21_16200162_INP-C10-CRYO-2209-FMO-REP2_EPRK_Events.csv</t>
  </si>
  <si>
    <t>20210922_14-19-02_16200167_INP-C10-CRYO-2209-FMO-REP4_0DW7_Events.csv</t>
  </si>
  <si>
    <t>Auto % CD19_CAR/ CD3 FMO and FS</t>
  </si>
  <si>
    <t>CD19_CAR+ / CD3+ [%] 99.5</t>
  </si>
  <si>
    <t>CD19_CAR+ / CD3+ [%] 99</t>
  </si>
  <si>
    <t>CD19_CAR+ / CD3+ [%] 98</t>
  </si>
  <si>
    <t>CD19_CAR+ / CD3+ [%] 97</t>
  </si>
  <si>
    <t>CD19_CAR+ / CD3+ [%] 0.01</t>
  </si>
  <si>
    <t>CD19_CAR+ / CD3+ [%] 0.02</t>
  </si>
  <si>
    <t>CD19_CAR+ / CD3+ [%] 0.05</t>
  </si>
  <si>
    <t>CD19_CAR+ [cells/mL]</t>
  </si>
  <si>
    <t/>
  </si>
  <si>
    <t>Viabiliy threshold</t>
  </si>
  <si>
    <t>CD3 threshold</t>
  </si>
  <si>
    <t>CD19_CAR_threshold_99.5</t>
  </si>
  <si>
    <t>CD19_CAR_threshold_99</t>
  </si>
  <si>
    <t>CD19_CAR_threshold_98</t>
  </si>
  <si>
    <t>CD19_CAR_threshold_97</t>
  </si>
  <si>
    <t>bCD19_CAR_threshold_0.01</t>
  </si>
  <si>
    <t>bCD19_CAR_threshold_0.02</t>
  </si>
  <si>
    <t>bCD19_CAR_threshold_0.05</t>
  </si>
  <si>
    <t>Classification software version</t>
  </si>
  <si>
    <t>FMC63 Script version</t>
  </si>
  <si>
    <t>FMC63 Script date</t>
  </si>
  <si>
    <t>7.64.1</t>
  </si>
  <si>
    <t>20210921_09-52-13_16200160_INP-C25-CRYO-2109-FMO-REP1_UX1K_Events.csv</t>
  </si>
  <si>
    <t>20210921_10-25-05_16300127_INP-C25-CRYO-2109-REP1_8FM6_Events.csv</t>
  </si>
  <si>
    <t>20210921_10-58-02_16200159_INP-C25-CRYO-2109-FMO-REP2_EDAM_Events.csv</t>
  </si>
  <si>
    <t>20210921_11-32-21_16300159_INP-C25-CRYO-2109-REP2_ECUF_Events.csv</t>
  </si>
  <si>
    <t>20210921_12-07-16_16200158_INP-C25-CRYO-2109-REP3-FMO_FP27_Events.csv</t>
  </si>
  <si>
    <t>20210921_12-49-17_16300126_INP-C25-CRYO-2109-REP3_7NYM_Events.csv</t>
  </si>
  <si>
    <t>20210921_13-23-04_16200157_INP-C25-CRYO-2109-FMO-REP4_SHO0_Events.csv</t>
  </si>
  <si>
    <t>20210921_13-58-01_16300128_INP-25-CRYO-2109-REP4_E7B3_Events.csv</t>
  </si>
  <si>
    <t>20210921_14-31-05_16200156_INP-C25-2109-FMO-REP5_V0OU_Events.csv</t>
  </si>
  <si>
    <t>20210921_15-05-32_16300122_INP-C25-CRYO-2109-REP5_2INO_Events.csv</t>
  </si>
  <si>
    <t>20210922_13-01-08_16200161_INP-C10-CRYO-2209-FMO-REP1_TUDC_Events.csv</t>
  </si>
  <si>
    <t>20210922_13-42-02_16300132_INP-C10-CRYO-2209-REP1_VXWH_Events.csv</t>
  </si>
  <si>
    <t>20210922_14-19-00_16200166_INP-C10-CRYO-2209-FMO-REP3_XR2K_Events.csv</t>
  </si>
  <si>
    <t>20210922_14-52-28_16300161_INP-C10-CRYO-2209-REP3_BEEG_Events.csv</t>
  </si>
  <si>
    <t>20210922_15-25-49_16200175_INP-C10-CRYO-2209-FMO-REP5_4NOA_Events.csv</t>
  </si>
  <si>
    <t>20210922_15-59-33_16300152_INP-C10-CRYO-2209-REP5_GRAF_Events.csv</t>
  </si>
  <si>
    <t>20211022_06-25-26_16200195_Lin-CD3-100-2210-rep1-FMO_URNU_Events.csv</t>
  </si>
  <si>
    <t>20211022_06-59-32_16300203_Lin-CD3-100-2210-rep1_4ESO_Events.csv</t>
  </si>
  <si>
    <t>20211022_07-32-56_16200201_Lin-CD3-100-2210-rep2-FMO_G9WM_Events.csv</t>
  </si>
  <si>
    <t>20211022_08-11-13_16300208_Lin-CD3-100-2210-rep2_SGJO_Events.csv</t>
  </si>
  <si>
    <t>20211022_08-48-05_16200209_Lin-CD3-100-2210-rep3-FMO_SS0K_Events.csv</t>
  </si>
  <si>
    <t>20211022_09-21-24_16300201_Lin-CD3-100-2210-rep3_JYCS_Events.csv</t>
  </si>
  <si>
    <t>20211022_09-54-22_16200196_Lin-CD3-50-2210-rep1-FMO_G54L_Events.csv</t>
  </si>
  <si>
    <t>20211022_10-27-21_16300202_Lin-CD3-50-2210-rep1_COSG_Events.csv</t>
  </si>
  <si>
    <t>20211022_11-00-43_16200199_Lin-CD3-50-2210-rep2-FMO_KT9O_Events.csv</t>
  </si>
  <si>
    <t>20211022_11-33-37_16300220_Lin-CD3-50-2210-rep2_9XMW_Events.csv</t>
  </si>
  <si>
    <t>20211022_13-12-02_16200202_Lin-CD3-25-2210-rep1-FMO_EGLT_Events.csv</t>
  </si>
  <si>
    <t>20211022_13-46-36_16300207_Lin-CD3-25-2210-rep1_LOUY_Events.csv</t>
  </si>
  <si>
    <t>20211022_14-20-18_16200207_Lin-CD3-_JRMK_Events.csv</t>
  </si>
  <si>
    <t>20211022_15-01-03_16300198_Lin-CD3-25-2210-rep2_RL4D_Events.csv</t>
  </si>
  <si>
    <t>20211022_15-34-27_16200211_Lin-CD3-25-2210-rep3-FMO_LUTS_Events.csv</t>
  </si>
  <si>
    <t>20211022_16-13-50_16300215_Lin-CD3-25-2210-rep3_CHQQ_Events.csv</t>
  </si>
  <si>
    <t>0.0.9</t>
  </si>
  <si>
    <t>.</t>
  </si>
  <si>
    <t>Replicate Samples</t>
  </si>
  <si>
    <t>%Viable CD45+/CD45+ Singlet -Manual-</t>
  </si>
  <si>
    <t>%CD3/ Viable CD45+ -Manual-</t>
  </si>
  <si>
    <t>%CD3/ Viable CD45+  -Auto-</t>
  </si>
  <si>
    <t>%Viable CD45+/CD45+ Singlet -Auto-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</si>
</sst>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3" borderId="0" xfId="0" applyFill="1"/>
    <xf numFmtId="0" fontId="3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vertical="center"/>
    </xf>
    <xf numFmtId="2" fontId="0" fillId="0" borderId="0" xfId="0" applyNumberFormat="1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 vs. CytoFlex'!$F$4</c:f>
              <c:strCache>
                <c:ptCount val="1"/>
                <c:pt idx="0">
                  <c:v>%Viable CD45+/CD45+ Singlet -Manual-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 vs. CytoFlex'!$F$5:$F$43</c:f>
              <c:numCache>
                <c:formatCode>General</c:formatCode>
                <c:ptCount val="39"/>
                <c:pt idx="0">
                  <c:v>78.099999999999994</c:v>
                </c:pt>
                <c:pt idx="1">
                  <c:v>90</c:v>
                </c:pt>
                <c:pt idx="2">
                  <c:v>88</c:v>
                </c:pt>
                <c:pt idx="3">
                  <c:v>89.7</c:v>
                </c:pt>
                <c:pt idx="4">
                  <c:v>85.3</c:v>
                </c:pt>
                <c:pt idx="5">
                  <c:v>91</c:v>
                </c:pt>
                <c:pt idx="6">
                  <c:v>91.8</c:v>
                </c:pt>
                <c:pt idx="7">
                  <c:v>90.4</c:v>
                </c:pt>
                <c:pt idx="8">
                  <c:v>89</c:v>
                </c:pt>
                <c:pt idx="9">
                  <c:v>90</c:v>
                </c:pt>
                <c:pt idx="10">
                  <c:v>93.1</c:v>
                </c:pt>
                <c:pt idx="11">
                  <c:v>90.3</c:v>
                </c:pt>
                <c:pt idx="12">
                  <c:v>91.7</c:v>
                </c:pt>
                <c:pt idx="13">
                  <c:v>91.2</c:v>
                </c:pt>
                <c:pt idx="14">
                  <c:v>85.1</c:v>
                </c:pt>
                <c:pt idx="15">
                  <c:v>90.8</c:v>
                </c:pt>
                <c:pt idx="16">
                  <c:v>91.2</c:v>
                </c:pt>
                <c:pt idx="17">
                  <c:v>90.6</c:v>
                </c:pt>
                <c:pt idx="18">
                  <c:v>90.9</c:v>
                </c:pt>
                <c:pt idx="19">
                  <c:v>91.5</c:v>
                </c:pt>
                <c:pt idx="20">
                  <c:v>90</c:v>
                </c:pt>
                <c:pt idx="21">
                  <c:v>86.5</c:v>
                </c:pt>
                <c:pt idx="22">
                  <c:v>89.6</c:v>
                </c:pt>
                <c:pt idx="23">
                  <c:v>90.1</c:v>
                </c:pt>
                <c:pt idx="24">
                  <c:v>87</c:v>
                </c:pt>
                <c:pt idx="25">
                  <c:v>87.8</c:v>
                </c:pt>
                <c:pt idx="26">
                  <c:v>88</c:v>
                </c:pt>
                <c:pt idx="27">
                  <c:v>89.8</c:v>
                </c:pt>
                <c:pt idx="28">
                  <c:v>88.9</c:v>
                </c:pt>
                <c:pt idx="29">
                  <c:v>86.8</c:v>
                </c:pt>
                <c:pt idx="30">
                  <c:v>88.3</c:v>
                </c:pt>
                <c:pt idx="31">
                  <c:v>87.1</c:v>
                </c:pt>
                <c:pt idx="32">
                  <c:v>86.2</c:v>
                </c:pt>
                <c:pt idx="33">
                  <c:v>83.5</c:v>
                </c:pt>
                <c:pt idx="34">
                  <c:v>92.1</c:v>
                </c:pt>
                <c:pt idx="35">
                  <c:v>88.4</c:v>
                </c:pt>
                <c:pt idx="36">
                  <c:v>91.4</c:v>
                </c:pt>
                <c:pt idx="37">
                  <c:v>92.5</c:v>
                </c:pt>
                <c:pt idx="38">
                  <c:v>89.3</c:v>
                </c:pt>
              </c:numCache>
            </c:numRef>
          </c:xVal>
          <c:yVal>
            <c:numRef>
              <c:f>'Manual vs. CytoFlex'!$T$5:$T$43</c:f>
              <c:numCache>
                <c:formatCode>General</c:formatCode>
                <c:ptCount val="39"/>
                <c:pt idx="0">
                  <c:v>83.58</c:v>
                </c:pt>
                <c:pt idx="1">
                  <c:v>89</c:v>
                </c:pt>
                <c:pt idx="2">
                  <c:v>88.5</c:v>
                </c:pt>
                <c:pt idx="3">
                  <c:v>93.41</c:v>
                </c:pt>
                <c:pt idx="4">
                  <c:v>88.87</c:v>
                </c:pt>
                <c:pt idx="5">
                  <c:v>90.3</c:v>
                </c:pt>
                <c:pt idx="6">
                  <c:v>94.88</c:v>
                </c:pt>
                <c:pt idx="7">
                  <c:v>92.9</c:v>
                </c:pt>
                <c:pt idx="8">
                  <c:v>88</c:v>
                </c:pt>
                <c:pt idx="9">
                  <c:v>91.4</c:v>
                </c:pt>
                <c:pt idx="10">
                  <c:v>91.94</c:v>
                </c:pt>
                <c:pt idx="11">
                  <c:v>91.16</c:v>
                </c:pt>
                <c:pt idx="12">
                  <c:v>92.28</c:v>
                </c:pt>
                <c:pt idx="13">
                  <c:v>90.92</c:v>
                </c:pt>
                <c:pt idx="14">
                  <c:v>84.97</c:v>
                </c:pt>
                <c:pt idx="15">
                  <c:v>95.12</c:v>
                </c:pt>
                <c:pt idx="16">
                  <c:v>95.35</c:v>
                </c:pt>
                <c:pt idx="17">
                  <c:v>93.69</c:v>
                </c:pt>
                <c:pt idx="18">
                  <c:v>93.97</c:v>
                </c:pt>
                <c:pt idx="19">
                  <c:v>93.08</c:v>
                </c:pt>
                <c:pt idx="20">
                  <c:v>89.3</c:v>
                </c:pt>
                <c:pt idx="21">
                  <c:v>86</c:v>
                </c:pt>
                <c:pt idx="22">
                  <c:v>84.34</c:v>
                </c:pt>
                <c:pt idx="23">
                  <c:v>90.2</c:v>
                </c:pt>
                <c:pt idx="24">
                  <c:v>86.9</c:v>
                </c:pt>
                <c:pt idx="25">
                  <c:v>83.51</c:v>
                </c:pt>
                <c:pt idx="26">
                  <c:v>83.77</c:v>
                </c:pt>
                <c:pt idx="27">
                  <c:v>86.37</c:v>
                </c:pt>
                <c:pt idx="28">
                  <c:v>86.65</c:v>
                </c:pt>
                <c:pt idx="29">
                  <c:v>84.92</c:v>
                </c:pt>
                <c:pt idx="30">
                  <c:v>88.4</c:v>
                </c:pt>
                <c:pt idx="31">
                  <c:v>81.2</c:v>
                </c:pt>
                <c:pt idx="32">
                  <c:v>81.53</c:v>
                </c:pt>
                <c:pt idx="33">
                  <c:v>80.14</c:v>
                </c:pt>
                <c:pt idx="34">
                  <c:v>89.08</c:v>
                </c:pt>
                <c:pt idx="35">
                  <c:v>86.11</c:v>
                </c:pt>
                <c:pt idx="36">
                  <c:v>89.18</c:v>
                </c:pt>
                <c:pt idx="37">
                  <c:v>91.19</c:v>
                </c:pt>
                <c:pt idx="38">
                  <c:v>88.13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A5-4929-9F81-33259DF79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50752"/>
        <c:axId val="328845344"/>
      </c:scatterChart>
      <c:valAx>
        <c:axId val="3288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45344"/>
        <c:crosses val="autoZero"/>
        <c:crossBetween val="midCat"/>
      </c:valAx>
      <c:valAx>
        <c:axId val="32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5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 vs. CytoFlex'!$G$4</c:f>
              <c:strCache>
                <c:ptCount val="1"/>
                <c:pt idx="0">
                  <c:v>%CD3/ Viable CD45+ -Manual-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 vs. CytoFlex'!$G$5:$G$43</c:f>
              <c:numCache>
                <c:formatCode>General</c:formatCode>
                <c:ptCount val="39"/>
                <c:pt idx="0">
                  <c:v>98.9</c:v>
                </c:pt>
                <c:pt idx="1">
                  <c:v>98.3</c:v>
                </c:pt>
                <c:pt idx="2">
                  <c:v>98.8</c:v>
                </c:pt>
                <c:pt idx="3">
                  <c:v>99.1</c:v>
                </c:pt>
                <c:pt idx="4">
                  <c:v>97.8</c:v>
                </c:pt>
                <c:pt idx="5">
                  <c:v>98.9</c:v>
                </c:pt>
                <c:pt idx="6">
                  <c:v>98.7</c:v>
                </c:pt>
                <c:pt idx="7">
                  <c:v>98.4</c:v>
                </c:pt>
                <c:pt idx="8">
                  <c:v>98.6</c:v>
                </c:pt>
                <c:pt idx="9">
                  <c:v>99.2</c:v>
                </c:pt>
                <c:pt idx="10">
                  <c:v>98.4</c:v>
                </c:pt>
                <c:pt idx="11">
                  <c:v>98.6</c:v>
                </c:pt>
                <c:pt idx="12">
                  <c:v>98.8</c:v>
                </c:pt>
                <c:pt idx="13">
                  <c:v>98.4</c:v>
                </c:pt>
                <c:pt idx="14">
                  <c:v>98.9</c:v>
                </c:pt>
                <c:pt idx="15">
                  <c:v>98.7</c:v>
                </c:pt>
                <c:pt idx="16">
                  <c:v>98.8</c:v>
                </c:pt>
                <c:pt idx="17">
                  <c:v>98.7</c:v>
                </c:pt>
                <c:pt idx="18">
                  <c:v>98.6</c:v>
                </c:pt>
                <c:pt idx="19">
                  <c:v>98.1</c:v>
                </c:pt>
                <c:pt idx="20">
                  <c:v>98.7</c:v>
                </c:pt>
                <c:pt idx="21">
                  <c:v>99.6</c:v>
                </c:pt>
                <c:pt idx="22">
                  <c:v>99.7</c:v>
                </c:pt>
                <c:pt idx="23">
                  <c:v>99.4</c:v>
                </c:pt>
                <c:pt idx="24">
                  <c:v>99.5</c:v>
                </c:pt>
                <c:pt idx="25">
                  <c:v>99.4</c:v>
                </c:pt>
                <c:pt idx="26">
                  <c:v>99.1</c:v>
                </c:pt>
                <c:pt idx="27">
                  <c:v>99.5</c:v>
                </c:pt>
                <c:pt idx="28">
                  <c:v>99.6</c:v>
                </c:pt>
                <c:pt idx="29">
                  <c:v>99.6</c:v>
                </c:pt>
                <c:pt idx="30">
                  <c:v>99.7</c:v>
                </c:pt>
                <c:pt idx="31">
                  <c:v>97.7</c:v>
                </c:pt>
                <c:pt idx="32">
                  <c:v>98.2</c:v>
                </c:pt>
                <c:pt idx="33">
                  <c:v>98.1</c:v>
                </c:pt>
                <c:pt idx="34">
                  <c:v>99.5</c:v>
                </c:pt>
                <c:pt idx="35">
                  <c:v>99.2</c:v>
                </c:pt>
                <c:pt idx="36">
                  <c:v>98.8</c:v>
                </c:pt>
                <c:pt idx="37">
                  <c:v>99.8</c:v>
                </c:pt>
                <c:pt idx="38">
                  <c:v>99.4</c:v>
                </c:pt>
              </c:numCache>
            </c:numRef>
          </c:xVal>
          <c:yVal>
            <c:numRef>
              <c:f>'Manual vs. CytoFlex'!$U$5:$U$43</c:f>
              <c:numCache>
                <c:formatCode>General</c:formatCode>
                <c:ptCount val="39"/>
                <c:pt idx="0">
                  <c:v>98.7</c:v>
                </c:pt>
                <c:pt idx="1">
                  <c:v>98.27</c:v>
                </c:pt>
                <c:pt idx="2">
                  <c:v>98</c:v>
                </c:pt>
                <c:pt idx="3">
                  <c:v>99.1</c:v>
                </c:pt>
                <c:pt idx="4">
                  <c:v>97.5</c:v>
                </c:pt>
                <c:pt idx="5">
                  <c:v>98.83</c:v>
                </c:pt>
                <c:pt idx="6">
                  <c:v>98.5</c:v>
                </c:pt>
                <c:pt idx="7">
                  <c:v>98.2</c:v>
                </c:pt>
                <c:pt idx="8">
                  <c:v>98.58</c:v>
                </c:pt>
                <c:pt idx="9">
                  <c:v>99.21</c:v>
                </c:pt>
                <c:pt idx="10">
                  <c:v>98.33</c:v>
                </c:pt>
                <c:pt idx="11">
                  <c:v>98.56</c:v>
                </c:pt>
                <c:pt idx="12">
                  <c:v>98.87</c:v>
                </c:pt>
                <c:pt idx="13">
                  <c:v>98.75</c:v>
                </c:pt>
                <c:pt idx="14">
                  <c:v>98.67</c:v>
                </c:pt>
                <c:pt idx="15">
                  <c:v>99.48</c:v>
                </c:pt>
                <c:pt idx="16">
                  <c:v>99.45</c:v>
                </c:pt>
                <c:pt idx="17">
                  <c:v>99.61</c:v>
                </c:pt>
                <c:pt idx="18">
                  <c:v>99.24</c:v>
                </c:pt>
                <c:pt idx="19">
                  <c:v>99.32</c:v>
                </c:pt>
                <c:pt idx="20">
                  <c:v>99.54</c:v>
                </c:pt>
                <c:pt idx="21">
                  <c:v>99.62</c:v>
                </c:pt>
                <c:pt idx="22">
                  <c:v>99.53</c:v>
                </c:pt>
                <c:pt idx="23">
                  <c:v>99.4</c:v>
                </c:pt>
                <c:pt idx="24">
                  <c:v>99.53</c:v>
                </c:pt>
                <c:pt idx="25">
                  <c:v>99.59</c:v>
                </c:pt>
                <c:pt idx="26">
                  <c:v>99.2</c:v>
                </c:pt>
                <c:pt idx="27">
                  <c:v>99.57</c:v>
                </c:pt>
                <c:pt idx="28">
                  <c:v>99.63</c:v>
                </c:pt>
                <c:pt idx="29">
                  <c:v>99.54</c:v>
                </c:pt>
                <c:pt idx="30">
                  <c:v>99.65</c:v>
                </c:pt>
                <c:pt idx="31">
                  <c:v>97</c:v>
                </c:pt>
                <c:pt idx="32">
                  <c:v>98.1</c:v>
                </c:pt>
                <c:pt idx="33">
                  <c:v>99.67</c:v>
                </c:pt>
                <c:pt idx="34">
                  <c:v>99.6</c:v>
                </c:pt>
                <c:pt idx="35">
                  <c:v>99.15</c:v>
                </c:pt>
                <c:pt idx="36">
                  <c:v>98</c:v>
                </c:pt>
                <c:pt idx="37">
                  <c:v>99.7</c:v>
                </c:pt>
                <c:pt idx="38">
                  <c:v>99.46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C-4FAE-834C-210651072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50752"/>
        <c:axId val="328845344"/>
      </c:scatterChart>
      <c:valAx>
        <c:axId val="3288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45344"/>
        <c:crosses val="autoZero"/>
        <c:crossBetween val="midCat"/>
      </c:valAx>
      <c:valAx>
        <c:axId val="32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5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 vs. CytoFlex no outliers'!$F$4</c:f>
              <c:strCache>
                <c:ptCount val="1"/>
                <c:pt idx="0">
                  <c:v>%Viable CD45+/CD45+ Singlet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083386329414906"/>
                  <c:y val="-1.557657968223047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 vs. CytoFlex no outliers'!$F$5:$F$113</c:f>
              <c:numCache>
                <c:formatCode>General</c:formatCode>
                <c:ptCount val="109"/>
                <c:pt idx="0">
                  <c:v>86.5</c:v>
                </c:pt>
                <c:pt idx="1">
                  <c:v>87.7</c:v>
                </c:pt>
                <c:pt idx="2">
                  <c:v>85.2</c:v>
                </c:pt>
                <c:pt idx="3">
                  <c:v>88.7</c:v>
                </c:pt>
                <c:pt idx="4">
                  <c:v>92.2</c:v>
                </c:pt>
                <c:pt idx="5">
                  <c:v>80.099999999999994</c:v>
                </c:pt>
                <c:pt idx="6">
                  <c:v>90.7</c:v>
                </c:pt>
                <c:pt idx="7">
                  <c:v>86.9</c:v>
                </c:pt>
                <c:pt idx="8">
                  <c:v>87.1</c:v>
                </c:pt>
                <c:pt idx="9">
                  <c:v>78.099999999999994</c:v>
                </c:pt>
                <c:pt idx="10">
                  <c:v>89.4</c:v>
                </c:pt>
                <c:pt idx="11">
                  <c:v>89.3</c:v>
                </c:pt>
                <c:pt idx="12">
                  <c:v>89.6</c:v>
                </c:pt>
                <c:pt idx="13">
                  <c:v>86.3</c:v>
                </c:pt>
                <c:pt idx="14">
                  <c:v>88.9</c:v>
                </c:pt>
                <c:pt idx="15">
                  <c:v>88</c:v>
                </c:pt>
                <c:pt idx="16">
                  <c:v>91.8</c:v>
                </c:pt>
                <c:pt idx="17">
                  <c:v>87.8</c:v>
                </c:pt>
                <c:pt idx="18">
                  <c:v>86.2</c:v>
                </c:pt>
                <c:pt idx="19">
                  <c:v>81.900000000000006</c:v>
                </c:pt>
                <c:pt idx="20">
                  <c:v>62.9</c:v>
                </c:pt>
                <c:pt idx="21">
                  <c:v>88.4</c:v>
                </c:pt>
                <c:pt idx="22">
                  <c:v>90.8</c:v>
                </c:pt>
                <c:pt idx="23">
                  <c:v>87.8</c:v>
                </c:pt>
                <c:pt idx="24">
                  <c:v>88</c:v>
                </c:pt>
                <c:pt idx="25">
                  <c:v>91.2</c:v>
                </c:pt>
                <c:pt idx="26">
                  <c:v>78.099999999999994</c:v>
                </c:pt>
                <c:pt idx="27">
                  <c:v>88.2</c:v>
                </c:pt>
                <c:pt idx="28">
                  <c:v>91.3</c:v>
                </c:pt>
                <c:pt idx="29">
                  <c:v>89.7</c:v>
                </c:pt>
                <c:pt idx="30">
                  <c:v>58.2</c:v>
                </c:pt>
                <c:pt idx="31">
                  <c:v>91.9</c:v>
                </c:pt>
                <c:pt idx="32">
                  <c:v>85.3</c:v>
                </c:pt>
                <c:pt idx="33">
                  <c:v>89.8</c:v>
                </c:pt>
                <c:pt idx="34">
                  <c:v>76.3</c:v>
                </c:pt>
                <c:pt idx="35">
                  <c:v>88.2</c:v>
                </c:pt>
                <c:pt idx="36">
                  <c:v>83.5</c:v>
                </c:pt>
                <c:pt idx="37">
                  <c:v>72.599999999999994</c:v>
                </c:pt>
                <c:pt idx="38">
                  <c:v>92</c:v>
                </c:pt>
                <c:pt idx="39">
                  <c:v>92.7</c:v>
                </c:pt>
                <c:pt idx="40">
                  <c:v>87.4</c:v>
                </c:pt>
                <c:pt idx="41">
                  <c:v>86.4</c:v>
                </c:pt>
                <c:pt idx="42">
                  <c:v>94.5</c:v>
                </c:pt>
                <c:pt idx="43">
                  <c:v>90.6</c:v>
                </c:pt>
                <c:pt idx="44">
                  <c:v>91.8</c:v>
                </c:pt>
                <c:pt idx="45">
                  <c:v>90.9</c:v>
                </c:pt>
                <c:pt idx="46">
                  <c:v>92.1</c:v>
                </c:pt>
                <c:pt idx="47">
                  <c:v>87.8</c:v>
                </c:pt>
                <c:pt idx="48">
                  <c:v>88.3</c:v>
                </c:pt>
                <c:pt idx="49">
                  <c:v>92.1</c:v>
                </c:pt>
                <c:pt idx="50">
                  <c:v>92.9</c:v>
                </c:pt>
                <c:pt idx="51">
                  <c:v>86.5</c:v>
                </c:pt>
                <c:pt idx="52">
                  <c:v>88.7</c:v>
                </c:pt>
                <c:pt idx="53">
                  <c:v>90.4</c:v>
                </c:pt>
                <c:pt idx="54">
                  <c:v>87.1</c:v>
                </c:pt>
                <c:pt idx="55">
                  <c:v>87.8</c:v>
                </c:pt>
                <c:pt idx="56">
                  <c:v>93.9</c:v>
                </c:pt>
                <c:pt idx="57">
                  <c:v>86.4</c:v>
                </c:pt>
                <c:pt idx="58">
                  <c:v>89.8</c:v>
                </c:pt>
                <c:pt idx="59">
                  <c:v>87</c:v>
                </c:pt>
                <c:pt idx="60">
                  <c:v>88.4</c:v>
                </c:pt>
                <c:pt idx="61">
                  <c:v>91.5</c:v>
                </c:pt>
                <c:pt idx="62">
                  <c:v>88.9</c:v>
                </c:pt>
                <c:pt idx="63">
                  <c:v>91.4</c:v>
                </c:pt>
                <c:pt idx="64">
                  <c:v>84.5</c:v>
                </c:pt>
                <c:pt idx="65">
                  <c:v>93.6</c:v>
                </c:pt>
                <c:pt idx="66">
                  <c:v>89.3</c:v>
                </c:pt>
                <c:pt idx="67">
                  <c:v>50.6</c:v>
                </c:pt>
                <c:pt idx="68">
                  <c:v>88.1</c:v>
                </c:pt>
                <c:pt idx="69">
                  <c:v>86</c:v>
                </c:pt>
                <c:pt idx="70">
                  <c:v>85.6</c:v>
                </c:pt>
                <c:pt idx="71">
                  <c:v>61.6</c:v>
                </c:pt>
                <c:pt idx="72">
                  <c:v>87.9</c:v>
                </c:pt>
                <c:pt idx="73">
                  <c:v>86.8</c:v>
                </c:pt>
                <c:pt idx="74">
                  <c:v>84.2</c:v>
                </c:pt>
                <c:pt idx="75">
                  <c:v>87</c:v>
                </c:pt>
                <c:pt idx="76">
                  <c:v>92</c:v>
                </c:pt>
                <c:pt idx="77">
                  <c:v>90.5</c:v>
                </c:pt>
                <c:pt idx="78">
                  <c:v>86.6</c:v>
                </c:pt>
                <c:pt idx="79">
                  <c:v>92.2</c:v>
                </c:pt>
                <c:pt idx="80">
                  <c:v>91.5</c:v>
                </c:pt>
                <c:pt idx="81">
                  <c:v>56.7</c:v>
                </c:pt>
                <c:pt idx="82">
                  <c:v>93.2</c:v>
                </c:pt>
                <c:pt idx="83">
                  <c:v>88.7</c:v>
                </c:pt>
                <c:pt idx="84">
                  <c:v>94.7</c:v>
                </c:pt>
                <c:pt idx="85">
                  <c:v>94.5</c:v>
                </c:pt>
                <c:pt idx="86">
                  <c:v>92.4</c:v>
                </c:pt>
                <c:pt idx="87">
                  <c:v>88.8</c:v>
                </c:pt>
                <c:pt idx="88">
                  <c:v>90</c:v>
                </c:pt>
                <c:pt idx="89">
                  <c:v>95</c:v>
                </c:pt>
                <c:pt idx="90">
                  <c:v>92.5</c:v>
                </c:pt>
                <c:pt idx="91">
                  <c:v>89.3</c:v>
                </c:pt>
                <c:pt idx="92">
                  <c:v>49.9</c:v>
                </c:pt>
                <c:pt idx="93">
                  <c:v>93.1</c:v>
                </c:pt>
                <c:pt idx="94">
                  <c:v>94.7</c:v>
                </c:pt>
                <c:pt idx="95">
                  <c:v>95.1</c:v>
                </c:pt>
                <c:pt idx="96">
                  <c:v>90.3</c:v>
                </c:pt>
                <c:pt idx="97">
                  <c:v>88.4</c:v>
                </c:pt>
                <c:pt idx="98">
                  <c:v>91.7</c:v>
                </c:pt>
                <c:pt idx="99">
                  <c:v>93.5</c:v>
                </c:pt>
                <c:pt idx="100">
                  <c:v>83.8</c:v>
                </c:pt>
                <c:pt idx="101">
                  <c:v>87.7</c:v>
                </c:pt>
                <c:pt idx="102">
                  <c:v>91.2</c:v>
                </c:pt>
                <c:pt idx="103">
                  <c:v>69.900000000000006</c:v>
                </c:pt>
                <c:pt idx="104">
                  <c:v>87.1</c:v>
                </c:pt>
                <c:pt idx="105">
                  <c:v>85.1</c:v>
                </c:pt>
                <c:pt idx="106">
                  <c:v>92.2</c:v>
                </c:pt>
                <c:pt idx="107">
                  <c:v>80.900000000000006</c:v>
                </c:pt>
                <c:pt idx="108">
                  <c:v>94</c:v>
                </c:pt>
              </c:numCache>
            </c:numRef>
          </c:xVal>
          <c:yVal>
            <c:numRef>
              <c:f>'Manual vs. CytoFlex no outliers'!$T$5:$T$113</c:f>
              <c:numCache>
                <c:formatCode>General</c:formatCode>
                <c:ptCount val="109"/>
                <c:pt idx="0">
                  <c:v>77.930000000000007</c:v>
                </c:pt>
                <c:pt idx="1">
                  <c:v>79.45</c:v>
                </c:pt>
                <c:pt idx="2">
                  <c:v>77.209999999999994</c:v>
                </c:pt>
                <c:pt idx="3">
                  <c:v>81.349999999999994</c:v>
                </c:pt>
                <c:pt idx="4">
                  <c:v>85.03</c:v>
                </c:pt>
                <c:pt idx="5">
                  <c:v>86.76</c:v>
                </c:pt>
                <c:pt idx="6">
                  <c:v>84.17</c:v>
                </c:pt>
                <c:pt idx="7">
                  <c:v>80.900000000000006</c:v>
                </c:pt>
                <c:pt idx="8">
                  <c:v>81.2</c:v>
                </c:pt>
                <c:pt idx="9">
                  <c:v>83.58</c:v>
                </c:pt>
                <c:pt idx="10">
                  <c:v>83.96</c:v>
                </c:pt>
                <c:pt idx="11">
                  <c:v>83.88</c:v>
                </c:pt>
                <c:pt idx="12">
                  <c:v>84.34</c:v>
                </c:pt>
                <c:pt idx="13">
                  <c:v>81.05</c:v>
                </c:pt>
                <c:pt idx="14">
                  <c:v>83.81</c:v>
                </c:pt>
                <c:pt idx="15">
                  <c:v>83.09</c:v>
                </c:pt>
                <c:pt idx="16">
                  <c:v>86.9</c:v>
                </c:pt>
                <c:pt idx="17">
                  <c:v>82.97</c:v>
                </c:pt>
                <c:pt idx="18">
                  <c:v>81.53</c:v>
                </c:pt>
                <c:pt idx="19">
                  <c:v>77.290000000000006</c:v>
                </c:pt>
                <c:pt idx="20">
                  <c:v>58.31</c:v>
                </c:pt>
                <c:pt idx="21">
                  <c:v>84.05</c:v>
                </c:pt>
                <c:pt idx="22">
                  <c:v>95.12</c:v>
                </c:pt>
                <c:pt idx="23">
                  <c:v>83.51</c:v>
                </c:pt>
                <c:pt idx="24">
                  <c:v>83.77</c:v>
                </c:pt>
                <c:pt idx="25">
                  <c:v>95.35</c:v>
                </c:pt>
                <c:pt idx="26">
                  <c:v>74.16</c:v>
                </c:pt>
                <c:pt idx="27">
                  <c:v>84.35</c:v>
                </c:pt>
                <c:pt idx="28">
                  <c:v>87.49</c:v>
                </c:pt>
                <c:pt idx="29">
                  <c:v>93.41</c:v>
                </c:pt>
                <c:pt idx="30">
                  <c:v>54.58</c:v>
                </c:pt>
                <c:pt idx="31">
                  <c:v>88.33</c:v>
                </c:pt>
                <c:pt idx="32">
                  <c:v>88.87</c:v>
                </c:pt>
                <c:pt idx="33">
                  <c:v>86.37</c:v>
                </c:pt>
                <c:pt idx="34">
                  <c:v>72.89</c:v>
                </c:pt>
                <c:pt idx="35">
                  <c:v>84.82</c:v>
                </c:pt>
                <c:pt idx="36">
                  <c:v>80.14</c:v>
                </c:pt>
                <c:pt idx="37">
                  <c:v>75.95</c:v>
                </c:pt>
                <c:pt idx="38">
                  <c:v>88.67</c:v>
                </c:pt>
                <c:pt idx="39">
                  <c:v>89.39</c:v>
                </c:pt>
                <c:pt idx="40">
                  <c:v>84.11</c:v>
                </c:pt>
                <c:pt idx="41">
                  <c:v>83.24</c:v>
                </c:pt>
                <c:pt idx="42">
                  <c:v>91.36</c:v>
                </c:pt>
                <c:pt idx="43">
                  <c:v>93.69</c:v>
                </c:pt>
                <c:pt idx="44">
                  <c:v>94.88</c:v>
                </c:pt>
                <c:pt idx="45">
                  <c:v>93.97</c:v>
                </c:pt>
                <c:pt idx="46">
                  <c:v>89.08</c:v>
                </c:pt>
                <c:pt idx="47">
                  <c:v>84.82</c:v>
                </c:pt>
                <c:pt idx="48">
                  <c:v>85.5</c:v>
                </c:pt>
                <c:pt idx="49">
                  <c:v>89.33</c:v>
                </c:pt>
                <c:pt idx="50">
                  <c:v>95.55</c:v>
                </c:pt>
                <c:pt idx="51">
                  <c:v>83.86</c:v>
                </c:pt>
                <c:pt idx="52">
                  <c:v>86.18</c:v>
                </c:pt>
                <c:pt idx="53">
                  <c:v>92.9</c:v>
                </c:pt>
                <c:pt idx="54">
                  <c:v>84.64</c:v>
                </c:pt>
                <c:pt idx="55">
                  <c:v>85.36</c:v>
                </c:pt>
                <c:pt idx="56">
                  <c:v>96.32</c:v>
                </c:pt>
                <c:pt idx="57">
                  <c:v>84</c:v>
                </c:pt>
                <c:pt idx="58">
                  <c:v>87.4</c:v>
                </c:pt>
                <c:pt idx="59">
                  <c:v>84.62</c:v>
                </c:pt>
                <c:pt idx="60">
                  <c:v>86.11</c:v>
                </c:pt>
                <c:pt idx="61">
                  <c:v>93.75</c:v>
                </c:pt>
                <c:pt idx="62">
                  <c:v>86.65</c:v>
                </c:pt>
                <c:pt idx="63">
                  <c:v>89.18</c:v>
                </c:pt>
                <c:pt idx="64">
                  <c:v>82.28</c:v>
                </c:pt>
                <c:pt idx="65">
                  <c:v>95.79</c:v>
                </c:pt>
                <c:pt idx="66">
                  <c:v>87.14</c:v>
                </c:pt>
                <c:pt idx="67">
                  <c:v>52.74</c:v>
                </c:pt>
                <c:pt idx="68">
                  <c:v>85.97</c:v>
                </c:pt>
                <c:pt idx="69">
                  <c:v>83.9</c:v>
                </c:pt>
                <c:pt idx="70">
                  <c:v>83.56</c:v>
                </c:pt>
                <c:pt idx="71">
                  <c:v>59.65</c:v>
                </c:pt>
                <c:pt idx="72">
                  <c:v>85.99</c:v>
                </c:pt>
                <c:pt idx="73">
                  <c:v>84.92</c:v>
                </c:pt>
                <c:pt idx="74">
                  <c:v>86.07</c:v>
                </c:pt>
                <c:pt idx="75">
                  <c:v>85.24</c:v>
                </c:pt>
                <c:pt idx="76">
                  <c:v>90.32</c:v>
                </c:pt>
                <c:pt idx="77">
                  <c:v>92.14</c:v>
                </c:pt>
                <c:pt idx="78">
                  <c:v>84.99</c:v>
                </c:pt>
                <c:pt idx="79">
                  <c:v>93.8</c:v>
                </c:pt>
                <c:pt idx="80">
                  <c:v>93.08</c:v>
                </c:pt>
                <c:pt idx="81">
                  <c:v>58.24</c:v>
                </c:pt>
                <c:pt idx="82">
                  <c:v>94.69</c:v>
                </c:pt>
                <c:pt idx="83">
                  <c:v>87.24</c:v>
                </c:pt>
                <c:pt idx="84">
                  <c:v>96.16</c:v>
                </c:pt>
                <c:pt idx="85">
                  <c:v>93.04</c:v>
                </c:pt>
                <c:pt idx="86">
                  <c:v>93.86</c:v>
                </c:pt>
                <c:pt idx="87">
                  <c:v>87.35</c:v>
                </c:pt>
                <c:pt idx="88">
                  <c:v>91.4</c:v>
                </c:pt>
                <c:pt idx="89">
                  <c:v>93.67</c:v>
                </c:pt>
                <c:pt idx="90">
                  <c:v>91.19</c:v>
                </c:pt>
                <c:pt idx="91">
                  <c:v>88.13</c:v>
                </c:pt>
                <c:pt idx="92">
                  <c:v>51.06</c:v>
                </c:pt>
                <c:pt idx="93">
                  <c:v>91.94</c:v>
                </c:pt>
                <c:pt idx="94">
                  <c:v>93.66</c:v>
                </c:pt>
                <c:pt idx="95">
                  <c:v>96.06</c:v>
                </c:pt>
                <c:pt idx="96">
                  <c:v>91.16</c:v>
                </c:pt>
                <c:pt idx="97">
                  <c:v>87.6</c:v>
                </c:pt>
                <c:pt idx="98">
                  <c:v>92.28</c:v>
                </c:pt>
                <c:pt idx="99">
                  <c:v>94.05</c:v>
                </c:pt>
                <c:pt idx="100">
                  <c:v>83.3</c:v>
                </c:pt>
                <c:pt idx="101">
                  <c:v>87.39</c:v>
                </c:pt>
                <c:pt idx="102">
                  <c:v>90.92</c:v>
                </c:pt>
                <c:pt idx="103">
                  <c:v>70.16</c:v>
                </c:pt>
                <c:pt idx="104">
                  <c:v>87.33</c:v>
                </c:pt>
                <c:pt idx="105">
                  <c:v>84.97</c:v>
                </c:pt>
                <c:pt idx="106">
                  <c:v>92.3</c:v>
                </c:pt>
                <c:pt idx="107">
                  <c:v>80.83</c:v>
                </c:pt>
                <c:pt idx="108">
                  <c:v>94.01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76-4167-A943-96DDAB70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50752"/>
        <c:axId val="328845344"/>
      </c:scatterChart>
      <c:valAx>
        <c:axId val="3288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45344"/>
        <c:crosses val="autoZero"/>
        <c:crossBetween val="midCat"/>
      </c:valAx>
      <c:valAx>
        <c:axId val="32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5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 vs. CytoFlex no outliers'!$G$4</c:f>
              <c:strCache>
                <c:ptCount val="1"/>
                <c:pt idx="0">
                  <c:v>%CD3/ Viable CD45+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02605573913783"/>
                  <c:y val="-6.64319043452901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 vs. CytoFlex no outliers'!$G$5:$G$113</c:f>
              <c:numCache>
                <c:formatCode>General</c:formatCode>
                <c:ptCount val="109"/>
                <c:pt idx="0">
                  <c:v>99.3</c:v>
                </c:pt>
                <c:pt idx="1">
                  <c:v>99.1</c:v>
                </c:pt>
                <c:pt idx="2">
                  <c:v>99.1</c:v>
                </c:pt>
                <c:pt idx="3">
                  <c:v>99.1</c:v>
                </c:pt>
                <c:pt idx="4">
                  <c:v>99.1</c:v>
                </c:pt>
                <c:pt idx="5">
                  <c:v>98.8</c:v>
                </c:pt>
                <c:pt idx="6">
                  <c:v>99.1</c:v>
                </c:pt>
                <c:pt idx="7">
                  <c:v>98.6</c:v>
                </c:pt>
                <c:pt idx="8">
                  <c:v>97.7</c:v>
                </c:pt>
                <c:pt idx="9">
                  <c:v>98.9</c:v>
                </c:pt>
                <c:pt idx="10">
                  <c:v>99.5</c:v>
                </c:pt>
                <c:pt idx="11">
                  <c:v>99.6</c:v>
                </c:pt>
                <c:pt idx="12">
                  <c:v>99.7</c:v>
                </c:pt>
                <c:pt idx="13">
                  <c:v>99.1</c:v>
                </c:pt>
                <c:pt idx="14">
                  <c:v>99.7</c:v>
                </c:pt>
                <c:pt idx="15">
                  <c:v>99.4</c:v>
                </c:pt>
                <c:pt idx="16">
                  <c:v>99.4</c:v>
                </c:pt>
                <c:pt idx="17">
                  <c:v>99.5</c:v>
                </c:pt>
                <c:pt idx="18">
                  <c:v>98.2</c:v>
                </c:pt>
                <c:pt idx="19">
                  <c:v>97.8</c:v>
                </c:pt>
                <c:pt idx="20">
                  <c:v>98.3</c:v>
                </c:pt>
                <c:pt idx="21">
                  <c:v>99.2</c:v>
                </c:pt>
                <c:pt idx="22">
                  <c:v>98.7</c:v>
                </c:pt>
                <c:pt idx="23">
                  <c:v>99.4</c:v>
                </c:pt>
                <c:pt idx="24">
                  <c:v>99.1</c:v>
                </c:pt>
                <c:pt idx="25">
                  <c:v>98.8</c:v>
                </c:pt>
                <c:pt idx="26">
                  <c:v>98.8</c:v>
                </c:pt>
                <c:pt idx="27">
                  <c:v>99.7</c:v>
                </c:pt>
                <c:pt idx="28">
                  <c:v>99.5</c:v>
                </c:pt>
                <c:pt idx="29">
                  <c:v>99.1</c:v>
                </c:pt>
                <c:pt idx="30">
                  <c:v>47.8</c:v>
                </c:pt>
                <c:pt idx="31">
                  <c:v>99.5</c:v>
                </c:pt>
                <c:pt idx="32">
                  <c:v>97.8</c:v>
                </c:pt>
                <c:pt idx="33">
                  <c:v>99.5</c:v>
                </c:pt>
                <c:pt idx="34">
                  <c:v>98.9</c:v>
                </c:pt>
                <c:pt idx="35">
                  <c:v>99.7</c:v>
                </c:pt>
                <c:pt idx="36">
                  <c:v>98.1</c:v>
                </c:pt>
                <c:pt idx="37">
                  <c:v>95</c:v>
                </c:pt>
                <c:pt idx="38">
                  <c:v>98.4</c:v>
                </c:pt>
                <c:pt idx="39">
                  <c:v>98.6</c:v>
                </c:pt>
                <c:pt idx="40">
                  <c:v>99.5</c:v>
                </c:pt>
                <c:pt idx="41">
                  <c:v>99.2</c:v>
                </c:pt>
                <c:pt idx="42">
                  <c:v>98.4</c:v>
                </c:pt>
                <c:pt idx="43">
                  <c:v>98.7</c:v>
                </c:pt>
                <c:pt idx="44">
                  <c:v>98.7</c:v>
                </c:pt>
                <c:pt idx="45">
                  <c:v>98.6</c:v>
                </c:pt>
                <c:pt idx="46">
                  <c:v>99.5</c:v>
                </c:pt>
                <c:pt idx="47">
                  <c:v>99.2</c:v>
                </c:pt>
                <c:pt idx="48">
                  <c:v>99.6</c:v>
                </c:pt>
                <c:pt idx="49">
                  <c:v>98.7</c:v>
                </c:pt>
                <c:pt idx="50">
                  <c:v>98.8</c:v>
                </c:pt>
                <c:pt idx="51">
                  <c:v>97</c:v>
                </c:pt>
                <c:pt idx="52">
                  <c:v>99.4</c:v>
                </c:pt>
                <c:pt idx="53">
                  <c:v>98.4</c:v>
                </c:pt>
                <c:pt idx="54">
                  <c:v>99.8</c:v>
                </c:pt>
                <c:pt idx="55">
                  <c:v>99.6</c:v>
                </c:pt>
                <c:pt idx="56">
                  <c:v>98.8</c:v>
                </c:pt>
                <c:pt idx="57">
                  <c:v>97.6</c:v>
                </c:pt>
                <c:pt idx="58">
                  <c:v>98.9</c:v>
                </c:pt>
                <c:pt idx="59">
                  <c:v>96.8</c:v>
                </c:pt>
                <c:pt idx="60">
                  <c:v>99.2</c:v>
                </c:pt>
                <c:pt idx="61">
                  <c:v>99.7</c:v>
                </c:pt>
                <c:pt idx="62">
                  <c:v>99.6</c:v>
                </c:pt>
                <c:pt idx="63">
                  <c:v>98.8</c:v>
                </c:pt>
                <c:pt idx="64">
                  <c:v>98.2</c:v>
                </c:pt>
                <c:pt idx="65">
                  <c:v>98.7</c:v>
                </c:pt>
                <c:pt idx="66">
                  <c:v>99.7</c:v>
                </c:pt>
                <c:pt idx="67">
                  <c:v>47.3</c:v>
                </c:pt>
                <c:pt idx="68">
                  <c:v>99.8</c:v>
                </c:pt>
                <c:pt idx="69">
                  <c:v>97.4</c:v>
                </c:pt>
                <c:pt idx="70">
                  <c:v>99.7</c:v>
                </c:pt>
                <c:pt idx="71">
                  <c:v>98.6</c:v>
                </c:pt>
                <c:pt idx="72">
                  <c:v>99.6</c:v>
                </c:pt>
                <c:pt idx="73">
                  <c:v>99.6</c:v>
                </c:pt>
                <c:pt idx="74">
                  <c:v>99.8</c:v>
                </c:pt>
                <c:pt idx="75">
                  <c:v>97.6</c:v>
                </c:pt>
                <c:pt idx="76">
                  <c:v>98.8</c:v>
                </c:pt>
                <c:pt idx="77">
                  <c:v>99.7</c:v>
                </c:pt>
                <c:pt idx="78">
                  <c:v>99.4</c:v>
                </c:pt>
                <c:pt idx="79">
                  <c:v>99.8</c:v>
                </c:pt>
                <c:pt idx="80">
                  <c:v>98.1</c:v>
                </c:pt>
                <c:pt idx="81">
                  <c:v>47.9</c:v>
                </c:pt>
                <c:pt idx="82">
                  <c:v>98.5</c:v>
                </c:pt>
                <c:pt idx="83">
                  <c:v>99.5</c:v>
                </c:pt>
                <c:pt idx="84">
                  <c:v>98.7</c:v>
                </c:pt>
                <c:pt idx="85">
                  <c:v>99.1</c:v>
                </c:pt>
                <c:pt idx="86">
                  <c:v>98.7</c:v>
                </c:pt>
                <c:pt idx="87">
                  <c:v>99.1</c:v>
                </c:pt>
                <c:pt idx="88">
                  <c:v>99.2</c:v>
                </c:pt>
                <c:pt idx="89">
                  <c:v>98.9</c:v>
                </c:pt>
                <c:pt idx="90">
                  <c:v>99.8</c:v>
                </c:pt>
                <c:pt idx="91">
                  <c:v>99.4</c:v>
                </c:pt>
                <c:pt idx="92">
                  <c:v>49.4</c:v>
                </c:pt>
                <c:pt idx="93">
                  <c:v>98.4</c:v>
                </c:pt>
                <c:pt idx="94">
                  <c:v>99.7</c:v>
                </c:pt>
                <c:pt idx="95">
                  <c:v>99.1</c:v>
                </c:pt>
                <c:pt idx="96">
                  <c:v>98.6</c:v>
                </c:pt>
                <c:pt idx="97">
                  <c:v>99.9</c:v>
                </c:pt>
                <c:pt idx="98">
                  <c:v>98.8</c:v>
                </c:pt>
                <c:pt idx="99">
                  <c:v>98.2</c:v>
                </c:pt>
                <c:pt idx="100">
                  <c:v>95.9</c:v>
                </c:pt>
                <c:pt idx="101">
                  <c:v>99.7</c:v>
                </c:pt>
                <c:pt idx="102">
                  <c:v>98.4</c:v>
                </c:pt>
                <c:pt idx="103">
                  <c:v>78.3</c:v>
                </c:pt>
                <c:pt idx="104">
                  <c:v>99.6</c:v>
                </c:pt>
                <c:pt idx="105">
                  <c:v>98.9</c:v>
                </c:pt>
                <c:pt idx="106">
                  <c:v>99.7</c:v>
                </c:pt>
                <c:pt idx="107">
                  <c:v>99.7</c:v>
                </c:pt>
                <c:pt idx="108">
                  <c:v>99.6</c:v>
                </c:pt>
              </c:numCache>
            </c:numRef>
          </c:xVal>
          <c:yVal>
            <c:numRef>
              <c:f>'Manual vs. CytoFlex no outliers'!$U$5:$U$113</c:f>
              <c:numCache>
                <c:formatCode>General</c:formatCode>
                <c:ptCount val="109"/>
                <c:pt idx="0">
                  <c:v>99.52</c:v>
                </c:pt>
                <c:pt idx="1">
                  <c:v>99.44</c:v>
                </c:pt>
                <c:pt idx="2">
                  <c:v>99.36</c:v>
                </c:pt>
                <c:pt idx="3">
                  <c:v>99.4</c:v>
                </c:pt>
                <c:pt idx="4">
                  <c:v>99.4</c:v>
                </c:pt>
                <c:pt idx="5">
                  <c:v>98.13</c:v>
                </c:pt>
                <c:pt idx="6">
                  <c:v>99.42</c:v>
                </c:pt>
                <c:pt idx="7">
                  <c:v>99.4</c:v>
                </c:pt>
                <c:pt idx="8">
                  <c:v>99.77</c:v>
                </c:pt>
                <c:pt idx="9">
                  <c:v>98.37</c:v>
                </c:pt>
                <c:pt idx="10">
                  <c:v>99.58</c:v>
                </c:pt>
                <c:pt idx="11">
                  <c:v>99.62</c:v>
                </c:pt>
                <c:pt idx="12">
                  <c:v>99.53</c:v>
                </c:pt>
                <c:pt idx="13">
                  <c:v>99.57</c:v>
                </c:pt>
                <c:pt idx="14">
                  <c:v>99.54</c:v>
                </c:pt>
                <c:pt idx="15">
                  <c:v>99.4</c:v>
                </c:pt>
                <c:pt idx="16">
                  <c:v>99.41</c:v>
                </c:pt>
                <c:pt idx="17">
                  <c:v>99.53</c:v>
                </c:pt>
                <c:pt idx="18">
                  <c:v>99.6</c:v>
                </c:pt>
                <c:pt idx="19">
                  <c:v>99.43</c:v>
                </c:pt>
                <c:pt idx="20">
                  <c:v>98.09</c:v>
                </c:pt>
                <c:pt idx="21">
                  <c:v>99.49</c:v>
                </c:pt>
                <c:pt idx="22">
                  <c:v>99.48</c:v>
                </c:pt>
                <c:pt idx="23">
                  <c:v>99.59</c:v>
                </c:pt>
                <c:pt idx="24">
                  <c:v>99.55</c:v>
                </c:pt>
                <c:pt idx="25">
                  <c:v>99.45</c:v>
                </c:pt>
                <c:pt idx="26">
                  <c:v>98.89</c:v>
                </c:pt>
                <c:pt idx="27">
                  <c:v>99.54</c:v>
                </c:pt>
                <c:pt idx="28">
                  <c:v>99.41</c:v>
                </c:pt>
                <c:pt idx="29">
                  <c:v>99.44</c:v>
                </c:pt>
                <c:pt idx="30">
                  <c:v>47.02</c:v>
                </c:pt>
                <c:pt idx="31">
                  <c:v>99.56</c:v>
                </c:pt>
                <c:pt idx="32">
                  <c:v>98.71</c:v>
                </c:pt>
                <c:pt idx="33">
                  <c:v>99.61</c:v>
                </c:pt>
                <c:pt idx="34">
                  <c:v>98.83</c:v>
                </c:pt>
                <c:pt idx="35">
                  <c:v>99.51</c:v>
                </c:pt>
                <c:pt idx="36">
                  <c:v>99.67</c:v>
                </c:pt>
                <c:pt idx="37">
                  <c:v>99.82</c:v>
                </c:pt>
                <c:pt idx="38">
                  <c:v>98.52</c:v>
                </c:pt>
                <c:pt idx="39">
                  <c:v>100</c:v>
                </c:pt>
                <c:pt idx="40">
                  <c:v>99.67</c:v>
                </c:pt>
                <c:pt idx="41">
                  <c:v>99.56</c:v>
                </c:pt>
                <c:pt idx="42">
                  <c:v>98.68</c:v>
                </c:pt>
                <c:pt idx="43">
                  <c:v>99.61</c:v>
                </c:pt>
                <c:pt idx="44">
                  <c:v>99.36</c:v>
                </c:pt>
                <c:pt idx="45">
                  <c:v>99.24</c:v>
                </c:pt>
                <c:pt idx="46">
                  <c:v>99.65</c:v>
                </c:pt>
                <c:pt idx="47">
                  <c:v>99.48</c:v>
                </c:pt>
                <c:pt idx="48">
                  <c:v>99.61</c:v>
                </c:pt>
                <c:pt idx="49">
                  <c:v>99</c:v>
                </c:pt>
                <c:pt idx="50">
                  <c:v>99.4</c:v>
                </c:pt>
                <c:pt idx="51">
                  <c:v>99.65</c:v>
                </c:pt>
                <c:pt idx="52">
                  <c:v>99.48</c:v>
                </c:pt>
                <c:pt idx="53">
                  <c:v>99.02</c:v>
                </c:pt>
                <c:pt idx="54">
                  <c:v>99.68</c:v>
                </c:pt>
                <c:pt idx="55">
                  <c:v>99.63</c:v>
                </c:pt>
                <c:pt idx="56">
                  <c:v>99.26</c:v>
                </c:pt>
                <c:pt idx="57">
                  <c:v>99.7</c:v>
                </c:pt>
                <c:pt idx="58">
                  <c:v>100</c:v>
                </c:pt>
                <c:pt idx="59">
                  <c:v>99.6</c:v>
                </c:pt>
                <c:pt idx="60">
                  <c:v>99.68</c:v>
                </c:pt>
                <c:pt idx="61">
                  <c:v>99.63</c:v>
                </c:pt>
                <c:pt idx="62">
                  <c:v>99.63</c:v>
                </c:pt>
                <c:pt idx="63">
                  <c:v>99.77</c:v>
                </c:pt>
                <c:pt idx="64">
                  <c:v>99.53</c:v>
                </c:pt>
                <c:pt idx="65">
                  <c:v>99.39</c:v>
                </c:pt>
                <c:pt idx="66">
                  <c:v>99.65</c:v>
                </c:pt>
                <c:pt idx="67">
                  <c:v>46.18</c:v>
                </c:pt>
                <c:pt idx="68">
                  <c:v>99.71</c:v>
                </c:pt>
                <c:pt idx="69">
                  <c:v>99.71</c:v>
                </c:pt>
                <c:pt idx="70">
                  <c:v>99.62</c:v>
                </c:pt>
                <c:pt idx="71">
                  <c:v>98.58</c:v>
                </c:pt>
                <c:pt idx="72">
                  <c:v>99.57</c:v>
                </c:pt>
                <c:pt idx="73">
                  <c:v>99.54</c:v>
                </c:pt>
                <c:pt idx="74">
                  <c:v>99.73</c:v>
                </c:pt>
                <c:pt idx="75">
                  <c:v>99.75</c:v>
                </c:pt>
                <c:pt idx="76">
                  <c:v>98.88</c:v>
                </c:pt>
                <c:pt idx="77">
                  <c:v>99.58</c:v>
                </c:pt>
                <c:pt idx="78">
                  <c:v>99.64</c:v>
                </c:pt>
                <c:pt idx="79">
                  <c:v>99.66</c:v>
                </c:pt>
                <c:pt idx="80">
                  <c:v>99.32</c:v>
                </c:pt>
                <c:pt idx="81">
                  <c:v>47.08</c:v>
                </c:pt>
                <c:pt idx="82">
                  <c:v>99.17</c:v>
                </c:pt>
                <c:pt idx="83">
                  <c:v>99.6</c:v>
                </c:pt>
                <c:pt idx="84">
                  <c:v>99.12</c:v>
                </c:pt>
                <c:pt idx="85">
                  <c:v>99.37</c:v>
                </c:pt>
                <c:pt idx="86">
                  <c:v>99.54</c:v>
                </c:pt>
                <c:pt idx="87">
                  <c:v>98.95</c:v>
                </c:pt>
                <c:pt idx="88">
                  <c:v>99.36</c:v>
                </c:pt>
                <c:pt idx="89">
                  <c:v>99.28</c:v>
                </c:pt>
                <c:pt idx="90">
                  <c:v>99.63</c:v>
                </c:pt>
                <c:pt idx="91">
                  <c:v>99.65</c:v>
                </c:pt>
                <c:pt idx="92">
                  <c:v>48.31</c:v>
                </c:pt>
                <c:pt idx="93">
                  <c:v>98.74</c:v>
                </c:pt>
                <c:pt idx="94">
                  <c:v>99.6</c:v>
                </c:pt>
                <c:pt idx="95">
                  <c:v>99.14</c:v>
                </c:pt>
                <c:pt idx="96">
                  <c:v>98.48</c:v>
                </c:pt>
                <c:pt idx="97">
                  <c:v>99.69</c:v>
                </c:pt>
                <c:pt idx="98">
                  <c:v>98.87</c:v>
                </c:pt>
                <c:pt idx="99">
                  <c:v>98.97</c:v>
                </c:pt>
                <c:pt idx="100">
                  <c:v>99.86</c:v>
                </c:pt>
                <c:pt idx="101">
                  <c:v>99.6</c:v>
                </c:pt>
                <c:pt idx="102">
                  <c:v>98.75</c:v>
                </c:pt>
                <c:pt idx="103">
                  <c:v>75.069999999999993</c:v>
                </c:pt>
                <c:pt idx="104">
                  <c:v>99.61</c:v>
                </c:pt>
                <c:pt idx="105">
                  <c:v>98.67</c:v>
                </c:pt>
                <c:pt idx="106">
                  <c:v>99.58</c:v>
                </c:pt>
                <c:pt idx="107">
                  <c:v>99.61</c:v>
                </c:pt>
                <c:pt idx="108">
                  <c:v>99.61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D-412A-AF03-431D426F1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50752"/>
        <c:axId val="328845344"/>
      </c:scatterChart>
      <c:valAx>
        <c:axId val="3288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45344"/>
        <c:crosses val="autoZero"/>
        <c:crossBetween val="midCat"/>
      </c:valAx>
      <c:valAx>
        <c:axId val="32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5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 vs. CytoFlex no outliers'!$H$4</c:f>
              <c:strCache>
                <c:ptCount val="1"/>
                <c:pt idx="0">
                  <c:v>%CD19_CAR/ CD3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754386655040308"/>
                  <c:y val="-1.63126729214365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 vs. CytoFlex no outliers'!$H$5:$H$113</c:f>
              <c:numCache>
                <c:formatCode>General</c:formatCode>
                <c:ptCount val="109"/>
                <c:pt idx="0">
                  <c:v>73.599999999999994</c:v>
                </c:pt>
                <c:pt idx="1">
                  <c:v>74.400000000000006</c:v>
                </c:pt>
                <c:pt idx="2">
                  <c:v>73.8</c:v>
                </c:pt>
                <c:pt idx="3">
                  <c:v>1.7</c:v>
                </c:pt>
                <c:pt idx="4">
                  <c:v>81.2</c:v>
                </c:pt>
                <c:pt idx="5">
                  <c:v>2.61</c:v>
                </c:pt>
                <c:pt idx="6">
                  <c:v>80.5</c:v>
                </c:pt>
                <c:pt idx="7">
                  <c:v>1.97</c:v>
                </c:pt>
                <c:pt idx="8">
                  <c:v>1.57</c:v>
                </c:pt>
                <c:pt idx="9">
                  <c:v>2.2799999999999998</c:v>
                </c:pt>
                <c:pt idx="10">
                  <c:v>79.3</c:v>
                </c:pt>
                <c:pt idx="11">
                  <c:v>59.6</c:v>
                </c:pt>
                <c:pt idx="12">
                  <c:v>1.99</c:v>
                </c:pt>
                <c:pt idx="13">
                  <c:v>57.6</c:v>
                </c:pt>
                <c:pt idx="14">
                  <c:v>1.76</c:v>
                </c:pt>
                <c:pt idx="15">
                  <c:v>1.99</c:v>
                </c:pt>
                <c:pt idx="16">
                  <c:v>1.71</c:v>
                </c:pt>
                <c:pt idx="17">
                  <c:v>50.5</c:v>
                </c:pt>
                <c:pt idx="18">
                  <c:v>67.5</c:v>
                </c:pt>
                <c:pt idx="19">
                  <c:v>1.99</c:v>
                </c:pt>
                <c:pt idx="20">
                  <c:v>3.37</c:v>
                </c:pt>
                <c:pt idx="21">
                  <c:v>56.3</c:v>
                </c:pt>
                <c:pt idx="22">
                  <c:v>95.3</c:v>
                </c:pt>
                <c:pt idx="23">
                  <c:v>58.8</c:v>
                </c:pt>
                <c:pt idx="24">
                  <c:v>2.12</c:v>
                </c:pt>
                <c:pt idx="25">
                  <c:v>1.96</c:v>
                </c:pt>
                <c:pt idx="26">
                  <c:v>26.5</c:v>
                </c:pt>
                <c:pt idx="27">
                  <c:v>2.0099999999999998</c:v>
                </c:pt>
                <c:pt idx="28">
                  <c:v>2.09</c:v>
                </c:pt>
                <c:pt idx="29">
                  <c:v>1.73</c:v>
                </c:pt>
                <c:pt idx="30">
                  <c:v>81.5</c:v>
                </c:pt>
                <c:pt idx="31">
                  <c:v>1.81</c:v>
                </c:pt>
                <c:pt idx="32">
                  <c:v>1.9</c:v>
                </c:pt>
                <c:pt idx="33">
                  <c:v>52.4</c:v>
                </c:pt>
                <c:pt idx="34">
                  <c:v>26</c:v>
                </c:pt>
                <c:pt idx="35">
                  <c:v>1.91</c:v>
                </c:pt>
                <c:pt idx="36">
                  <c:v>64.2</c:v>
                </c:pt>
                <c:pt idx="37">
                  <c:v>72.2</c:v>
                </c:pt>
                <c:pt idx="38">
                  <c:v>1.84</c:v>
                </c:pt>
                <c:pt idx="39">
                  <c:v>57.8</c:v>
                </c:pt>
                <c:pt idx="40">
                  <c:v>55.8</c:v>
                </c:pt>
                <c:pt idx="41">
                  <c:v>59.3</c:v>
                </c:pt>
                <c:pt idx="42">
                  <c:v>1.56</c:v>
                </c:pt>
                <c:pt idx="43">
                  <c:v>93.6</c:v>
                </c:pt>
                <c:pt idx="44">
                  <c:v>97.5</c:v>
                </c:pt>
                <c:pt idx="45">
                  <c:v>2.11</c:v>
                </c:pt>
                <c:pt idx="46">
                  <c:v>68.2</c:v>
                </c:pt>
                <c:pt idx="47">
                  <c:v>1.95</c:v>
                </c:pt>
                <c:pt idx="48">
                  <c:v>1.79</c:v>
                </c:pt>
                <c:pt idx="49">
                  <c:v>1.57</c:v>
                </c:pt>
                <c:pt idx="50">
                  <c:v>62.4</c:v>
                </c:pt>
                <c:pt idx="51">
                  <c:v>1.83</c:v>
                </c:pt>
                <c:pt idx="52">
                  <c:v>2.06</c:v>
                </c:pt>
                <c:pt idx="53">
                  <c:v>1.82</c:v>
                </c:pt>
                <c:pt idx="54">
                  <c:v>1.98</c:v>
                </c:pt>
                <c:pt idx="55">
                  <c:v>2</c:v>
                </c:pt>
                <c:pt idx="56">
                  <c:v>1.64</c:v>
                </c:pt>
                <c:pt idx="57">
                  <c:v>73.400000000000006</c:v>
                </c:pt>
                <c:pt idx="58">
                  <c:v>1.86</c:v>
                </c:pt>
                <c:pt idx="59">
                  <c:v>1.99</c:v>
                </c:pt>
                <c:pt idx="60">
                  <c:v>2</c:v>
                </c:pt>
                <c:pt idx="61">
                  <c:v>38.9</c:v>
                </c:pt>
                <c:pt idx="62">
                  <c:v>55.6</c:v>
                </c:pt>
                <c:pt idx="63">
                  <c:v>66.099999999999994</c:v>
                </c:pt>
                <c:pt idx="64">
                  <c:v>69.2</c:v>
                </c:pt>
                <c:pt idx="65">
                  <c:v>2.09</c:v>
                </c:pt>
                <c:pt idx="66">
                  <c:v>60.3</c:v>
                </c:pt>
                <c:pt idx="67">
                  <c:v>89.9</c:v>
                </c:pt>
                <c:pt idx="68">
                  <c:v>2.16</c:v>
                </c:pt>
                <c:pt idx="69">
                  <c:v>69.900000000000006</c:v>
                </c:pt>
                <c:pt idx="70">
                  <c:v>54.5</c:v>
                </c:pt>
                <c:pt idx="71">
                  <c:v>13.3</c:v>
                </c:pt>
                <c:pt idx="72">
                  <c:v>60.6</c:v>
                </c:pt>
                <c:pt idx="73">
                  <c:v>2.04</c:v>
                </c:pt>
                <c:pt idx="74">
                  <c:v>2.16</c:v>
                </c:pt>
                <c:pt idx="75">
                  <c:v>1.87</c:v>
                </c:pt>
                <c:pt idx="76">
                  <c:v>1.82</c:v>
                </c:pt>
                <c:pt idx="77">
                  <c:v>38</c:v>
                </c:pt>
                <c:pt idx="78">
                  <c:v>56.5</c:v>
                </c:pt>
                <c:pt idx="79">
                  <c:v>1.69</c:v>
                </c:pt>
                <c:pt idx="80">
                  <c:v>1.95</c:v>
                </c:pt>
                <c:pt idx="81">
                  <c:v>2.6</c:v>
                </c:pt>
                <c:pt idx="82">
                  <c:v>59.1</c:v>
                </c:pt>
                <c:pt idx="83">
                  <c:v>1.89</c:v>
                </c:pt>
                <c:pt idx="84">
                  <c:v>38.200000000000003</c:v>
                </c:pt>
                <c:pt idx="85">
                  <c:v>43.3</c:v>
                </c:pt>
                <c:pt idx="86">
                  <c:v>95.5</c:v>
                </c:pt>
                <c:pt idx="87">
                  <c:v>55.7</c:v>
                </c:pt>
                <c:pt idx="88">
                  <c:v>98.5</c:v>
                </c:pt>
                <c:pt idx="89">
                  <c:v>2.0499999999999998</c:v>
                </c:pt>
                <c:pt idx="90">
                  <c:v>1.9</c:v>
                </c:pt>
                <c:pt idx="91">
                  <c:v>1.97</c:v>
                </c:pt>
                <c:pt idx="92">
                  <c:v>2.4300000000000002</c:v>
                </c:pt>
                <c:pt idx="93">
                  <c:v>47</c:v>
                </c:pt>
                <c:pt idx="94">
                  <c:v>1.9</c:v>
                </c:pt>
                <c:pt idx="95">
                  <c:v>40.9</c:v>
                </c:pt>
                <c:pt idx="96">
                  <c:v>49.4</c:v>
                </c:pt>
                <c:pt idx="97">
                  <c:v>54.8</c:v>
                </c:pt>
                <c:pt idx="98">
                  <c:v>2.0499999999999998</c:v>
                </c:pt>
                <c:pt idx="99">
                  <c:v>59.6</c:v>
                </c:pt>
                <c:pt idx="100">
                  <c:v>71.5</c:v>
                </c:pt>
                <c:pt idx="101">
                  <c:v>59.6</c:v>
                </c:pt>
                <c:pt idx="102">
                  <c:v>2.2200000000000002</c:v>
                </c:pt>
                <c:pt idx="103">
                  <c:v>2.87</c:v>
                </c:pt>
                <c:pt idx="104">
                  <c:v>2.0499999999999998</c:v>
                </c:pt>
                <c:pt idx="105">
                  <c:v>49.5</c:v>
                </c:pt>
                <c:pt idx="106">
                  <c:v>1.93</c:v>
                </c:pt>
                <c:pt idx="107">
                  <c:v>2.37</c:v>
                </c:pt>
                <c:pt idx="108">
                  <c:v>38.799999999999997</c:v>
                </c:pt>
              </c:numCache>
            </c:numRef>
          </c:xVal>
          <c:yVal>
            <c:numRef>
              <c:f>'Manual vs. CytoFlex no outliers'!$V$5:$V$113</c:f>
              <c:numCache>
                <c:formatCode>General</c:formatCode>
                <c:ptCount val="109"/>
                <c:pt idx="0">
                  <c:v>74.900000000000006</c:v>
                </c:pt>
                <c:pt idx="1">
                  <c:v>75.86</c:v>
                </c:pt>
                <c:pt idx="2">
                  <c:v>75</c:v>
                </c:pt>
                <c:pt idx="3">
                  <c:v>2.1</c:v>
                </c:pt>
                <c:pt idx="4">
                  <c:v>81.27</c:v>
                </c:pt>
                <c:pt idx="5">
                  <c:v>2.37</c:v>
                </c:pt>
                <c:pt idx="6">
                  <c:v>80.89</c:v>
                </c:pt>
                <c:pt idx="7">
                  <c:v>2.2599999999999998</c:v>
                </c:pt>
                <c:pt idx="8">
                  <c:v>2.27</c:v>
                </c:pt>
                <c:pt idx="9">
                  <c:v>2.35</c:v>
                </c:pt>
                <c:pt idx="10">
                  <c:v>79.489999999999995</c:v>
                </c:pt>
                <c:pt idx="11">
                  <c:v>61.76</c:v>
                </c:pt>
                <c:pt idx="12">
                  <c:v>2.36</c:v>
                </c:pt>
                <c:pt idx="13">
                  <c:v>61.43</c:v>
                </c:pt>
                <c:pt idx="14">
                  <c:v>2.09</c:v>
                </c:pt>
                <c:pt idx="15">
                  <c:v>2.15</c:v>
                </c:pt>
                <c:pt idx="16">
                  <c:v>2</c:v>
                </c:pt>
                <c:pt idx="17">
                  <c:v>53.08</c:v>
                </c:pt>
                <c:pt idx="18">
                  <c:v>67.94</c:v>
                </c:pt>
                <c:pt idx="19">
                  <c:v>1.99</c:v>
                </c:pt>
                <c:pt idx="20">
                  <c:v>2.67</c:v>
                </c:pt>
                <c:pt idx="21">
                  <c:v>57.8</c:v>
                </c:pt>
                <c:pt idx="22">
                  <c:v>95.19</c:v>
                </c:pt>
                <c:pt idx="23">
                  <c:v>60.59</c:v>
                </c:pt>
                <c:pt idx="24">
                  <c:v>2.54</c:v>
                </c:pt>
                <c:pt idx="25">
                  <c:v>1.82</c:v>
                </c:pt>
                <c:pt idx="26">
                  <c:v>26.65</c:v>
                </c:pt>
                <c:pt idx="27">
                  <c:v>2.16</c:v>
                </c:pt>
                <c:pt idx="28">
                  <c:v>2.23</c:v>
                </c:pt>
                <c:pt idx="29">
                  <c:v>1.72</c:v>
                </c:pt>
                <c:pt idx="30">
                  <c:v>85.84</c:v>
                </c:pt>
                <c:pt idx="31">
                  <c:v>2.14</c:v>
                </c:pt>
                <c:pt idx="32">
                  <c:v>2.25</c:v>
                </c:pt>
                <c:pt idx="33">
                  <c:v>54.78</c:v>
                </c:pt>
                <c:pt idx="34">
                  <c:v>25.78</c:v>
                </c:pt>
                <c:pt idx="35">
                  <c:v>2.25</c:v>
                </c:pt>
                <c:pt idx="36">
                  <c:v>65.12</c:v>
                </c:pt>
                <c:pt idx="37">
                  <c:v>70.78</c:v>
                </c:pt>
                <c:pt idx="38">
                  <c:v>2.16</c:v>
                </c:pt>
                <c:pt idx="39">
                  <c:v>58.96</c:v>
                </c:pt>
                <c:pt idx="40">
                  <c:v>58</c:v>
                </c:pt>
                <c:pt idx="41">
                  <c:v>60.92</c:v>
                </c:pt>
                <c:pt idx="42">
                  <c:v>1.59</c:v>
                </c:pt>
                <c:pt idx="43">
                  <c:v>93.73</c:v>
                </c:pt>
                <c:pt idx="44">
                  <c:v>97.4</c:v>
                </c:pt>
                <c:pt idx="45">
                  <c:v>1.93</c:v>
                </c:pt>
                <c:pt idx="46">
                  <c:v>68.63</c:v>
                </c:pt>
                <c:pt idx="47">
                  <c:v>2.4300000000000002</c:v>
                </c:pt>
                <c:pt idx="48">
                  <c:v>1.74</c:v>
                </c:pt>
                <c:pt idx="49">
                  <c:v>1.87</c:v>
                </c:pt>
                <c:pt idx="50">
                  <c:v>61.51</c:v>
                </c:pt>
                <c:pt idx="51">
                  <c:v>2.27</c:v>
                </c:pt>
                <c:pt idx="52">
                  <c:v>2.29</c:v>
                </c:pt>
                <c:pt idx="53">
                  <c:v>1.49</c:v>
                </c:pt>
                <c:pt idx="54">
                  <c:v>2.0299999999999998</c:v>
                </c:pt>
                <c:pt idx="55">
                  <c:v>2.14</c:v>
                </c:pt>
                <c:pt idx="56">
                  <c:v>1.9</c:v>
                </c:pt>
                <c:pt idx="57">
                  <c:v>73.58</c:v>
                </c:pt>
                <c:pt idx="58">
                  <c:v>2.15</c:v>
                </c:pt>
                <c:pt idx="59">
                  <c:v>2.6</c:v>
                </c:pt>
                <c:pt idx="60">
                  <c:v>2.2000000000000002</c:v>
                </c:pt>
                <c:pt idx="61">
                  <c:v>39.54</c:v>
                </c:pt>
                <c:pt idx="62">
                  <c:v>56.73</c:v>
                </c:pt>
                <c:pt idx="63">
                  <c:v>66.52</c:v>
                </c:pt>
                <c:pt idx="64">
                  <c:v>71.23</c:v>
                </c:pt>
                <c:pt idx="65">
                  <c:v>2.68</c:v>
                </c:pt>
                <c:pt idx="66">
                  <c:v>60.89</c:v>
                </c:pt>
                <c:pt idx="67">
                  <c:v>89.45</c:v>
                </c:pt>
                <c:pt idx="68">
                  <c:v>2.65</c:v>
                </c:pt>
                <c:pt idx="69">
                  <c:v>70.28</c:v>
                </c:pt>
                <c:pt idx="70">
                  <c:v>55.74</c:v>
                </c:pt>
                <c:pt idx="71">
                  <c:v>13.43</c:v>
                </c:pt>
                <c:pt idx="72">
                  <c:v>62.46</c:v>
                </c:pt>
                <c:pt idx="73">
                  <c:v>2.4300000000000002</c:v>
                </c:pt>
                <c:pt idx="74">
                  <c:v>2.33</c:v>
                </c:pt>
                <c:pt idx="75">
                  <c:v>2.0699999999999998</c:v>
                </c:pt>
                <c:pt idx="76">
                  <c:v>2.04</c:v>
                </c:pt>
                <c:pt idx="77">
                  <c:v>38.619999999999997</c:v>
                </c:pt>
                <c:pt idx="78">
                  <c:v>56.69</c:v>
                </c:pt>
                <c:pt idx="79">
                  <c:v>1.85</c:v>
                </c:pt>
                <c:pt idx="80">
                  <c:v>1.7</c:v>
                </c:pt>
                <c:pt idx="81">
                  <c:v>2.61</c:v>
                </c:pt>
                <c:pt idx="82">
                  <c:v>60.36</c:v>
                </c:pt>
                <c:pt idx="83">
                  <c:v>2.1</c:v>
                </c:pt>
                <c:pt idx="84">
                  <c:v>38.979999999999997</c:v>
                </c:pt>
                <c:pt idx="85">
                  <c:v>41.43</c:v>
                </c:pt>
                <c:pt idx="86">
                  <c:v>95.67</c:v>
                </c:pt>
                <c:pt idx="87">
                  <c:v>56.81</c:v>
                </c:pt>
                <c:pt idx="88">
                  <c:v>98.7</c:v>
                </c:pt>
                <c:pt idx="89">
                  <c:v>2.5099999999999998</c:v>
                </c:pt>
                <c:pt idx="90">
                  <c:v>1.91</c:v>
                </c:pt>
                <c:pt idx="91">
                  <c:v>2.15</c:v>
                </c:pt>
                <c:pt idx="92">
                  <c:v>3.56</c:v>
                </c:pt>
                <c:pt idx="93">
                  <c:v>47.12</c:v>
                </c:pt>
                <c:pt idx="94">
                  <c:v>2.0499999999999998</c:v>
                </c:pt>
                <c:pt idx="95">
                  <c:v>41.65</c:v>
                </c:pt>
                <c:pt idx="96">
                  <c:v>49.32</c:v>
                </c:pt>
                <c:pt idx="97">
                  <c:v>55.86</c:v>
                </c:pt>
                <c:pt idx="98">
                  <c:v>2.08</c:v>
                </c:pt>
                <c:pt idx="99">
                  <c:v>60.79</c:v>
                </c:pt>
                <c:pt idx="100">
                  <c:v>70.45</c:v>
                </c:pt>
                <c:pt idx="101">
                  <c:v>59.54</c:v>
                </c:pt>
                <c:pt idx="102">
                  <c:v>2.35</c:v>
                </c:pt>
                <c:pt idx="103">
                  <c:v>3.28</c:v>
                </c:pt>
                <c:pt idx="104">
                  <c:v>2.12</c:v>
                </c:pt>
                <c:pt idx="105">
                  <c:v>49.59</c:v>
                </c:pt>
                <c:pt idx="106">
                  <c:v>2.1800000000000002</c:v>
                </c:pt>
                <c:pt idx="107">
                  <c:v>2.41</c:v>
                </c:pt>
                <c:pt idx="108">
                  <c:v>39.700000000000003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CA-4563-89C4-279679A4C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50752"/>
        <c:axId val="328845344"/>
      </c:scatterChart>
      <c:valAx>
        <c:axId val="3288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45344"/>
        <c:crosses val="autoZero"/>
        <c:crossBetween val="midCat"/>
      </c:valAx>
      <c:valAx>
        <c:axId val="3288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5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227118</xdr:colOff>
      <xdr:row>43</xdr:row>
      <xdr:rowOff>41493</xdr:rowOff>
    </xdr:from>
    <xdr:to>
      <xdr:col>16</xdr:col>
      <xdr:colOff>386292</xdr:colOff>
      <xdr:row>58</xdr:row>
      <xdr:rowOff>108803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05468F-5FF3-4161-81A6-C87434C2A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45</xdr:row>
      <xdr:rowOff>0</xdr:rowOff>
    </xdr:from>
    <xdr:to>
      <xdr:col>20</xdr:col>
      <xdr:colOff>1260687</xdr:colOff>
      <xdr:row>60</xdr:row>
      <xdr:rowOff>41275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6586E4-FD42-4797-AEE8-6529D70B6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1888702</xdr:colOff>
      <xdr:row>116</xdr:row>
      <xdr:rowOff>8685</xdr:rowOff>
    </xdr:from>
    <xdr:to>
      <xdr:col>12</xdr:col>
      <xdr:colOff>1405678</xdr:colOff>
      <xdr:row>131</xdr:row>
      <xdr:rowOff>51230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CF728-38D0-4352-96D2-47C86AC6C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232833</xdr:colOff>
      <xdr:row>116</xdr:row>
      <xdr:rowOff>74083</xdr:rowOff>
    </xdr:from>
    <xdr:to>
      <xdr:col>19</xdr:col>
      <xdr:colOff>175049</xdr:colOff>
      <xdr:row>131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16E9D9-315E-4BE8-B336-63A2BAC5A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156845</xdr:colOff>
      <xdr:row>118</xdr:row>
      <xdr:rowOff>27940</xdr:rowOff>
    </xdr:from>
    <xdr:to>
      <xdr:col>21</xdr:col>
      <xdr:colOff>1174750</xdr:colOff>
      <xdr:row>133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7E6031-C44E-43C5-BE6F-F6D4F18B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6383-0691-4425-92FB-91426FDF99DD}">
  <sheetPr codeName="Sheet1"/>
  <dimension ref="A2:Y53"/>
  <sheetViews>
    <sheetView tabSelected="1" zoomScale="80" zoomScaleNormal="80" workbookViewId="0">
      <pane ySplit="4" topLeftCell="A5" activePane="bottomLeft" state="frozen"/>
      <selection pane="bottomLeft" activeCell="F14" sqref="F14"/>
    </sheetView>
  </sheetViews>
  <sheetFormatPr defaultRowHeight="14.4" x14ac:dyDescent="0.3"/>
  <cols>
    <col min="1" max="1" width="23.88671875" customWidth="1"/>
    <col min="3" max="3" width="17.5546875" style="1" customWidth="1"/>
    <col min="4" max="4" width="89.5546875" customWidth="1"/>
    <col min="5" max="5" width="12.88671875" customWidth="1"/>
    <col min="6" max="6" width="32.109375" customWidth="1"/>
    <col min="7" max="7" width="21.33203125" bestFit="1" customWidth="1"/>
    <col min="8" max="8" width="18.88671875" bestFit="1" customWidth="1"/>
    <col min="9" max="9" width="5.44140625" customWidth="1"/>
    <col min="10" max="10" width="5.5546875" style="1" bestFit="1" customWidth="1"/>
    <col min="11" max="11" width="59" bestFit="1" customWidth="1"/>
    <col min="12" max="12" width="14.5546875" style="1" customWidth="1"/>
    <col min="13" max="13" width="23.6640625" style="6" customWidth="1"/>
    <col min="14" max="14" width="18.44140625" style="6" bestFit="1" customWidth="1"/>
    <col min="15" max="15" width="13.77734375" customWidth="1"/>
    <col min="16" max="16" width="8.33203125" customWidth="1"/>
    <col min="17" max="18" width="9.109375" style="1"/>
    <col min="20" max="20" width="30.21875" style="1" bestFit="1" customWidth="1"/>
    <col min="21" max="21" width="21.5546875" bestFit="1" customWidth="1"/>
    <col min="22" max="22" width="35" bestFit="1" customWidth="1"/>
    <col min="23" max="23" width="34.109375" bestFit="1" customWidth="1"/>
    <col min="24" max="24" width="35.21875" bestFit="1" customWidth="1"/>
    <col min="30" max="30" width="82.109375" bestFit="1" customWidth="1"/>
    <col min="31" max="31" width="12.88671875" bestFit="1" customWidth="1"/>
    <col min="32" max="32" width="15.33203125" bestFit="1" customWidth="1"/>
  </cols>
  <sheetData>
    <row r="2" spans="1:25" ht="25.8" x14ac:dyDescent="0.5">
      <c r="F2">
        <v>0</v>
      </c>
      <c r="T2" s="11" t="s">
        <v>130</v>
      </c>
      <c r="U2" s="11"/>
      <c r="V2" s="11"/>
    </row>
    <row r="3" spans="1:25" x14ac:dyDescent="0.3">
      <c r="D3" t="s">
        <v>0</v>
      </c>
      <c r="J3"/>
      <c r="K3" s="2" t="s">
        <v>1</v>
      </c>
      <c r="M3" s="8"/>
      <c r="N3" s="7"/>
      <c r="Q3" s="1" t="s">
        <v>2</v>
      </c>
    </row>
    <row r="4" spans="1:25" s="12" customFormat="1" x14ac:dyDescent="0.3">
      <c r="C4" s="12" t="s">
        <v>3</v>
      </c>
      <c r="D4" s="12" t="s">
        <v>4</v>
      </c>
      <c r="E4" s="12" t="s">
        <v>5</v>
      </c>
      <c r="F4" s="12" t="s">
        <v>321</v>
      </c>
      <c r="G4" s="12" t="s">
        <v>322</v>
      </c>
      <c r="J4" s="13" t="s">
        <v>9</v>
      </c>
      <c r="K4" s="13" t="s">
        <v>320</v>
      </c>
      <c r="L4" s="14" t="s">
        <v>11</v>
      </c>
      <c r="M4" s="12" t="s">
        <v>7</v>
      </c>
      <c r="N4" s="12" t="s">
        <v>8</v>
      </c>
      <c r="T4" s="12" t="s">
        <v>324</v>
      </c>
      <c r="U4" s="12" t="s">
        <v>323</v>
      </c>
      <c r="V4" t="s">
        <v>263</v>
      </c>
      <c r="W4" s="9"/>
      <c r="X4" s="9"/>
      <c r="Y4" s="13"/>
    </row>
    <row r="5" spans="1:25" s="24" customFormat="1" x14ac:dyDescent="0.3">
      <c r="A5" t="str">
        <f t="shared" ref="A5:A43" si="0">LEFT(D5,17)</f>
        <v>20211022_14-12-16</v>
      </c>
      <c r="B5"/>
      <c r="C5" s="18">
        <v>16200206</v>
      </c>
      <c r="D5" t="s">
        <v>118</v>
      </c>
      <c r="E5" t="s">
        <v>12</v>
      </c>
      <c r="F5">
        <v>78.099999999999994</v>
      </c>
      <c r="G5">
        <v>98.9</v>
      </c>
      <c r="H5" s="15"/>
      <c r="I5"/>
      <c r="J5" s="1">
        <v>3</v>
      </c>
      <c r="K5" t="s">
        <v>244</v>
      </c>
      <c r="L5" s="1"/>
      <c r="M5" s="6"/>
      <c r="N5" s="6"/>
      <c r="O5"/>
      <c r="P5"/>
      <c r="Q5" s="1"/>
      <c r="R5" s="1"/>
      <c r="S5"/>
      <c r="T5" s="19">
        <f>VLOOKUP(C5,table,4,FALSE)</f>
        <v>83.58</v>
      </c>
      <c r="U5" s="1">
        <v>98.7</v>
      </c>
      <c r="V5" s="1"/>
      <c r="W5"/>
      <c r="X5"/>
      <c r="Y5"/>
    </row>
    <row r="6" spans="1:25" s="24" customFormat="1" x14ac:dyDescent="0.3">
      <c r="A6" t="str">
        <f t="shared" si="0"/>
        <v>20211022_16-39-30</v>
      </c>
      <c r="B6"/>
      <c r="C6" s="18">
        <v>16200214</v>
      </c>
      <c r="D6" t="s">
        <v>242</v>
      </c>
      <c r="E6" t="s">
        <v>12</v>
      </c>
      <c r="F6">
        <v>90</v>
      </c>
      <c r="G6">
        <v>98.3</v>
      </c>
      <c r="H6" s="15"/>
      <c r="I6"/>
      <c r="J6" s="1"/>
      <c r="K6" t="s">
        <v>244</v>
      </c>
      <c r="L6" s="1"/>
      <c r="M6" s="6"/>
      <c r="N6" s="6"/>
      <c r="O6"/>
      <c r="P6"/>
      <c r="Q6" s="1"/>
      <c r="R6" s="1"/>
      <c r="S6"/>
      <c r="T6" s="19">
        <v>89</v>
      </c>
      <c r="U6" s="1">
        <v>98.27</v>
      </c>
      <c r="V6" s="1"/>
      <c r="W6"/>
      <c r="X6"/>
      <c r="Y6"/>
    </row>
    <row r="7" spans="1:25" s="24" customFormat="1" x14ac:dyDescent="0.3">
      <c r="A7" t="str">
        <f t="shared" si="0"/>
        <v>20211022_13-39-16</v>
      </c>
      <c r="B7"/>
      <c r="C7" s="18">
        <v>16300206</v>
      </c>
      <c r="D7" t="s">
        <v>117</v>
      </c>
      <c r="E7" t="s">
        <v>12</v>
      </c>
      <c r="F7">
        <v>88</v>
      </c>
      <c r="G7">
        <v>98.8</v>
      </c>
      <c r="H7" s="16"/>
      <c r="I7"/>
      <c r="J7" s="1">
        <v>3</v>
      </c>
      <c r="K7" t="s">
        <v>244</v>
      </c>
      <c r="L7" s="1"/>
      <c r="M7" s="6"/>
      <c r="N7" s="6"/>
      <c r="O7"/>
      <c r="P7"/>
      <c r="Q7" s="1"/>
      <c r="R7" s="1"/>
      <c r="S7"/>
      <c r="T7" s="19">
        <v>88.5</v>
      </c>
      <c r="U7" s="1">
        <v>98</v>
      </c>
      <c r="V7" s="1"/>
      <c r="W7"/>
      <c r="X7"/>
      <c r="Y7"/>
    </row>
    <row r="8" spans="1:25" s="24" customFormat="1" x14ac:dyDescent="0.3">
      <c r="A8" t="str">
        <f t="shared" si="0"/>
        <v>20211022_08-11-37</v>
      </c>
      <c r="B8"/>
      <c r="C8" s="18">
        <v>16200200</v>
      </c>
      <c r="D8" t="s">
        <v>108</v>
      </c>
      <c r="E8" t="s">
        <v>12</v>
      </c>
      <c r="F8">
        <v>89.7</v>
      </c>
      <c r="G8">
        <v>99.1</v>
      </c>
      <c r="H8" s="15"/>
      <c r="I8"/>
      <c r="J8" s="1">
        <v>3</v>
      </c>
      <c r="K8" t="s">
        <v>244</v>
      </c>
      <c r="L8" s="1"/>
      <c r="M8" s="6"/>
      <c r="N8" s="6"/>
      <c r="O8"/>
      <c r="P8"/>
      <c r="Q8" s="1"/>
      <c r="R8" s="1"/>
      <c r="S8"/>
      <c r="T8" s="19">
        <f t="shared" ref="T8:T24" si="1">VLOOKUP(C8,table,4,FALSE)</f>
        <v>93.41</v>
      </c>
      <c r="U8" s="1">
        <v>99.1</v>
      </c>
      <c r="V8" s="1"/>
      <c r="W8"/>
      <c r="X8"/>
      <c r="Y8"/>
    </row>
    <row r="9" spans="1:25" x14ac:dyDescent="0.3">
      <c r="A9" t="str">
        <f t="shared" si="0"/>
        <v>20211022_11-58-47</v>
      </c>
      <c r="C9" s="18">
        <v>16200213</v>
      </c>
      <c r="D9" t="s">
        <v>114</v>
      </c>
      <c r="E9" t="s">
        <v>12</v>
      </c>
      <c r="F9">
        <v>85.3</v>
      </c>
      <c r="G9">
        <v>97.8</v>
      </c>
      <c r="H9" s="15"/>
      <c r="J9" s="1">
        <v>3</v>
      </c>
      <c r="K9" t="s">
        <v>244</v>
      </c>
      <c r="T9" s="19">
        <f t="shared" si="1"/>
        <v>88.87</v>
      </c>
      <c r="U9" s="1">
        <v>97.5</v>
      </c>
      <c r="V9" s="1"/>
    </row>
    <row r="10" spans="1:25" x14ac:dyDescent="0.3">
      <c r="A10" t="str">
        <f t="shared" si="0"/>
        <v>20211022_14-53-03</v>
      </c>
      <c r="C10" s="18">
        <v>16300196</v>
      </c>
      <c r="D10" t="s">
        <v>119</v>
      </c>
      <c r="E10" t="s">
        <v>12</v>
      </c>
      <c r="F10">
        <v>91</v>
      </c>
      <c r="G10">
        <v>98.9</v>
      </c>
      <c r="H10" s="16"/>
      <c r="J10" s="1">
        <v>3</v>
      </c>
      <c r="K10" t="s">
        <v>244</v>
      </c>
      <c r="T10" s="19">
        <v>90.3</v>
      </c>
      <c r="U10" s="1">
        <f t="shared" ref="U10:U38" si="2">VLOOKUP(C10,table,3,FALSE)</f>
        <v>98.83</v>
      </c>
      <c r="V10" s="1"/>
    </row>
    <row r="11" spans="1:25" x14ac:dyDescent="0.3">
      <c r="A11" t="str">
        <f t="shared" si="0"/>
        <v>20211022_06-52-31</v>
      </c>
      <c r="C11" s="18">
        <v>16300200</v>
      </c>
      <c r="D11" t="s">
        <v>107</v>
      </c>
      <c r="E11" t="s">
        <v>12</v>
      </c>
      <c r="F11">
        <v>91.8</v>
      </c>
      <c r="G11">
        <v>98.7</v>
      </c>
      <c r="H11" s="16"/>
      <c r="J11" s="1">
        <v>3</v>
      </c>
      <c r="K11" t="s">
        <v>244</v>
      </c>
      <c r="T11" s="19">
        <f t="shared" si="1"/>
        <v>94.88</v>
      </c>
      <c r="U11" s="1">
        <v>98.5</v>
      </c>
      <c r="V11" s="1"/>
    </row>
    <row r="12" spans="1:25" x14ac:dyDescent="0.3">
      <c r="A12" t="str">
        <f t="shared" si="0"/>
        <v>20211022_06-17-54</v>
      </c>
      <c r="C12" s="18">
        <v>16200204</v>
      </c>
      <c r="D12" t="s">
        <v>106</v>
      </c>
      <c r="E12" t="s">
        <v>12</v>
      </c>
      <c r="F12">
        <v>90.4</v>
      </c>
      <c r="G12">
        <v>98.4</v>
      </c>
      <c r="H12" s="15"/>
      <c r="J12" s="1">
        <v>3</v>
      </c>
      <c r="K12" t="s">
        <v>244</v>
      </c>
      <c r="T12" s="19">
        <f t="shared" si="1"/>
        <v>92.9</v>
      </c>
      <c r="U12" s="1">
        <v>98.2</v>
      </c>
      <c r="V12" s="1"/>
    </row>
    <row r="13" spans="1:25" x14ac:dyDescent="0.3">
      <c r="A13" t="str">
        <f t="shared" si="0"/>
        <v>20211022_17-12-33</v>
      </c>
      <c r="C13" s="18">
        <v>16300216</v>
      </c>
      <c r="D13" t="s">
        <v>243</v>
      </c>
      <c r="E13" t="s">
        <v>12</v>
      </c>
      <c r="F13">
        <v>89</v>
      </c>
      <c r="G13">
        <v>98.6</v>
      </c>
      <c r="K13" t="s">
        <v>244</v>
      </c>
      <c r="T13" s="19">
        <v>88</v>
      </c>
      <c r="U13" s="1">
        <f t="shared" si="2"/>
        <v>98.58</v>
      </c>
      <c r="V13" s="1"/>
    </row>
    <row r="14" spans="1:25" x14ac:dyDescent="0.3">
      <c r="A14" t="str">
        <f t="shared" si="0"/>
        <v>20211022_09-11-38</v>
      </c>
      <c r="C14" s="18">
        <v>16300199</v>
      </c>
      <c r="D14" t="s">
        <v>109</v>
      </c>
      <c r="E14" t="s">
        <v>12</v>
      </c>
      <c r="F14">
        <v>90</v>
      </c>
      <c r="G14">
        <v>99.2</v>
      </c>
      <c r="H14" s="16"/>
      <c r="J14" s="1">
        <v>3</v>
      </c>
      <c r="K14" t="s">
        <v>244</v>
      </c>
      <c r="T14" s="19">
        <f t="shared" si="1"/>
        <v>91.4</v>
      </c>
      <c r="U14" s="1">
        <v>99.21</v>
      </c>
      <c r="V14" s="1"/>
    </row>
    <row r="15" spans="1:25" x14ac:dyDescent="0.3">
      <c r="A15" t="str">
        <f t="shared" si="0"/>
        <v>20211022_10-18-27</v>
      </c>
      <c r="C15" s="18">
        <v>16300204</v>
      </c>
      <c r="D15" t="s">
        <v>111</v>
      </c>
      <c r="E15" t="s">
        <v>12</v>
      </c>
      <c r="F15">
        <v>93.1</v>
      </c>
      <c r="G15">
        <v>98.4</v>
      </c>
      <c r="H15" s="16"/>
      <c r="J15" s="1">
        <v>3</v>
      </c>
      <c r="K15" t="s">
        <v>244</v>
      </c>
      <c r="T15" s="19">
        <f t="shared" si="1"/>
        <v>91.94</v>
      </c>
      <c r="U15" s="1">
        <v>98.33</v>
      </c>
      <c r="V15" s="1"/>
    </row>
    <row r="16" spans="1:25" x14ac:dyDescent="0.3">
      <c r="A16" t="str">
        <f t="shared" si="0"/>
        <v>20211022_11-24-25</v>
      </c>
      <c r="C16" s="18">
        <v>16300213</v>
      </c>
      <c r="D16" t="s">
        <v>113</v>
      </c>
      <c r="E16" t="s">
        <v>12</v>
      </c>
      <c r="F16">
        <v>90.3</v>
      </c>
      <c r="G16">
        <v>98.6</v>
      </c>
      <c r="H16" s="16"/>
      <c r="J16" s="1">
        <v>3</v>
      </c>
      <c r="K16" t="s">
        <v>244</v>
      </c>
      <c r="T16" s="19">
        <f t="shared" si="1"/>
        <v>91.16</v>
      </c>
      <c r="U16" s="1">
        <v>98.56</v>
      </c>
      <c r="V16" s="1"/>
    </row>
    <row r="17" spans="1:25" x14ac:dyDescent="0.3">
      <c r="A17" t="str">
        <f t="shared" si="0"/>
        <v>20211022_09-45-37</v>
      </c>
      <c r="C17" s="18">
        <v>16200197</v>
      </c>
      <c r="D17" t="s">
        <v>110</v>
      </c>
      <c r="E17" t="s">
        <v>12</v>
      </c>
      <c r="F17">
        <v>91.7</v>
      </c>
      <c r="G17">
        <v>98.8</v>
      </c>
      <c r="H17" s="15"/>
      <c r="J17" s="1">
        <v>3</v>
      </c>
      <c r="K17" t="s">
        <v>244</v>
      </c>
      <c r="T17" s="19">
        <f t="shared" si="1"/>
        <v>92.28</v>
      </c>
      <c r="U17" s="1">
        <f t="shared" si="2"/>
        <v>98.87</v>
      </c>
      <c r="V17" s="1"/>
    </row>
    <row r="18" spans="1:25" x14ac:dyDescent="0.3">
      <c r="A18" t="str">
        <f t="shared" si="0"/>
        <v>20211022_10-51-37</v>
      </c>
      <c r="C18" s="18">
        <v>16200198</v>
      </c>
      <c r="D18" t="s">
        <v>112</v>
      </c>
      <c r="E18" t="s">
        <v>12</v>
      </c>
      <c r="F18">
        <v>91.2</v>
      </c>
      <c r="G18">
        <v>98.4</v>
      </c>
      <c r="H18" s="15"/>
      <c r="J18" s="1">
        <v>3</v>
      </c>
      <c r="K18" t="s">
        <v>244</v>
      </c>
      <c r="T18" s="19">
        <f t="shared" si="1"/>
        <v>90.92</v>
      </c>
      <c r="U18" s="1">
        <f t="shared" si="2"/>
        <v>98.75</v>
      </c>
      <c r="V18" s="1"/>
    </row>
    <row r="19" spans="1:25" x14ac:dyDescent="0.3">
      <c r="A19" t="str">
        <f t="shared" si="0"/>
        <v>20211022_12-31-37</v>
      </c>
      <c r="C19" s="18">
        <v>16300205</v>
      </c>
      <c r="D19" t="s">
        <v>115</v>
      </c>
      <c r="E19" t="s">
        <v>12</v>
      </c>
      <c r="F19">
        <v>85.1</v>
      </c>
      <c r="G19">
        <v>98.9</v>
      </c>
      <c r="H19" s="16"/>
      <c r="J19" s="1">
        <v>3</v>
      </c>
      <c r="K19" t="s">
        <v>244</v>
      </c>
      <c r="T19" s="19">
        <f t="shared" si="1"/>
        <v>84.97</v>
      </c>
      <c r="U19" s="1">
        <f t="shared" si="2"/>
        <v>98.67</v>
      </c>
      <c r="V19" s="1"/>
    </row>
    <row r="20" spans="1:25" s="20" customFormat="1" x14ac:dyDescent="0.3">
      <c r="A20" t="str">
        <f t="shared" si="0"/>
        <v>20211022_06-59-32</v>
      </c>
      <c r="B20"/>
      <c r="C20" s="18">
        <v>16300203</v>
      </c>
      <c r="D20" t="s">
        <v>121</v>
      </c>
      <c r="E20" t="s">
        <v>84</v>
      </c>
      <c r="F20">
        <v>90.8</v>
      </c>
      <c r="G20">
        <v>98.7</v>
      </c>
      <c r="H20" s="16"/>
      <c r="I20"/>
      <c r="J20" s="1">
        <v>3</v>
      </c>
      <c r="K20" t="s">
        <v>245</v>
      </c>
      <c r="L20" s="1"/>
      <c r="M20" s="6"/>
      <c r="N20" s="6"/>
      <c r="O20"/>
      <c r="P20"/>
      <c r="Q20" s="1"/>
      <c r="R20" s="1"/>
      <c r="S20"/>
      <c r="T20" s="19">
        <f t="shared" si="1"/>
        <v>95.12</v>
      </c>
      <c r="U20" s="1">
        <f t="shared" si="2"/>
        <v>99.48</v>
      </c>
      <c r="V20" s="1"/>
      <c r="W20"/>
      <c r="X20"/>
      <c r="Y20"/>
    </row>
    <row r="21" spans="1:25" x14ac:dyDescent="0.3">
      <c r="A21" t="str">
        <f t="shared" si="0"/>
        <v>20211022_08-48-05</v>
      </c>
      <c r="C21" s="18">
        <v>16200209</v>
      </c>
      <c r="D21" t="s">
        <v>124</v>
      </c>
      <c r="E21" t="s">
        <v>84</v>
      </c>
      <c r="F21">
        <v>91.2</v>
      </c>
      <c r="G21">
        <v>98.8</v>
      </c>
      <c r="H21" s="15"/>
      <c r="J21" s="1">
        <v>3</v>
      </c>
      <c r="K21" t="s">
        <v>245</v>
      </c>
      <c r="T21" s="19">
        <f t="shared" si="1"/>
        <v>95.35</v>
      </c>
      <c r="U21" s="1">
        <f t="shared" si="2"/>
        <v>99.45</v>
      </c>
      <c r="V21" s="1"/>
    </row>
    <row r="22" spans="1:25" x14ac:dyDescent="0.3">
      <c r="A22" t="str">
        <f t="shared" si="0"/>
        <v>20211022_08-11-13</v>
      </c>
      <c r="C22" s="18">
        <v>16300208</v>
      </c>
      <c r="D22" t="s">
        <v>123</v>
      </c>
      <c r="E22" t="s">
        <v>84</v>
      </c>
      <c r="F22">
        <v>90.6</v>
      </c>
      <c r="G22">
        <v>98.7</v>
      </c>
      <c r="J22" s="1">
        <v>3</v>
      </c>
      <c r="K22" t="s">
        <v>245</v>
      </c>
      <c r="T22" s="19">
        <f t="shared" si="1"/>
        <v>93.69</v>
      </c>
      <c r="U22" s="1">
        <f t="shared" si="2"/>
        <v>99.61</v>
      </c>
      <c r="V22" s="1"/>
    </row>
    <row r="23" spans="1:25" x14ac:dyDescent="0.3">
      <c r="A23" t="str">
        <f t="shared" si="0"/>
        <v>20211022_07-32-56</v>
      </c>
      <c r="C23" s="18">
        <v>16200201</v>
      </c>
      <c r="D23" t="s">
        <v>122</v>
      </c>
      <c r="E23" t="s">
        <v>84</v>
      </c>
      <c r="F23">
        <v>90.9</v>
      </c>
      <c r="G23">
        <v>98.6</v>
      </c>
      <c r="H23" s="15"/>
      <c r="J23" s="1">
        <v>3</v>
      </c>
      <c r="K23" t="s">
        <v>245</v>
      </c>
      <c r="T23" s="19">
        <f t="shared" si="1"/>
        <v>93.97</v>
      </c>
      <c r="U23" s="1">
        <f t="shared" si="2"/>
        <v>99.24</v>
      </c>
      <c r="V23" s="1"/>
    </row>
    <row r="24" spans="1:25" x14ac:dyDescent="0.3">
      <c r="A24" t="str">
        <f t="shared" si="0"/>
        <v>20211022_06-25-26</v>
      </c>
      <c r="C24" s="18">
        <v>16200195</v>
      </c>
      <c r="D24" t="s">
        <v>120</v>
      </c>
      <c r="E24" t="s">
        <v>84</v>
      </c>
      <c r="F24">
        <v>91.5</v>
      </c>
      <c r="G24">
        <v>98.1</v>
      </c>
      <c r="H24" s="15"/>
      <c r="J24" s="1">
        <v>3</v>
      </c>
      <c r="K24" t="s">
        <v>245</v>
      </c>
      <c r="T24" s="19">
        <f t="shared" si="1"/>
        <v>93.08</v>
      </c>
      <c r="U24" s="1">
        <f t="shared" si="2"/>
        <v>99.32</v>
      </c>
      <c r="V24" s="1"/>
    </row>
    <row r="25" spans="1:25" x14ac:dyDescent="0.3">
      <c r="A25" t="str">
        <f t="shared" si="0"/>
        <v>20211022_09-21-24</v>
      </c>
      <c r="C25" s="18">
        <v>16300201</v>
      </c>
      <c r="D25" t="s">
        <v>125</v>
      </c>
      <c r="E25" t="s">
        <v>84</v>
      </c>
      <c r="F25">
        <v>90</v>
      </c>
      <c r="G25">
        <v>98.7</v>
      </c>
      <c r="H25" s="16"/>
      <c r="J25" s="1">
        <v>3</v>
      </c>
      <c r="K25" t="s">
        <v>245</v>
      </c>
      <c r="T25" s="19">
        <v>89.3</v>
      </c>
      <c r="U25" s="1">
        <f t="shared" si="2"/>
        <v>99.54</v>
      </c>
      <c r="V25" s="1"/>
    </row>
    <row r="26" spans="1:25" x14ac:dyDescent="0.3">
      <c r="A26" t="str">
        <f t="shared" si="0"/>
        <v>20210920_11-27-26</v>
      </c>
      <c r="B26">
        <f t="shared" ref="B26:B43" si="3">C26-L26</f>
        <v>99977</v>
      </c>
      <c r="C26" s="18">
        <v>16300153</v>
      </c>
      <c r="D26" t="s">
        <v>76</v>
      </c>
      <c r="E26" t="s">
        <v>12</v>
      </c>
      <c r="F26">
        <v>86.5</v>
      </c>
      <c r="G26">
        <v>99.6</v>
      </c>
      <c r="J26" s="1">
        <v>2</v>
      </c>
      <c r="K26" s="25" t="s">
        <v>73</v>
      </c>
      <c r="L26" s="1">
        <v>16200176</v>
      </c>
      <c r="M26" s="7"/>
      <c r="T26" s="19">
        <v>86</v>
      </c>
      <c r="U26" s="1">
        <f t="shared" si="2"/>
        <v>99.62</v>
      </c>
      <c r="V26" s="1"/>
    </row>
    <row r="27" spans="1:25" x14ac:dyDescent="0.3">
      <c r="A27" t="str">
        <f t="shared" si="0"/>
        <v>20210920_13-21-20</v>
      </c>
      <c r="B27">
        <f t="shared" si="3"/>
        <v>-99981</v>
      </c>
      <c r="C27" s="18">
        <v>16200164</v>
      </c>
      <c r="D27" t="s">
        <v>79</v>
      </c>
      <c r="E27" t="s">
        <v>12</v>
      </c>
      <c r="F27">
        <v>89.6</v>
      </c>
      <c r="G27">
        <v>99.7</v>
      </c>
      <c r="H27" s="15"/>
      <c r="J27" s="1">
        <v>2</v>
      </c>
      <c r="K27" s="25" t="s">
        <v>73</v>
      </c>
      <c r="L27" s="5">
        <v>16300145</v>
      </c>
      <c r="M27" s="7"/>
      <c r="Q27" s="6"/>
      <c r="T27" s="19">
        <f>VLOOKUP(C27,table,4,FALSE)</f>
        <v>84.34</v>
      </c>
      <c r="U27" s="1">
        <f t="shared" si="2"/>
        <v>99.53</v>
      </c>
      <c r="V27" s="1"/>
    </row>
    <row r="28" spans="1:25" x14ac:dyDescent="0.3">
      <c r="A28" t="str">
        <f t="shared" si="0"/>
        <v>20210920_12-01-04</v>
      </c>
      <c r="B28">
        <f t="shared" si="3"/>
        <v>-99992</v>
      </c>
      <c r="C28" s="18">
        <v>16200176</v>
      </c>
      <c r="D28" t="s">
        <v>77</v>
      </c>
      <c r="E28" t="s">
        <v>12</v>
      </c>
      <c r="F28">
        <v>90.1</v>
      </c>
      <c r="G28">
        <v>99.4</v>
      </c>
      <c r="H28" s="15"/>
      <c r="J28" s="1">
        <v>2</v>
      </c>
      <c r="K28" s="25" t="s">
        <v>73</v>
      </c>
      <c r="L28" s="1">
        <v>16300168</v>
      </c>
      <c r="M28" s="7"/>
      <c r="Q28" s="6"/>
      <c r="T28" s="19">
        <v>90.2</v>
      </c>
      <c r="U28" s="1">
        <f t="shared" si="2"/>
        <v>99.4</v>
      </c>
      <c r="V28" s="1"/>
    </row>
    <row r="29" spans="1:25" x14ac:dyDescent="0.3">
      <c r="A29" t="str">
        <f t="shared" si="0"/>
        <v>20210920_15-05-49</v>
      </c>
      <c r="B29">
        <f t="shared" si="3"/>
        <v>99973</v>
      </c>
      <c r="C29" s="18">
        <v>16300133</v>
      </c>
      <c r="D29" t="s">
        <v>82</v>
      </c>
      <c r="E29" t="s">
        <v>12</v>
      </c>
      <c r="F29">
        <v>87</v>
      </c>
      <c r="G29">
        <v>99.5</v>
      </c>
      <c r="J29" s="1">
        <v>2</v>
      </c>
      <c r="K29" s="25" t="s">
        <v>73</v>
      </c>
      <c r="L29" s="1">
        <v>16200160</v>
      </c>
      <c r="T29" s="19">
        <v>86.9</v>
      </c>
      <c r="U29" s="1">
        <f t="shared" si="2"/>
        <v>99.53</v>
      </c>
      <c r="V29" s="1"/>
    </row>
    <row r="30" spans="1:25" x14ac:dyDescent="0.3">
      <c r="A30" t="str">
        <f t="shared" si="0"/>
        <v>20210920_13-54-51</v>
      </c>
      <c r="B30">
        <f t="shared" si="3"/>
        <v>99982</v>
      </c>
      <c r="C30" s="18">
        <v>16300145</v>
      </c>
      <c r="D30" t="s">
        <v>80</v>
      </c>
      <c r="E30" t="s">
        <v>12</v>
      </c>
      <c r="F30">
        <v>87.8</v>
      </c>
      <c r="G30">
        <v>99.4</v>
      </c>
      <c r="J30" s="1">
        <v>2</v>
      </c>
      <c r="K30" s="25" t="s">
        <v>73</v>
      </c>
      <c r="L30" s="1">
        <v>16200163</v>
      </c>
      <c r="M30" s="7"/>
      <c r="T30" s="19">
        <f>VLOOKUP(C30,table,4,FALSE)</f>
        <v>83.51</v>
      </c>
      <c r="U30" s="1">
        <f t="shared" si="2"/>
        <v>99.59</v>
      </c>
      <c r="V30" s="1"/>
    </row>
    <row r="31" spans="1:25" x14ac:dyDescent="0.3">
      <c r="A31" t="str">
        <f t="shared" si="0"/>
        <v>20210920_14-30-51</v>
      </c>
      <c r="B31">
        <f t="shared" si="3"/>
        <v>-99970</v>
      </c>
      <c r="C31" s="18">
        <v>16200163</v>
      </c>
      <c r="D31" t="s">
        <v>81</v>
      </c>
      <c r="E31" t="s">
        <v>12</v>
      </c>
      <c r="F31">
        <v>88</v>
      </c>
      <c r="G31">
        <v>99.1</v>
      </c>
      <c r="H31" s="15"/>
      <c r="J31" s="1">
        <v>2</v>
      </c>
      <c r="K31" s="25" t="s">
        <v>73</v>
      </c>
      <c r="L31" s="1">
        <v>16300133</v>
      </c>
      <c r="M31" s="7"/>
      <c r="Q31" s="6"/>
      <c r="T31" s="19">
        <f>VLOOKUP(C31,table,4,FALSE)</f>
        <v>83.77</v>
      </c>
      <c r="U31" s="1">
        <v>99.2</v>
      </c>
      <c r="V31" s="1"/>
    </row>
    <row r="32" spans="1:25" x14ac:dyDescent="0.3">
      <c r="A32" t="str">
        <f t="shared" si="0"/>
        <v>20210920_12-45-22</v>
      </c>
      <c r="B32">
        <f t="shared" si="3"/>
        <v>100004</v>
      </c>
      <c r="C32" s="18">
        <v>16300168</v>
      </c>
      <c r="D32" t="s">
        <v>78</v>
      </c>
      <c r="E32" t="s">
        <v>12</v>
      </c>
      <c r="F32">
        <v>89.8</v>
      </c>
      <c r="G32">
        <v>99.5</v>
      </c>
      <c r="J32" s="1">
        <v>2</v>
      </c>
      <c r="K32" s="25" t="s">
        <v>73</v>
      </c>
      <c r="L32" s="4">
        <v>16200164</v>
      </c>
      <c r="M32" s="7"/>
      <c r="T32" s="19">
        <f>VLOOKUP(C32,table,4,FALSE)</f>
        <v>86.37</v>
      </c>
      <c r="U32" s="1">
        <v>99.57</v>
      </c>
      <c r="V32" s="1"/>
    </row>
    <row r="33" spans="1:24" x14ac:dyDescent="0.3">
      <c r="A33" t="str">
        <f t="shared" si="0"/>
        <v>20210920_10-20-45</v>
      </c>
      <c r="B33">
        <f t="shared" si="3"/>
        <v>99978</v>
      </c>
      <c r="C33" s="18">
        <v>16300155</v>
      </c>
      <c r="D33" t="s">
        <v>74</v>
      </c>
      <c r="E33" t="s">
        <v>12</v>
      </c>
      <c r="F33">
        <v>88.9</v>
      </c>
      <c r="G33">
        <v>99.6</v>
      </c>
      <c r="J33" s="1">
        <v>2</v>
      </c>
      <c r="K33" s="25" t="s">
        <v>73</v>
      </c>
      <c r="L33" s="1">
        <v>16200177</v>
      </c>
      <c r="M33" s="7"/>
      <c r="T33" s="19">
        <f>VLOOKUP(C33,table,4,FALSE)</f>
        <v>86.65</v>
      </c>
      <c r="U33" s="1">
        <f t="shared" si="2"/>
        <v>99.63</v>
      </c>
      <c r="V33" s="1"/>
    </row>
    <row r="34" spans="1:24" x14ac:dyDescent="0.3">
      <c r="A34" t="str">
        <f t="shared" si="0"/>
        <v>20210920_10-54-22</v>
      </c>
      <c r="B34">
        <f t="shared" si="3"/>
        <v>-99976</v>
      </c>
      <c r="C34" s="18">
        <v>16200177</v>
      </c>
      <c r="D34" t="s">
        <v>75</v>
      </c>
      <c r="E34" t="s">
        <v>12</v>
      </c>
      <c r="F34">
        <v>86.8</v>
      </c>
      <c r="G34">
        <v>99.6</v>
      </c>
      <c r="H34" s="15"/>
      <c r="J34" s="1">
        <v>2</v>
      </c>
      <c r="K34" s="25" t="s">
        <v>73</v>
      </c>
      <c r="L34" s="1">
        <v>16300153</v>
      </c>
      <c r="M34" s="7"/>
      <c r="Q34" s="6"/>
      <c r="T34" s="19">
        <f>VLOOKUP(C34,table,4,FALSE)</f>
        <v>84.92</v>
      </c>
      <c r="U34" s="1">
        <f t="shared" si="2"/>
        <v>99.54</v>
      </c>
      <c r="V34" s="1"/>
    </row>
    <row r="35" spans="1:24" x14ac:dyDescent="0.3">
      <c r="A35" t="str">
        <f t="shared" si="0"/>
        <v>20210920_09-33-01</v>
      </c>
      <c r="B35">
        <f t="shared" si="3"/>
        <v>-100003</v>
      </c>
      <c r="C35" s="18">
        <v>16200152</v>
      </c>
      <c r="D35" t="s">
        <v>72</v>
      </c>
      <c r="E35" t="s">
        <v>12</v>
      </c>
      <c r="F35">
        <v>88.3</v>
      </c>
      <c r="G35">
        <v>99.7</v>
      </c>
      <c r="H35" s="15"/>
      <c r="J35" s="1">
        <v>2</v>
      </c>
      <c r="K35" s="25" t="s">
        <v>73</v>
      </c>
      <c r="L35" s="1">
        <v>16300155</v>
      </c>
      <c r="M35" s="7"/>
      <c r="Q35" s="6"/>
      <c r="T35" s="19">
        <v>88.4</v>
      </c>
      <c r="U35" s="1">
        <v>99.65</v>
      </c>
      <c r="V35" s="1"/>
    </row>
    <row r="36" spans="1:24" x14ac:dyDescent="0.3">
      <c r="A36" t="str">
        <f t="shared" si="0"/>
        <v>20210719_16-53-08</v>
      </c>
      <c r="B36">
        <f t="shared" si="3"/>
        <v>0</v>
      </c>
      <c r="C36" s="18">
        <v>16200042</v>
      </c>
      <c r="D36" t="s">
        <v>34</v>
      </c>
      <c r="E36" t="s">
        <v>12</v>
      </c>
      <c r="F36">
        <v>87.1</v>
      </c>
      <c r="G36">
        <v>97.7</v>
      </c>
      <c r="H36" s="15"/>
      <c r="J36" s="1">
        <v>1</v>
      </c>
      <c r="K36" s="3" t="s">
        <v>27</v>
      </c>
      <c r="L36" s="1">
        <v>16200042</v>
      </c>
      <c r="T36" s="19">
        <f t="shared" ref="T36:T43" si="4">VLOOKUP(C36,table,4,FALSE)</f>
        <v>81.2</v>
      </c>
      <c r="U36" s="1">
        <v>97</v>
      </c>
      <c r="V36" s="1"/>
    </row>
    <row r="37" spans="1:24" x14ac:dyDescent="0.3">
      <c r="A37" t="str">
        <f t="shared" si="0"/>
        <v>20210719_16-17-48</v>
      </c>
      <c r="B37">
        <f t="shared" si="3"/>
        <v>0</v>
      </c>
      <c r="C37" s="18">
        <v>16300035</v>
      </c>
      <c r="D37" t="s">
        <v>33</v>
      </c>
      <c r="E37" t="s">
        <v>12</v>
      </c>
      <c r="F37">
        <v>86.2</v>
      </c>
      <c r="G37">
        <v>98.2</v>
      </c>
      <c r="J37" s="1">
        <v>1</v>
      </c>
      <c r="K37" s="3" t="s">
        <v>27</v>
      </c>
      <c r="L37" s="5">
        <v>16300035</v>
      </c>
      <c r="Q37" s="6">
        <f>M37-G37</f>
        <v>-98.2</v>
      </c>
      <c r="R37" s="6">
        <f>N37-H37</f>
        <v>0</v>
      </c>
      <c r="T37" s="19">
        <f t="shared" si="4"/>
        <v>81.53</v>
      </c>
      <c r="U37" s="1">
        <v>98.1</v>
      </c>
      <c r="V37" s="1"/>
    </row>
    <row r="38" spans="1:24" x14ac:dyDescent="0.3">
      <c r="A38" s="20" t="str">
        <f t="shared" si="0"/>
        <v>20210719_17-26-03</v>
      </c>
      <c r="B38" s="20">
        <f t="shared" si="3"/>
        <v>100002</v>
      </c>
      <c r="C38" s="21">
        <v>16300041</v>
      </c>
      <c r="D38" s="20" t="s">
        <v>35</v>
      </c>
      <c r="E38" s="20" t="s">
        <v>12</v>
      </c>
      <c r="F38" s="20">
        <v>83.5</v>
      </c>
      <c r="G38" s="20">
        <v>98.1</v>
      </c>
      <c r="H38" s="20"/>
      <c r="I38" s="20"/>
      <c r="J38" s="19">
        <v>1</v>
      </c>
      <c r="K38" s="22" t="s">
        <v>27</v>
      </c>
      <c r="L38" s="19">
        <v>16200039</v>
      </c>
      <c r="M38" s="23"/>
      <c r="N38" s="23"/>
      <c r="O38" s="20"/>
      <c r="P38" s="20"/>
      <c r="Q38" s="19"/>
      <c r="R38" s="19"/>
      <c r="S38" s="20"/>
      <c r="T38" s="19">
        <f t="shared" si="4"/>
        <v>80.14</v>
      </c>
      <c r="U38" s="1">
        <f t="shared" si="2"/>
        <v>99.67</v>
      </c>
      <c r="V38" s="1"/>
      <c r="X38" s="20"/>
    </row>
    <row r="39" spans="1:24" x14ac:dyDescent="0.3">
      <c r="A39" t="str">
        <f t="shared" si="0"/>
        <v>20210719_14-01-50</v>
      </c>
      <c r="B39">
        <f t="shared" si="3"/>
        <v>0</v>
      </c>
      <c r="C39" s="18">
        <v>16300037</v>
      </c>
      <c r="D39" t="s">
        <v>29</v>
      </c>
      <c r="E39" t="s">
        <v>12</v>
      </c>
      <c r="F39">
        <v>92.1</v>
      </c>
      <c r="G39">
        <v>99.5</v>
      </c>
      <c r="J39" s="1">
        <v>1</v>
      </c>
      <c r="K39" s="3" t="s">
        <v>27</v>
      </c>
      <c r="L39" s="1">
        <v>16300037</v>
      </c>
      <c r="Q39" s="6">
        <f>M39-G39</f>
        <v>-99.5</v>
      </c>
      <c r="R39" s="6">
        <f>N39-H39</f>
        <v>0</v>
      </c>
      <c r="T39" s="19">
        <f t="shared" si="4"/>
        <v>89.08</v>
      </c>
      <c r="U39" s="1">
        <v>99.6</v>
      </c>
      <c r="V39" s="1"/>
    </row>
    <row r="40" spans="1:24" x14ac:dyDescent="0.3">
      <c r="A40" t="str">
        <f t="shared" si="0"/>
        <v>20210719_15-44-59</v>
      </c>
      <c r="B40">
        <f t="shared" si="3"/>
        <v>0</v>
      </c>
      <c r="C40" s="18">
        <v>16200024</v>
      </c>
      <c r="D40" t="s">
        <v>32</v>
      </c>
      <c r="E40" t="s">
        <v>12</v>
      </c>
      <c r="F40">
        <v>88.4</v>
      </c>
      <c r="G40">
        <v>99.2</v>
      </c>
      <c r="H40" s="15"/>
      <c r="J40" s="1">
        <v>1</v>
      </c>
      <c r="K40" s="3" t="s">
        <v>27</v>
      </c>
      <c r="L40" s="4">
        <v>16200024</v>
      </c>
      <c r="T40" s="19">
        <f t="shared" si="4"/>
        <v>86.11</v>
      </c>
      <c r="U40" s="1">
        <v>99.15</v>
      </c>
      <c r="V40" s="1"/>
    </row>
    <row r="41" spans="1:24" x14ac:dyDescent="0.3">
      <c r="A41" t="str">
        <f t="shared" si="0"/>
        <v>20210719_15-10-37</v>
      </c>
      <c r="B41">
        <f t="shared" si="3"/>
        <v>0</v>
      </c>
      <c r="C41" s="18">
        <v>16300030</v>
      </c>
      <c r="D41" t="s">
        <v>31</v>
      </c>
      <c r="E41" t="s">
        <v>12</v>
      </c>
      <c r="F41">
        <v>91.4</v>
      </c>
      <c r="G41">
        <v>98.8</v>
      </c>
      <c r="J41" s="1">
        <v>1</v>
      </c>
      <c r="K41" s="3" t="s">
        <v>27</v>
      </c>
      <c r="L41" s="1">
        <v>16300030</v>
      </c>
      <c r="Q41" s="6">
        <f>M41-G41</f>
        <v>-98.8</v>
      </c>
      <c r="R41" s="6">
        <f>N41-H41</f>
        <v>0</v>
      </c>
      <c r="T41" s="19">
        <f t="shared" si="4"/>
        <v>89.18</v>
      </c>
      <c r="U41" s="1">
        <v>98</v>
      </c>
      <c r="V41" s="1"/>
    </row>
    <row r="42" spans="1:24" x14ac:dyDescent="0.3">
      <c r="A42" t="str">
        <f t="shared" si="0"/>
        <v>20210719_13-28-42</v>
      </c>
      <c r="B42">
        <f t="shared" si="3"/>
        <v>0</v>
      </c>
      <c r="C42" s="18">
        <v>16200027</v>
      </c>
      <c r="D42" t="s">
        <v>28</v>
      </c>
      <c r="E42" t="s">
        <v>12</v>
      </c>
      <c r="F42">
        <v>92.5</v>
      </c>
      <c r="G42">
        <v>99.8</v>
      </c>
      <c r="H42" s="15"/>
      <c r="J42" s="1">
        <v>1</v>
      </c>
      <c r="K42" s="3" t="s">
        <v>27</v>
      </c>
      <c r="L42" s="1">
        <v>16200027</v>
      </c>
      <c r="T42" s="19">
        <f t="shared" si="4"/>
        <v>91.19</v>
      </c>
      <c r="U42" s="1">
        <v>99.7</v>
      </c>
      <c r="V42" s="1"/>
    </row>
    <row r="43" spans="1:24" x14ac:dyDescent="0.3">
      <c r="A43" t="str">
        <f t="shared" si="0"/>
        <v>20210719_14-36-18</v>
      </c>
      <c r="B43">
        <f t="shared" si="3"/>
        <v>0</v>
      </c>
      <c r="C43" s="18">
        <v>16200026</v>
      </c>
      <c r="D43" t="s">
        <v>30</v>
      </c>
      <c r="E43" t="s">
        <v>12</v>
      </c>
      <c r="F43">
        <v>89.3</v>
      </c>
      <c r="G43">
        <v>99.4</v>
      </c>
      <c r="H43" s="15"/>
      <c r="J43" s="1">
        <v>1</v>
      </c>
      <c r="K43" s="3" t="s">
        <v>27</v>
      </c>
      <c r="L43" s="1">
        <v>16200026</v>
      </c>
      <c r="T43" s="19">
        <f t="shared" si="4"/>
        <v>88.13</v>
      </c>
      <c r="U43" s="1">
        <v>99.46</v>
      </c>
      <c r="V43" s="1"/>
    </row>
    <row r="44" spans="1:24" x14ac:dyDescent="0.3">
      <c r="G44" s="1"/>
      <c r="I44" s="1"/>
      <c r="J44" s="6"/>
      <c r="K44" s="6"/>
      <c r="L44"/>
      <c r="M44"/>
      <c r="N44" s="1"/>
      <c r="O44" s="1"/>
      <c r="Q44"/>
      <c r="R44"/>
      <c r="T44" s="19"/>
      <c r="U44" s="1"/>
      <c r="V44" s="1"/>
    </row>
    <row r="45" spans="1:24" x14ac:dyDescent="0.3">
      <c r="G45" s="1"/>
      <c r="I45" s="1"/>
      <c r="J45" s="6"/>
      <c r="K45" s="6"/>
      <c r="L45"/>
      <c r="M45"/>
      <c r="N45" s="1"/>
      <c r="O45" s="1"/>
      <c r="Q45"/>
      <c r="R45"/>
      <c r="T45" s="19"/>
      <c r="U45" s="1"/>
      <c r="V45" s="1"/>
    </row>
    <row r="46" spans="1:24" x14ac:dyDescent="0.3">
      <c r="G46" s="1"/>
      <c r="I46" s="1"/>
      <c r="J46" s="6"/>
      <c r="K46" s="6"/>
      <c r="L46"/>
      <c r="M46"/>
      <c r="N46" s="1"/>
      <c r="O46" s="1"/>
      <c r="Q46"/>
      <c r="R46"/>
    </row>
    <row r="47" spans="1:24" x14ac:dyDescent="0.3">
      <c r="G47" s="1"/>
      <c r="I47" s="1"/>
      <c r="J47" s="6"/>
      <c r="K47" s="6"/>
      <c r="L47"/>
      <c r="M47"/>
      <c r="N47" s="1"/>
      <c r="O47" s="1"/>
      <c r="Q47"/>
      <c r="R47"/>
    </row>
    <row r="48" spans="1:24" x14ac:dyDescent="0.3">
      <c r="G48" s="1"/>
      <c r="I48" s="1"/>
      <c r="J48" s="6"/>
      <c r="K48" s="6"/>
      <c r="L48"/>
      <c r="M48"/>
      <c r="N48" s="1"/>
      <c r="O48" s="1"/>
      <c r="Q48"/>
      <c r="R48"/>
    </row>
    <row r="49" spans="7:18" x14ac:dyDescent="0.3">
      <c r="G49" s="1"/>
      <c r="I49" s="1"/>
      <c r="J49" s="6"/>
      <c r="K49" s="6"/>
      <c r="L49"/>
      <c r="M49"/>
      <c r="N49" s="1"/>
      <c r="O49" s="1"/>
      <c r="Q49"/>
      <c r="R49"/>
    </row>
    <row r="50" spans="7:18" x14ac:dyDescent="0.3">
      <c r="G50" s="1"/>
      <c r="I50" s="1"/>
      <c r="J50" s="6"/>
      <c r="K50" s="6"/>
      <c r="L50"/>
      <c r="M50"/>
      <c r="N50" s="1"/>
      <c r="O50" s="1"/>
      <c r="Q50"/>
      <c r="R50"/>
    </row>
    <row r="51" spans="7:18" x14ac:dyDescent="0.3">
      <c r="G51" s="1"/>
      <c r="I51" s="1"/>
      <c r="J51" s="6"/>
      <c r="K51" s="6"/>
      <c r="L51"/>
      <c r="M51"/>
      <c r="N51" s="1"/>
      <c r="O51" s="1"/>
      <c r="Q51"/>
      <c r="R51"/>
    </row>
    <row r="52" spans="7:18" x14ac:dyDescent="0.3">
      <c r="G52" s="1"/>
      <c r="I52" s="1"/>
      <c r="J52" s="6"/>
      <c r="K52" s="6"/>
      <c r="L52"/>
      <c r="M52"/>
      <c r="N52" s="1"/>
      <c r="O52" s="1"/>
      <c r="Q52"/>
      <c r="R52"/>
    </row>
    <row r="53" spans="7:18" x14ac:dyDescent="0.3">
      <c r="G53" s="1"/>
      <c r="I53" s="1"/>
      <c r="J53" s="6"/>
      <c r="K53" s="6"/>
      <c r="L53"/>
      <c r="M53"/>
      <c r="N53" s="1"/>
      <c r="O53" s="1"/>
      <c r="Q53"/>
      <c r="R53"/>
    </row>
  </sheetData>
  <autoFilter ref="A4:Y43" xr:uid="{914D6383-0691-4425-92FB-91426FDF99DD}">
    <sortState xmlns:xlrd2="http://schemas.microsoft.com/office/spreadsheetml/2017/richdata2" ref="A5:Y43">
      <sortCondition ref="K4:K43"/>
    </sortState>
  </autoFilter>
  <conditionalFormatting sqref="R54:R1048576 O44:O53 R1:R43">
    <cfRule type="cellIs" dxfId="3" priority="1" operator="lessThan">
      <formula>-8</formula>
    </cfRule>
    <cfRule type="cellIs" dxfId="2" priority="2" operator="greaterThan">
      <formula>8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45FC-A70F-480E-B12D-8A59E118A916}">
  <dimension ref="A1:BR115"/>
  <sheetViews>
    <sheetView topLeftCell="C1" workbookViewId="0">
      <selection activeCell="L2" sqref="L2"/>
    </sheetView>
  </sheetViews>
  <sheetFormatPr defaultRowHeight="14.4" x14ac:dyDescent="0.3"/>
  <cols>
    <col min="1" max="1" width="13.88671875" customWidth="1"/>
    <col min="2" max="2" width="72.88671875" bestFit="1" customWidth="1"/>
    <col min="3" max="3" width="28.88671875" bestFit="1" customWidth="1"/>
    <col min="4" max="4" width="29" bestFit="1" customWidth="1"/>
    <col min="5" max="5" width="22.6640625" bestFit="1" customWidth="1"/>
    <col min="6" max="6" width="24.44140625" bestFit="1" customWidth="1"/>
    <col min="7" max="9" width="22.88671875" bestFit="1" customWidth="1"/>
    <col min="10" max="10" width="24.44140625" bestFit="1" customWidth="1"/>
    <col min="12" max="12" width="26.6640625" bestFit="1" customWidth="1"/>
  </cols>
  <sheetData>
    <row r="1" spans="1:70" s="9" customFormat="1" x14ac:dyDescent="0.3">
      <c r="B1" s="9" t="s">
        <v>131</v>
      </c>
      <c r="C1" s="9" t="s">
        <v>132</v>
      </c>
      <c r="D1" s="9" t="s">
        <v>133</v>
      </c>
      <c r="E1" s="9" t="s">
        <v>134</v>
      </c>
      <c r="F1" s="9" t="s">
        <v>264</v>
      </c>
      <c r="G1" s="9" t="s">
        <v>265</v>
      </c>
      <c r="H1" s="9" t="s">
        <v>266</v>
      </c>
      <c r="I1" s="9" t="s">
        <v>267</v>
      </c>
      <c r="J1" s="9" t="s">
        <v>268</v>
      </c>
      <c r="K1" s="9" t="s">
        <v>269</v>
      </c>
      <c r="L1" s="9" t="s">
        <v>270</v>
      </c>
      <c r="M1" s="9" t="s">
        <v>135</v>
      </c>
      <c r="N1" s="9" t="s">
        <v>136</v>
      </c>
      <c r="O1" s="9" t="s">
        <v>137</v>
      </c>
      <c r="P1" s="9" t="s">
        <v>138</v>
      </c>
      <c r="Q1" s="9" t="s">
        <v>271</v>
      </c>
      <c r="R1" s="9" t="s">
        <v>139</v>
      </c>
      <c r="S1" s="9" t="s">
        <v>272</v>
      </c>
      <c r="T1" s="9" t="s">
        <v>272</v>
      </c>
      <c r="U1" s="9" t="s">
        <v>140</v>
      </c>
      <c r="V1" s="9" t="s">
        <v>141</v>
      </c>
      <c r="W1" s="9" t="s">
        <v>142</v>
      </c>
      <c r="X1" s="9" t="s">
        <v>272</v>
      </c>
      <c r="Y1" s="9" t="s">
        <v>143</v>
      </c>
      <c r="Z1" s="9" t="s">
        <v>144</v>
      </c>
      <c r="AA1" s="9" t="s">
        <v>145</v>
      </c>
      <c r="AB1" s="9" t="s">
        <v>146</v>
      </c>
      <c r="AC1" s="9" t="s">
        <v>147</v>
      </c>
      <c r="AD1" s="9" t="s">
        <v>148</v>
      </c>
      <c r="AE1" s="9" t="s">
        <v>149</v>
      </c>
      <c r="AF1" s="9" t="s">
        <v>150</v>
      </c>
      <c r="AG1" s="9" t="s">
        <v>151</v>
      </c>
      <c r="AH1" s="9" t="s">
        <v>152</v>
      </c>
      <c r="AI1" s="9" t="s">
        <v>153</v>
      </c>
      <c r="AJ1" s="9" t="s">
        <v>154</v>
      </c>
      <c r="AK1" s="9" t="s">
        <v>155</v>
      </c>
      <c r="AL1" s="9" t="s">
        <v>156</v>
      </c>
      <c r="AM1" s="9" t="s">
        <v>157</v>
      </c>
      <c r="AN1" s="9" t="s">
        <v>158</v>
      </c>
      <c r="AO1" s="9" t="s">
        <v>159</v>
      </c>
      <c r="AP1" s="9" t="s">
        <v>160</v>
      </c>
      <c r="AQ1" s="9" t="s">
        <v>161</v>
      </c>
      <c r="AR1" s="9" t="s">
        <v>162</v>
      </c>
      <c r="AS1" s="9" t="s">
        <v>163</v>
      </c>
      <c r="AT1" s="9" t="s">
        <v>164</v>
      </c>
      <c r="AU1" s="9" t="s">
        <v>165</v>
      </c>
      <c r="AV1" s="9" t="s">
        <v>166</v>
      </c>
      <c r="AW1" s="9" t="s">
        <v>167</v>
      </c>
      <c r="AX1" s="9" t="s">
        <v>168</v>
      </c>
      <c r="AY1" s="9" t="s">
        <v>169</v>
      </c>
      <c r="AZ1" s="9" t="s">
        <v>170</v>
      </c>
      <c r="BA1" s="9" t="s">
        <v>171</v>
      </c>
      <c r="BB1" s="9" t="s">
        <v>172</v>
      </c>
      <c r="BC1" s="9" t="s">
        <v>173</v>
      </c>
      <c r="BD1" s="9" t="s">
        <v>174</v>
      </c>
      <c r="BE1" s="9" t="s">
        <v>273</v>
      </c>
      <c r="BF1" s="9" t="s">
        <v>274</v>
      </c>
      <c r="BG1" s="9" t="s">
        <v>275</v>
      </c>
      <c r="BH1" s="9" t="s">
        <v>276</v>
      </c>
      <c r="BI1" s="9" t="s">
        <v>277</v>
      </c>
      <c r="BJ1" s="9" t="s">
        <v>278</v>
      </c>
      <c r="BK1" s="9" t="s">
        <v>279</v>
      </c>
      <c r="BL1" s="9" t="s">
        <v>280</v>
      </c>
      <c r="BM1" s="9" t="s">
        <v>281</v>
      </c>
      <c r="BN1" s="9" t="s">
        <v>272</v>
      </c>
      <c r="BO1" s="9" t="s">
        <v>282</v>
      </c>
      <c r="BP1" s="9" t="s">
        <v>283</v>
      </c>
      <c r="BQ1" s="9" t="s">
        <v>284</v>
      </c>
      <c r="BR1" s="9" t="s">
        <v>272</v>
      </c>
    </row>
    <row r="2" spans="1:70" x14ac:dyDescent="0.3">
      <c r="A2" s="17">
        <v>16300216</v>
      </c>
      <c r="B2" t="s">
        <v>240</v>
      </c>
      <c r="C2" s="17">
        <v>98.58</v>
      </c>
      <c r="D2" s="17">
        <v>59.65</v>
      </c>
      <c r="E2" s="17">
        <v>58.81</v>
      </c>
      <c r="F2" s="17">
        <v>9.36</v>
      </c>
      <c r="G2" s="17">
        <v>10.83</v>
      </c>
      <c r="H2" s="17">
        <v>12.45</v>
      </c>
      <c r="I2" s="17">
        <v>13.73</v>
      </c>
      <c r="J2" s="17">
        <v>10.11</v>
      </c>
      <c r="K2" s="17">
        <v>11.49</v>
      </c>
      <c r="L2" s="17">
        <v>13.43</v>
      </c>
      <c r="M2" s="17">
        <v>36014</v>
      </c>
      <c r="N2" s="17">
        <v>20981</v>
      </c>
      <c r="O2" s="17">
        <v>33547</v>
      </c>
      <c r="P2" s="17">
        <v>20684</v>
      </c>
      <c r="Q2" s="17">
        <v>2783</v>
      </c>
      <c r="R2" s="17">
        <v>958</v>
      </c>
      <c r="S2" t="s">
        <v>272</v>
      </c>
      <c r="T2" t="s">
        <v>272</v>
      </c>
      <c r="U2" t="s">
        <v>272</v>
      </c>
      <c r="V2" s="17">
        <v>7610</v>
      </c>
      <c r="W2" s="17">
        <v>12114</v>
      </c>
      <c r="X2" t="s">
        <v>272</v>
      </c>
      <c r="Y2" t="s">
        <v>272</v>
      </c>
      <c r="Z2" t="s">
        <v>272</v>
      </c>
      <c r="AA2" s="17">
        <v>47.75</v>
      </c>
      <c r="AB2" s="17">
        <v>41.81</v>
      </c>
      <c r="AC2" t="s">
        <v>272</v>
      </c>
      <c r="AD2" s="17">
        <v>26778.65</v>
      </c>
      <c r="AE2" s="17">
        <v>31797.1</v>
      </c>
      <c r="AF2" s="17">
        <v>36044.65</v>
      </c>
      <c r="AG2" s="17">
        <v>26381.95</v>
      </c>
      <c r="AH2" s="17">
        <v>10820.2</v>
      </c>
      <c r="AI2" s="17">
        <v>10390.700000000001</v>
      </c>
      <c r="AJ2" s="17">
        <v>5030.63</v>
      </c>
      <c r="AK2" s="17">
        <v>2946.05</v>
      </c>
      <c r="AL2" s="17">
        <v>1573.55</v>
      </c>
      <c r="AM2" s="17">
        <v>219.28</v>
      </c>
      <c r="AN2" s="17">
        <v>205.48</v>
      </c>
      <c r="AO2" s="17">
        <v>3631.64</v>
      </c>
      <c r="AP2" t="s">
        <v>272</v>
      </c>
      <c r="AQ2" s="17">
        <v>8.81</v>
      </c>
      <c r="AR2" s="17">
        <v>9.39</v>
      </c>
      <c r="AS2" s="17">
        <v>10.039999999999999</v>
      </c>
      <c r="AT2" s="17">
        <v>10.66</v>
      </c>
      <c r="AU2" s="17">
        <v>14.37</v>
      </c>
      <c r="AV2" s="17">
        <v>15.43</v>
      </c>
      <c r="AW2" s="17">
        <v>17.489999999999998</v>
      </c>
      <c r="AX2" s="17">
        <v>18.63</v>
      </c>
      <c r="AY2" s="17">
        <v>19.260000000000002</v>
      </c>
      <c r="AZ2" s="17">
        <v>20.78</v>
      </c>
      <c r="BA2" s="17">
        <v>20.54</v>
      </c>
      <c r="BB2" s="17">
        <v>34.83</v>
      </c>
      <c r="BC2" t="s">
        <v>272</v>
      </c>
      <c r="BD2" s="17">
        <v>0.05</v>
      </c>
      <c r="BE2" s="17">
        <v>1256.33</v>
      </c>
      <c r="BF2" s="17">
        <v>2543.59</v>
      </c>
      <c r="BG2" s="17">
        <v>992.34</v>
      </c>
      <c r="BH2" s="17">
        <v>748.1</v>
      </c>
      <c r="BI2" s="17">
        <v>558.51</v>
      </c>
      <c r="BJ2" s="17">
        <v>466.44</v>
      </c>
      <c r="BK2" s="17">
        <v>854.35</v>
      </c>
      <c r="BL2" s="17">
        <v>662.04</v>
      </c>
      <c r="BM2" s="17">
        <v>487.18</v>
      </c>
      <c r="BN2" t="s">
        <v>272</v>
      </c>
      <c r="BO2" t="s">
        <v>285</v>
      </c>
      <c r="BP2" t="s">
        <v>318</v>
      </c>
      <c r="BQ2" s="17">
        <v>20211209</v>
      </c>
      <c r="BR2" t="s">
        <v>272</v>
      </c>
    </row>
    <row r="3" spans="1:70" x14ac:dyDescent="0.3">
      <c r="A3" s="17">
        <v>16200214</v>
      </c>
      <c r="B3" t="s">
        <v>239</v>
      </c>
      <c r="C3" s="17">
        <v>98.09</v>
      </c>
      <c r="D3" s="17">
        <v>58.31</v>
      </c>
      <c r="E3" s="17">
        <v>57.19</v>
      </c>
      <c r="F3" s="17">
        <v>0.48</v>
      </c>
      <c r="G3" s="17">
        <v>0.97</v>
      </c>
      <c r="H3" s="17">
        <v>1.95</v>
      </c>
      <c r="I3" s="17">
        <v>2.94</v>
      </c>
      <c r="J3" s="17">
        <v>0.71</v>
      </c>
      <c r="K3" s="17">
        <v>1.3</v>
      </c>
      <c r="L3" s="17">
        <v>2.67</v>
      </c>
      <c r="M3" s="17">
        <v>38635</v>
      </c>
      <c r="N3" s="17">
        <v>21875</v>
      </c>
      <c r="O3" s="17">
        <v>35216</v>
      </c>
      <c r="P3" s="17">
        <v>21457</v>
      </c>
      <c r="Q3" s="17">
        <v>586</v>
      </c>
      <c r="R3" s="17">
        <v>2117</v>
      </c>
      <c r="S3" t="s">
        <v>272</v>
      </c>
      <c r="T3" t="s">
        <v>272</v>
      </c>
      <c r="U3" t="s">
        <v>272</v>
      </c>
      <c r="V3" s="17">
        <v>7975</v>
      </c>
      <c r="W3" s="17">
        <v>12962</v>
      </c>
      <c r="X3" t="s">
        <v>272</v>
      </c>
      <c r="Y3" t="s">
        <v>272</v>
      </c>
      <c r="Z3" t="s">
        <v>272</v>
      </c>
      <c r="AA3" s="17">
        <v>51.52</v>
      </c>
      <c r="AB3" s="17">
        <v>42.1</v>
      </c>
      <c r="AC3" t="s">
        <v>272</v>
      </c>
      <c r="AD3" s="17">
        <v>27176.2</v>
      </c>
      <c r="AE3" s="17">
        <v>32867.199999999997</v>
      </c>
      <c r="AF3" s="17">
        <v>36675.4</v>
      </c>
      <c r="AG3" s="17">
        <v>26789.8</v>
      </c>
      <c r="AH3" s="17">
        <v>10931</v>
      </c>
      <c r="AI3" s="17">
        <v>10505.7</v>
      </c>
      <c r="AJ3" s="17">
        <v>5113.75</v>
      </c>
      <c r="AK3" s="17">
        <v>2994.26</v>
      </c>
      <c r="AL3" s="17">
        <v>1610.33</v>
      </c>
      <c r="AM3" s="17">
        <v>225.35</v>
      </c>
      <c r="AN3" s="17">
        <v>210.17</v>
      </c>
      <c r="AO3" s="17">
        <v>3869.12</v>
      </c>
      <c r="AP3" t="s">
        <v>272</v>
      </c>
      <c r="AQ3" s="17">
        <v>10.52</v>
      </c>
      <c r="AR3" s="17">
        <v>11.22</v>
      </c>
      <c r="AS3" s="17">
        <v>11.82</v>
      </c>
      <c r="AT3" s="17">
        <v>14.37</v>
      </c>
      <c r="AU3" s="17">
        <v>18.079999999999998</v>
      </c>
      <c r="AV3" s="17">
        <v>18.77</v>
      </c>
      <c r="AW3" s="17">
        <v>20.61</v>
      </c>
      <c r="AX3" s="17">
        <v>22.03</v>
      </c>
      <c r="AY3" s="17">
        <v>23.77</v>
      </c>
      <c r="AZ3" s="17">
        <v>24.91</v>
      </c>
      <c r="BA3" s="17">
        <v>24.91</v>
      </c>
      <c r="BB3" s="17">
        <v>34.72</v>
      </c>
      <c r="BC3" t="s">
        <v>272</v>
      </c>
      <c r="BD3" s="17">
        <v>0.05</v>
      </c>
      <c r="BE3" s="17">
        <v>1519.23</v>
      </c>
      <c r="BF3" s="17">
        <v>2831.41</v>
      </c>
      <c r="BG3" s="17">
        <v>992.34</v>
      </c>
      <c r="BH3" s="17">
        <v>748.1</v>
      </c>
      <c r="BI3" s="17">
        <v>558.51</v>
      </c>
      <c r="BJ3" s="17">
        <v>466.44</v>
      </c>
      <c r="BK3" s="17">
        <v>854.35</v>
      </c>
      <c r="BL3" s="17">
        <v>662.04</v>
      </c>
      <c r="BM3" s="17">
        <v>487.18</v>
      </c>
      <c r="BN3" t="s">
        <v>272</v>
      </c>
      <c r="BO3" t="s">
        <v>285</v>
      </c>
      <c r="BP3" t="s">
        <v>318</v>
      </c>
      <c r="BQ3" s="17">
        <v>20211209</v>
      </c>
      <c r="BR3" t="s">
        <v>272</v>
      </c>
    </row>
    <row r="4" spans="1:70" x14ac:dyDescent="0.3">
      <c r="A4" s="17">
        <v>16300215</v>
      </c>
      <c r="B4" t="s">
        <v>317</v>
      </c>
      <c r="C4" s="17">
        <v>46.18</v>
      </c>
      <c r="D4" s="17">
        <v>52.74</v>
      </c>
      <c r="E4" s="17">
        <v>24.36</v>
      </c>
      <c r="F4" s="17">
        <v>75.59</v>
      </c>
      <c r="G4" s="17">
        <v>82.67</v>
      </c>
      <c r="H4" s="17">
        <v>87.22</v>
      </c>
      <c r="I4" s="17">
        <v>90.1</v>
      </c>
      <c r="J4" s="17">
        <v>81.06</v>
      </c>
      <c r="K4" s="17">
        <v>82.79</v>
      </c>
      <c r="L4" s="17">
        <v>89.45</v>
      </c>
      <c r="M4" s="17">
        <v>24235</v>
      </c>
      <c r="N4" s="17">
        <v>12397</v>
      </c>
      <c r="O4" s="17">
        <v>7478</v>
      </c>
      <c r="P4" s="17">
        <v>5723</v>
      </c>
      <c r="Q4" s="17">
        <v>5119</v>
      </c>
      <c r="R4" s="17">
        <v>2101</v>
      </c>
      <c r="S4" t="s">
        <v>272</v>
      </c>
      <c r="T4" t="s">
        <v>272</v>
      </c>
      <c r="U4" t="s">
        <v>272</v>
      </c>
      <c r="V4" s="17">
        <v>6785</v>
      </c>
      <c r="W4" s="17">
        <v>11130</v>
      </c>
      <c r="X4" t="s">
        <v>272</v>
      </c>
      <c r="Y4" t="s">
        <v>272</v>
      </c>
      <c r="Z4" t="s">
        <v>272</v>
      </c>
      <c r="AA4" s="17">
        <v>61.07</v>
      </c>
      <c r="AB4" s="17">
        <v>44.09</v>
      </c>
      <c r="AC4" t="s">
        <v>272</v>
      </c>
      <c r="AD4" s="17">
        <v>35089.5</v>
      </c>
      <c r="AE4" s="17">
        <v>39868.6</v>
      </c>
      <c r="AF4" s="17">
        <v>44167.6</v>
      </c>
      <c r="AG4" s="17">
        <v>31713.4</v>
      </c>
      <c r="AH4" s="17">
        <v>13246.6</v>
      </c>
      <c r="AI4" s="17">
        <v>12632.3</v>
      </c>
      <c r="AJ4" s="17">
        <v>5839.7</v>
      </c>
      <c r="AK4" s="17">
        <v>2860.03</v>
      </c>
      <c r="AL4" s="17">
        <v>1489.65</v>
      </c>
      <c r="AM4" s="17">
        <v>264.89</v>
      </c>
      <c r="AN4" s="17">
        <v>232.58</v>
      </c>
      <c r="AO4" s="17">
        <v>4130.62</v>
      </c>
      <c r="AP4" t="s">
        <v>272</v>
      </c>
      <c r="AQ4" s="17">
        <v>8.2799999999999994</v>
      </c>
      <c r="AR4" s="17">
        <v>8.44</v>
      </c>
      <c r="AS4" s="17">
        <v>8.65</v>
      </c>
      <c r="AT4" s="17">
        <v>8.32</v>
      </c>
      <c r="AU4" s="17">
        <v>9.5</v>
      </c>
      <c r="AV4" s="17">
        <v>9.7799999999999994</v>
      </c>
      <c r="AW4" s="17">
        <v>10.99</v>
      </c>
      <c r="AX4" s="17">
        <v>12.2</v>
      </c>
      <c r="AY4" s="17">
        <v>13.35</v>
      </c>
      <c r="AZ4" s="17">
        <v>14.01</v>
      </c>
      <c r="BA4" s="17">
        <v>15.7</v>
      </c>
      <c r="BB4" s="17">
        <v>33.29</v>
      </c>
      <c r="BC4" t="s">
        <v>272</v>
      </c>
      <c r="BD4" s="17">
        <v>0.1</v>
      </c>
      <c r="BE4" s="17">
        <v>450.84</v>
      </c>
      <c r="BF4" s="17">
        <v>1961.48</v>
      </c>
      <c r="BG4" s="17">
        <v>977.79</v>
      </c>
      <c r="BH4" s="17">
        <v>711.36</v>
      </c>
      <c r="BI4" s="17">
        <v>545.04999999999995</v>
      </c>
      <c r="BJ4" s="17">
        <v>444.58</v>
      </c>
      <c r="BK4" s="17">
        <v>770.35</v>
      </c>
      <c r="BL4" s="17">
        <v>706.29</v>
      </c>
      <c r="BM4" s="17">
        <v>474.55</v>
      </c>
      <c r="BN4" t="s">
        <v>272</v>
      </c>
      <c r="BO4" t="s">
        <v>285</v>
      </c>
      <c r="BP4" t="s">
        <v>318</v>
      </c>
      <c r="BQ4" s="17">
        <v>20211209</v>
      </c>
      <c r="BR4" t="s">
        <v>272</v>
      </c>
    </row>
    <row r="5" spans="1:70" x14ac:dyDescent="0.3">
      <c r="A5" s="17">
        <v>16200211</v>
      </c>
      <c r="B5" t="s">
        <v>316</v>
      </c>
      <c r="C5" s="17">
        <v>47.08</v>
      </c>
      <c r="D5" s="17">
        <v>58.24</v>
      </c>
      <c r="E5" s="17">
        <v>27.42</v>
      </c>
      <c r="F5" s="17">
        <v>0.51</v>
      </c>
      <c r="G5" s="17">
        <v>1</v>
      </c>
      <c r="H5" s="17">
        <v>1.99</v>
      </c>
      <c r="I5" s="17">
        <v>2.99</v>
      </c>
      <c r="J5" s="17">
        <v>0.85</v>
      </c>
      <c r="K5" s="17">
        <v>1.02</v>
      </c>
      <c r="L5" s="17">
        <v>2.61</v>
      </c>
      <c r="M5" s="17">
        <v>19891</v>
      </c>
      <c r="N5" s="17">
        <v>11251</v>
      </c>
      <c r="O5" s="17">
        <v>6613</v>
      </c>
      <c r="P5" s="17">
        <v>5295</v>
      </c>
      <c r="Q5" s="17">
        <v>139</v>
      </c>
      <c r="R5" s="17">
        <v>1390</v>
      </c>
      <c r="S5" t="s">
        <v>272</v>
      </c>
      <c r="T5" t="s">
        <v>272</v>
      </c>
      <c r="U5" t="s">
        <v>272</v>
      </c>
      <c r="V5" s="17">
        <v>7208</v>
      </c>
      <c r="W5" s="17">
        <v>11943</v>
      </c>
      <c r="X5" t="s">
        <v>272</v>
      </c>
      <c r="Y5" t="s">
        <v>272</v>
      </c>
      <c r="Z5" t="s">
        <v>272</v>
      </c>
      <c r="AA5" s="17">
        <v>52.76</v>
      </c>
      <c r="AB5" s="17">
        <v>43.22</v>
      </c>
      <c r="AC5" t="s">
        <v>272</v>
      </c>
      <c r="AD5" s="17">
        <v>35657.800000000003</v>
      </c>
      <c r="AE5" s="17">
        <v>41065.65</v>
      </c>
      <c r="AF5" s="17">
        <v>44626.65</v>
      </c>
      <c r="AG5" s="17">
        <v>32098.25</v>
      </c>
      <c r="AH5" s="17">
        <v>13420.55</v>
      </c>
      <c r="AI5" s="17">
        <v>12719.7</v>
      </c>
      <c r="AJ5" s="17">
        <v>5859.4</v>
      </c>
      <c r="AK5" s="17">
        <v>2864.71</v>
      </c>
      <c r="AL5" s="17">
        <v>1492.77</v>
      </c>
      <c r="AM5" s="17">
        <v>267.05</v>
      </c>
      <c r="AN5" s="17">
        <v>232.7</v>
      </c>
      <c r="AO5" s="17">
        <v>4293.8999999999996</v>
      </c>
      <c r="AP5" t="s">
        <v>272</v>
      </c>
      <c r="AQ5" s="17">
        <v>9.56</v>
      </c>
      <c r="AR5" s="17">
        <v>10.14</v>
      </c>
      <c r="AS5" s="17">
        <v>9.82</v>
      </c>
      <c r="AT5" s="17">
        <v>12.08</v>
      </c>
      <c r="AU5" s="17">
        <v>14.68</v>
      </c>
      <c r="AV5" s="17">
        <v>15.06</v>
      </c>
      <c r="AW5" s="17">
        <v>16.71</v>
      </c>
      <c r="AX5" s="17">
        <v>17.79</v>
      </c>
      <c r="AY5" s="17">
        <v>19.38</v>
      </c>
      <c r="AZ5" s="17">
        <v>20.12</v>
      </c>
      <c r="BA5" s="17">
        <v>22.38</v>
      </c>
      <c r="BB5" s="17">
        <v>33.630000000000003</v>
      </c>
      <c r="BC5" t="s">
        <v>272</v>
      </c>
      <c r="BD5" s="17">
        <v>7.0000000000000007E-2</v>
      </c>
      <c r="BE5" s="17">
        <v>397.66</v>
      </c>
      <c r="BF5" s="17">
        <v>1871.17</v>
      </c>
      <c r="BG5" s="17">
        <v>977.79</v>
      </c>
      <c r="BH5" s="17">
        <v>711.36</v>
      </c>
      <c r="BI5" s="17">
        <v>545.04999999999995</v>
      </c>
      <c r="BJ5" s="17">
        <v>444.58</v>
      </c>
      <c r="BK5" s="17">
        <v>770.35</v>
      </c>
      <c r="BL5" s="17">
        <v>706.29</v>
      </c>
      <c r="BM5" s="17">
        <v>474.55</v>
      </c>
      <c r="BN5" t="s">
        <v>272</v>
      </c>
      <c r="BO5" t="s">
        <v>285</v>
      </c>
      <c r="BP5" t="s">
        <v>318</v>
      </c>
      <c r="BQ5" s="17">
        <v>20211209</v>
      </c>
      <c r="BR5" t="s">
        <v>272</v>
      </c>
    </row>
    <row r="6" spans="1:70" x14ac:dyDescent="0.3">
      <c r="A6" s="17">
        <v>16300198</v>
      </c>
      <c r="B6" t="s">
        <v>315</v>
      </c>
      <c r="C6" s="17">
        <v>47.02</v>
      </c>
      <c r="D6" s="17">
        <v>54.58</v>
      </c>
      <c r="E6" s="17">
        <v>25.66</v>
      </c>
      <c r="F6" s="17">
        <v>61.89</v>
      </c>
      <c r="G6" s="17">
        <v>71.72</v>
      </c>
      <c r="H6" s="17">
        <v>79.88</v>
      </c>
      <c r="I6" s="17">
        <v>83.89</v>
      </c>
      <c r="J6" s="17">
        <v>69.12</v>
      </c>
      <c r="K6" s="17">
        <v>78.02</v>
      </c>
      <c r="L6" s="17">
        <v>85.84</v>
      </c>
      <c r="M6" s="17">
        <v>19832</v>
      </c>
      <c r="N6" s="17">
        <v>10523</v>
      </c>
      <c r="O6" s="17">
        <v>6406</v>
      </c>
      <c r="P6" s="17">
        <v>4951</v>
      </c>
      <c r="Q6" s="17">
        <v>4250</v>
      </c>
      <c r="R6" s="17">
        <v>1768</v>
      </c>
      <c r="S6" t="s">
        <v>272</v>
      </c>
      <c r="T6" t="s">
        <v>272</v>
      </c>
      <c r="U6" t="s">
        <v>272</v>
      </c>
      <c r="V6" s="17">
        <v>7174</v>
      </c>
      <c r="W6" s="17">
        <v>11962</v>
      </c>
      <c r="X6" t="s">
        <v>272</v>
      </c>
      <c r="Y6" t="s">
        <v>272</v>
      </c>
      <c r="Z6" t="s">
        <v>272</v>
      </c>
      <c r="AA6" s="17">
        <v>58.01</v>
      </c>
      <c r="AB6" s="17">
        <v>44.65</v>
      </c>
      <c r="AC6" t="s">
        <v>272</v>
      </c>
      <c r="AD6" s="17">
        <v>35378.85</v>
      </c>
      <c r="AE6" s="17">
        <v>39997.25</v>
      </c>
      <c r="AF6" s="17">
        <v>43888.95</v>
      </c>
      <c r="AG6" s="17">
        <v>31470.2</v>
      </c>
      <c r="AH6" s="17">
        <v>13159.65</v>
      </c>
      <c r="AI6" s="17">
        <v>12406.55</v>
      </c>
      <c r="AJ6" s="17">
        <v>5709.76</v>
      </c>
      <c r="AK6" s="17">
        <v>2787.27</v>
      </c>
      <c r="AL6" s="17">
        <v>1453.17</v>
      </c>
      <c r="AM6" s="17">
        <v>257.12</v>
      </c>
      <c r="AN6" s="17">
        <v>226.03</v>
      </c>
      <c r="AO6" s="17">
        <v>4079.91</v>
      </c>
      <c r="AP6" t="s">
        <v>272</v>
      </c>
      <c r="AQ6" s="17">
        <v>9.27</v>
      </c>
      <c r="AR6" s="17">
        <v>9.6</v>
      </c>
      <c r="AS6" s="17">
        <v>9.7899999999999991</v>
      </c>
      <c r="AT6" s="17">
        <v>10.97</v>
      </c>
      <c r="AU6" s="17">
        <v>12.68</v>
      </c>
      <c r="AV6" s="17">
        <v>13.35</v>
      </c>
      <c r="AW6" s="17">
        <v>14.64</v>
      </c>
      <c r="AX6" s="17">
        <v>15.58</v>
      </c>
      <c r="AY6" s="17">
        <v>16.989999999999998</v>
      </c>
      <c r="AZ6" s="17">
        <v>18.25</v>
      </c>
      <c r="BA6" s="17">
        <v>18.760000000000002</v>
      </c>
      <c r="BB6" s="17">
        <v>33.83</v>
      </c>
      <c r="BC6" t="s">
        <v>272</v>
      </c>
      <c r="BD6" s="17">
        <v>0.05</v>
      </c>
      <c r="BE6" s="17">
        <v>1507.13</v>
      </c>
      <c r="BF6" s="17">
        <v>1736.44</v>
      </c>
      <c r="BG6" s="17">
        <v>1430.1</v>
      </c>
      <c r="BH6" s="17">
        <v>1019.16</v>
      </c>
      <c r="BI6" s="17">
        <v>740.58</v>
      </c>
      <c r="BJ6" s="17">
        <v>612.36</v>
      </c>
      <c r="BK6" s="17">
        <v>1110.71</v>
      </c>
      <c r="BL6" s="17">
        <v>811.02</v>
      </c>
      <c r="BM6" s="17">
        <v>552.4</v>
      </c>
      <c r="BN6" t="s">
        <v>272</v>
      </c>
      <c r="BO6" t="s">
        <v>285</v>
      </c>
      <c r="BP6" t="s">
        <v>318</v>
      </c>
      <c r="BQ6" s="17">
        <v>20211209</v>
      </c>
      <c r="BR6" t="s">
        <v>272</v>
      </c>
    </row>
    <row r="7" spans="1:70" x14ac:dyDescent="0.3">
      <c r="A7" s="17">
        <v>16300196</v>
      </c>
      <c r="B7" t="s">
        <v>238</v>
      </c>
      <c r="C7" s="17">
        <v>98.83</v>
      </c>
      <c r="D7" s="17">
        <v>72.89</v>
      </c>
      <c r="E7" s="17">
        <v>72.040000000000006</v>
      </c>
      <c r="F7" s="17">
        <v>21.57</v>
      </c>
      <c r="G7" s="17">
        <v>23.5</v>
      </c>
      <c r="H7" s="17">
        <v>25.22</v>
      </c>
      <c r="I7" s="17">
        <v>26.34</v>
      </c>
      <c r="J7" s="17">
        <v>22.15</v>
      </c>
      <c r="K7" s="17">
        <v>23.66</v>
      </c>
      <c r="L7" s="17">
        <v>25.78</v>
      </c>
      <c r="M7" s="17">
        <v>38712</v>
      </c>
      <c r="N7" s="17">
        <v>27827</v>
      </c>
      <c r="O7" s="17">
        <v>36439</v>
      </c>
      <c r="P7" s="17">
        <v>27500</v>
      </c>
      <c r="Q7" s="17">
        <v>7097</v>
      </c>
      <c r="R7" s="17">
        <v>1628</v>
      </c>
      <c r="S7" t="s">
        <v>272</v>
      </c>
      <c r="T7" t="s">
        <v>272</v>
      </c>
      <c r="U7" t="s">
        <v>272</v>
      </c>
      <c r="V7" s="17">
        <v>7809</v>
      </c>
      <c r="W7" s="17">
        <v>11952</v>
      </c>
      <c r="X7" t="s">
        <v>272</v>
      </c>
      <c r="Y7" t="s">
        <v>272</v>
      </c>
      <c r="Z7" t="s">
        <v>272</v>
      </c>
      <c r="AA7" s="17">
        <v>37.28</v>
      </c>
      <c r="AB7" s="17">
        <v>36.22</v>
      </c>
      <c r="AC7" t="s">
        <v>272</v>
      </c>
      <c r="AD7" s="17">
        <v>26608.799999999999</v>
      </c>
      <c r="AE7" s="17">
        <v>31202</v>
      </c>
      <c r="AF7" s="17">
        <v>35132.449999999997</v>
      </c>
      <c r="AG7" s="17">
        <v>25650.05</v>
      </c>
      <c r="AH7" s="17">
        <v>10470.15</v>
      </c>
      <c r="AI7" s="17">
        <v>10094.549999999999</v>
      </c>
      <c r="AJ7" s="17">
        <v>4920.9799999999996</v>
      </c>
      <c r="AK7" s="17">
        <v>2871.36</v>
      </c>
      <c r="AL7" s="17">
        <v>1546.95</v>
      </c>
      <c r="AM7" s="17">
        <v>214.58</v>
      </c>
      <c r="AN7" s="17">
        <v>200.24</v>
      </c>
      <c r="AO7" s="17">
        <v>3899.97</v>
      </c>
      <c r="AP7" t="s">
        <v>272</v>
      </c>
      <c r="AQ7" s="17">
        <v>10.41</v>
      </c>
      <c r="AR7" s="17">
        <v>10.6</v>
      </c>
      <c r="AS7" s="17">
        <v>10.83</v>
      </c>
      <c r="AT7" s="17">
        <v>13.31</v>
      </c>
      <c r="AU7" s="17">
        <v>16.28</v>
      </c>
      <c r="AV7" s="17">
        <v>16.690000000000001</v>
      </c>
      <c r="AW7" s="17">
        <v>18.34</v>
      </c>
      <c r="AX7" s="17">
        <v>19.350000000000001</v>
      </c>
      <c r="AY7" s="17">
        <v>20.18</v>
      </c>
      <c r="AZ7" s="17">
        <v>21.16</v>
      </c>
      <c r="BA7" s="17">
        <v>21.43</v>
      </c>
      <c r="BB7" s="17">
        <v>30.19</v>
      </c>
      <c r="BC7" t="s">
        <v>272</v>
      </c>
      <c r="BD7" s="17">
        <v>0.05</v>
      </c>
      <c r="BE7" s="17">
        <v>1108.42</v>
      </c>
      <c r="BF7" s="17">
        <v>2591.1999999999998</v>
      </c>
      <c r="BG7" s="17">
        <v>833.7</v>
      </c>
      <c r="BH7" s="17">
        <v>630.78</v>
      </c>
      <c r="BI7" s="17">
        <v>478.06</v>
      </c>
      <c r="BJ7" s="17">
        <v>399.33</v>
      </c>
      <c r="BK7" s="17">
        <v>766.23</v>
      </c>
      <c r="BL7" s="17">
        <v>617.63</v>
      </c>
      <c r="BM7" s="17">
        <v>438.19</v>
      </c>
      <c r="BN7" t="s">
        <v>272</v>
      </c>
      <c r="BO7" t="s">
        <v>285</v>
      </c>
      <c r="BP7" t="s">
        <v>318</v>
      </c>
      <c r="BQ7" s="17">
        <v>20211209</v>
      </c>
      <c r="BR7" t="s">
        <v>272</v>
      </c>
    </row>
    <row r="8" spans="1:70" x14ac:dyDescent="0.3">
      <c r="A8" s="17">
        <v>16200207</v>
      </c>
      <c r="B8" t="s">
        <v>314</v>
      </c>
      <c r="C8" s="17">
        <v>48.31</v>
      </c>
      <c r="D8" s="17">
        <v>51.06</v>
      </c>
      <c r="E8" s="17">
        <v>24.67</v>
      </c>
      <c r="F8" s="17">
        <v>0.51</v>
      </c>
      <c r="G8" s="17">
        <v>1</v>
      </c>
      <c r="H8" s="17">
        <v>1.99</v>
      </c>
      <c r="I8" s="17">
        <v>2.99</v>
      </c>
      <c r="J8" s="17">
        <v>0.79</v>
      </c>
      <c r="K8" s="17">
        <v>1.67</v>
      </c>
      <c r="L8" s="17">
        <v>3.56</v>
      </c>
      <c r="M8" s="17">
        <v>22476</v>
      </c>
      <c r="N8" s="17">
        <v>11027</v>
      </c>
      <c r="O8" s="17">
        <v>7006</v>
      </c>
      <c r="P8" s="17">
        <v>5321</v>
      </c>
      <c r="Q8" s="17">
        <v>190</v>
      </c>
      <c r="R8" s="17">
        <v>1573</v>
      </c>
      <c r="S8" t="s">
        <v>272</v>
      </c>
      <c r="T8" t="s">
        <v>272</v>
      </c>
      <c r="U8" t="s">
        <v>272</v>
      </c>
      <c r="V8" s="17">
        <v>7069</v>
      </c>
      <c r="W8" s="17">
        <v>11779</v>
      </c>
      <c r="X8" t="s">
        <v>272</v>
      </c>
      <c r="Y8" t="s">
        <v>272</v>
      </c>
      <c r="Z8" t="s">
        <v>272</v>
      </c>
      <c r="AA8" s="17">
        <v>67.92</v>
      </c>
      <c r="AB8" s="17">
        <v>47.55</v>
      </c>
      <c r="AC8" t="s">
        <v>272</v>
      </c>
      <c r="AD8" s="17">
        <v>35434.199999999997</v>
      </c>
      <c r="AE8" s="17">
        <v>41317.699999999997</v>
      </c>
      <c r="AF8" s="17">
        <v>45082.1</v>
      </c>
      <c r="AG8" s="17">
        <v>32875.300000000003</v>
      </c>
      <c r="AH8" s="17">
        <v>14049.4</v>
      </c>
      <c r="AI8" s="17">
        <v>13030.5</v>
      </c>
      <c r="AJ8" s="17">
        <v>6001.52</v>
      </c>
      <c r="AK8" s="17">
        <v>2923.16</v>
      </c>
      <c r="AL8" s="17">
        <v>1521.56</v>
      </c>
      <c r="AM8" s="17">
        <v>270.60000000000002</v>
      </c>
      <c r="AN8" s="17">
        <v>236.03</v>
      </c>
      <c r="AO8" s="17">
        <v>4092.4</v>
      </c>
      <c r="AP8" t="s">
        <v>272</v>
      </c>
      <c r="AQ8" s="17">
        <v>8.5500000000000007</v>
      </c>
      <c r="AR8" s="17">
        <v>8.74</v>
      </c>
      <c r="AS8" s="17">
        <v>8.81</v>
      </c>
      <c r="AT8" s="17">
        <v>8.86</v>
      </c>
      <c r="AU8" s="17">
        <v>11.04</v>
      </c>
      <c r="AV8" s="17">
        <v>11.59</v>
      </c>
      <c r="AW8" s="17">
        <v>13.24</v>
      </c>
      <c r="AX8" s="17">
        <v>14.06</v>
      </c>
      <c r="AY8" s="17">
        <v>16.07</v>
      </c>
      <c r="AZ8" s="17">
        <v>17.05</v>
      </c>
      <c r="BA8" s="17">
        <v>18.53</v>
      </c>
      <c r="BB8" s="17">
        <v>36.04</v>
      </c>
      <c r="BC8" t="s">
        <v>272</v>
      </c>
      <c r="BD8" s="17">
        <v>0.05</v>
      </c>
      <c r="BE8" s="17">
        <v>317.36</v>
      </c>
      <c r="BF8" s="17">
        <v>1293.18</v>
      </c>
      <c r="BG8" s="17">
        <v>1430.1</v>
      </c>
      <c r="BH8" s="17">
        <v>1019.16</v>
      </c>
      <c r="BI8" s="17">
        <v>740.58</v>
      </c>
      <c r="BJ8" s="17">
        <v>612.36</v>
      </c>
      <c r="BK8" s="17">
        <v>1110.71</v>
      </c>
      <c r="BL8" s="17">
        <v>811.02</v>
      </c>
      <c r="BM8" s="17">
        <v>552.4</v>
      </c>
      <c r="BN8" t="s">
        <v>272</v>
      </c>
      <c r="BO8" t="s">
        <v>285</v>
      </c>
      <c r="BP8" t="s">
        <v>318</v>
      </c>
      <c r="BQ8" s="17">
        <v>20211209</v>
      </c>
      <c r="BR8" t="s">
        <v>272</v>
      </c>
    </row>
    <row r="9" spans="1:70" x14ac:dyDescent="0.3">
      <c r="A9" s="17">
        <v>16200206</v>
      </c>
      <c r="B9" t="s">
        <v>237</v>
      </c>
      <c r="C9" s="17">
        <v>98.37</v>
      </c>
      <c r="D9" s="17">
        <v>83.58</v>
      </c>
      <c r="E9" s="17">
        <v>82.21</v>
      </c>
      <c r="F9" s="17">
        <v>0.49</v>
      </c>
      <c r="G9" s="17">
        <v>0.98</v>
      </c>
      <c r="H9" s="17">
        <v>1.98</v>
      </c>
      <c r="I9" s="17">
        <v>2.97</v>
      </c>
      <c r="J9" s="17">
        <v>0.61</v>
      </c>
      <c r="K9" s="17">
        <v>1.05</v>
      </c>
      <c r="L9" s="17">
        <v>2.35</v>
      </c>
      <c r="M9" s="17">
        <v>38274</v>
      </c>
      <c r="N9" s="17">
        <v>31588</v>
      </c>
      <c r="O9" s="17">
        <v>36154</v>
      </c>
      <c r="P9" s="17">
        <v>31070</v>
      </c>
      <c r="Q9" s="17">
        <v>739</v>
      </c>
      <c r="R9" s="17">
        <v>1649</v>
      </c>
      <c r="S9" t="s">
        <v>272</v>
      </c>
      <c r="T9" t="s">
        <v>272</v>
      </c>
      <c r="U9" t="s">
        <v>272</v>
      </c>
      <c r="V9" s="17">
        <v>7661</v>
      </c>
      <c r="W9" s="17">
        <v>11856</v>
      </c>
      <c r="X9" t="s">
        <v>272</v>
      </c>
      <c r="Y9" t="s">
        <v>272</v>
      </c>
      <c r="Z9" t="s">
        <v>272</v>
      </c>
      <c r="AA9" s="17">
        <v>40.11</v>
      </c>
      <c r="AB9" s="17">
        <v>37.229999999999997</v>
      </c>
      <c r="AC9" t="s">
        <v>272</v>
      </c>
      <c r="AD9" s="17">
        <v>27067</v>
      </c>
      <c r="AE9" s="17">
        <v>32636.6</v>
      </c>
      <c r="AF9" s="17">
        <v>36445.4</v>
      </c>
      <c r="AG9" s="17">
        <v>26608.1</v>
      </c>
      <c r="AH9" s="17">
        <v>10784.8</v>
      </c>
      <c r="AI9" s="17">
        <v>10387.6</v>
      </c>
      <c r="AJ9" s="17">
        <v>5020.04</v>
      </c>
      <c r="AK9" s="17">
        <v>2941.54</v>
      </c>
      <c r="AL9" s="17">
        <v>1574.49</v>
      </c>
      <c r="AM9" s="17">
        <v>217.79</v>
      </c>
      <c r="AN9" s="17">
        <v>204.4</v>
      </c>
      <c r="AO9" s="17">
        <v>3639.05</v>
      </c>
      <c r="AP9" t="s">
        <v>272</v>
      </c>
      <c r="AQ9" s="17">
        <v>10.26</v>
      </c>
      <c r="AR9" s="17">
        <v>11.56</v>
      </c>
      <c r="AS9" s="17">
        <v>12.65</v>
      </c>
      <c r="AT9" s="17">
        <v>14.41</v>
      </c>
      <c r="AU9" s="17">
        <v>17.399999999999999</v>
      </c>
      <c r="AV9" s="17">
        <v>17.13</v>
      </c>
      <c r="AW9" s="17">
        <v>19.79</v>
      </c>
      <c r="AX9" s="17">
        <v>21.31</v>
      </c>
      <c r="AY9" s="17">
        <v>21.82</v>
      </c>
      <c r="AZ9" s="17">
        <v>23.99</v>
      </c>
      <c r="BA9" s="17">
        <v>24.14</v>
      </c>
      <c r="BB9" s="17">
        <v>35.4</v>
      </c>
      <c r="BC9" t="s">
        <v>272</v>
      </c>
      <c r="BD9" s="17">
        <v>7.0000000000000007E-2</v>
      </c>
      <c r="BE9" s="17">
        <v>1147.97</v>
      </c>
      <c r="BF9" s="17">
        <v>2504.23</v>
      </c>
      <c r="BG9" s="17">
        <v>833.7</v>
      </c>
      <c r="BH9" s="17">
        <v>630.78</v>
      </c>
      <c r="BI9" s="17">
        <v>478.06</v>
      </c>
      <c r="BJ9" s="17">
        <v>399.33</v>
      </c>
      <c r="BK9" s="17">
        <v>766.23</v>
      </c>
      <c r="BL9" s="17">
        <v>617.63</v>
      </c>
      <c r="BM9" s="17">
        <v>438.19</v>
      </c>
      <c r="BN9" t="s">
        <v>272</v>
      </c>
      <c r="BO9" t="s">
        <v>285</v>
      </c>
      <c r="BP9" t="s">
        <v>318</v>
      </c>
      <c r="BQ9" s="17">
        <v>20211209</v>
      </c>
      <c r="BR9" t="s">
        <v>272</v>
      </c>
    </row>
    <row r="10" spans="1:70" x14ac:dyDescent="0.3">
      <c r="A10" s="17">
        <v>16300207</v>
      </c>
      <c r="B10" t="s">
        <v>313</v>
      </c>
      <c r="C10" s="17">
        <v>38.14</v>
      </c>
      <c r="D10" s="17">
        <v>77.27</v>
      </c>
      <c r="E10" s="17">
        <v>29.47</v>
      </c>
      <c r="F10" s="17">
        <v>67.930000000000007</v>
      </c>
      <c r="G10" s="17">
        <v>80.16</v>
      </c>
      <c r="H10" s="17">
        <v>87.02</v>
      </c>
      <c r="I10" s="17">
        <v>90.4</v>
      </c>
      <c r="J10" s="17">
        <v>80.849999999999994</v>
      </c>
      <c r="K10" s="17">
        <v>85.74</v>
      </c>
      <c r="L10" s="17">
        <v>90.65</v>
      </c>
      <c r="M10" s="17">
        <v>27410</v>
      </c>
      <c r="N10" s="17">
        <v>20587</v>
      </c>
      <c r="O10" s="17">
        <v>8115</v>
      </c>
      <c r="P10" s="17">
        <v>7851</v>
      </c>
      <c r="Q10" s="17">
        <v>7117</v>
      </c>
      <c r="R10" s="17">
        <v>1219</v>
      </c>
      <c r="S10" t="s">
        <v>272</v>
      </c>
      <c r="T10" t="s">
        <v>272</v>
      </c>
      <c r="U10" t="s">
        <v>272</v>
      </c>
      <c r="V10" s="17">
        <v>6551</v>
      </c>
      <c r="W10" s="17">
        <v>10944</v>
      </c>
      <c r="X10" t="s">
        <v>272</v>
      </c>
      <c r="Y10" t="s">
        <v>272</v>
      </c>
      <c r="Z10" t="s">
        <v>272</v>
      </c>
      <c r="AA10" s="17">
        <v>70.05</v>
      </c>
      <c r="AB10" s="17">
        <v>50.56</v>
      </c>
      <c r="AC10" t="s">
        <v>272</v>
      </c>
      <c r="AD10" s="17">
        <v>34059.199999999997</v>
      </c>
      <c r="AE10" s="17">
        <v>38276.6</v>
      </c>
      <c r="AF10" s="17">
        <v>42298.2</v>
      </c>
      <c r="AG10" s="17">
        <v>30623.5</v>
      </c>
      <c r="AH10" s="17">
        <v>12743.3</v>
      </c>
      <c r="AI10" s="17">
        <v>12247.7</v>
      </c>
      <c r="AJ10" s="17">
        <v>5679.19</v>
      </c>
      <c r="AK10" s="17">
        <v>2774.68</v>
      </c>
      <c r="AL10" s="17">
        <v>1445.26</v>
      </c>
      <c r="AM10" s="17">
        <v>256.87</v>
      </c>
      <c r="AN10" s="17">
        <v>221.33</v>
      </c>
      <c r="AO10" s="17">
        <v>3677.15</v>
      </c>
      <c r="AP10" t="s">
        <v>272</v>
      </c>
      <c r="AQ10" s="17">
        <v>15</v>
      </c>
      <c r="AR10" s="17">
        <v>16.760000000000002</v>
      </c>
      <c r="AS10" s="17">
        <v>17.22</v>
      </c>
      <c r="AT10" s="17">
        <v>20.65</v>
      </c>
      <c r="AU10" s="17">
        <v>23.28</v>
      </c>
      <c r="AV10" s="17">
        <v>23.7</v>
      </c>
      <c r="AW10" s="17">
        <v>25.53</v>
      </c>
      <c r="AX10" s="17">
        <v>26.75</v>
      </c>
      <c r="AY10" s="17">
        <v>27.86</v>
      </c>
      <c r="AZ10" s="17">
        <v>29.16</v>
      </c>
      <c r="BA10" s="17">
        <v>29.52</v>
      </c>
      <c r="BB10" s="17">
        <v>50.44</v>
      </c>
      <c r="BC10" t="s">
        <v>272</v>
      </c>
      <c r="BD10" s="17">
        <v>7.0000000000000007E-2</v>
      </c>
      <c r="BE10" s="17">
        <v>1417.14</v>
      </c>
      <c r="BF10" s="17">
        <v>1815.97</v>
      </c>
      <c r="BG10" s="17">
        <v>1370.24</v>
      </c>
      <c r="BH10" s="17">
        <v>887.3</v>
      </c>
      <c r="BI10" s="17">
        <v>604.79</v>
      </c>
      <c r="BJ10" s="17">
        <v>476.96</v>
      </c>
      <c r="BK10" s="17">
        <v>852.58</v>
      </c>
      <c r="BL10" s="17">
        <v>660.61</v>
      </c>
      <c r="BM10" s="17">
        <v>468.64</v>
      </c>
      <c r="BN10" t="s">
        <v>272</v>
      </c>
      <c r="BO10" t="s">
        <v>285</v>
      </c>
      <c r="BP10" t="s">
        <v>318</v>
      </c>
      <c r="BQ10" s="17">
        <v>20211209</v>
      </c>
      <c r="BR10" t="s">
        <v>272</v>
      </c>
    </row>
    <row r="11" spans="1:70" x14ac:dyDescent="0.3">
      <c r="A11" s="17">
        <v>16300206</v>
      </c>
      <c r="B11" t="s">
        <v>236</v>
      </c>
      <c r="C11" s="17">
        <v>98.89</v>
      </c>
      <c r="D11" s="17">
        <v>74.16</v>
      </c>
      <c r="E11" s="17">
        <v>73.34</v>
      </c>
      <c r="F11" s="17">
        <v>22.64</v>
      </c>
      <c r="G11" s="17">
        <v>24.52</v>
      </c>
      <c r="H11" s="17">
        <v>26.17</v>
      </c>
      <c r="I11" s="17">
        <v>27.07</v>
      </c>
      <c r="J11" s="17">
        <v>23.29</v>
      </c>
      <c r="K11" s="17">
        <v>24.75</v>
      </c>
      <c r="L11" s="17">
        <v>26.65</v>
      </c>
      <c r="M11" s="17">
        <v>39464</v>
      </c>
      <c r="N11" s="17">
        <v>28801</v>
      </c>
      <c r="O11" s="17">
        <v>37213</v>
      </c>
      <c r="P11" s="17">
        <v>28480</v>
      </c>
      <c r="Q11" s="17">
        <v>7595</v>
      </c>
      <c r="R11" s="17">
        <v>1852</v>
      </c>
      <c r="S11" t="s">
        <v>272</v>
      </c>
      <c r="T11" t="s">
        <v>272</v>
      </c>
      <c r="U11" t="s">
        <v>272</v>
      </c>
      <c r="V11" s="17">
        <v>7847</v>
      </c>
      <c r="W11" s="17">
        <v>12194</v>
      </c>
      <c r="X11" t="s">
        <v>272</v>
      </c>
      <c r="Y11" t="s">
        <v>272</v>
      </c>
      <c r="Z11" t="s">
        <v>272</v>
      </c>
      <c r="AA11" s="17">
        <v>43.82</v>
      </c>
      <c r="AB11" s="17">
        <v>37.56</v>
      </c>
      <c r="AC11" t="s">
        <v>272</v>
      </c>
      <c r="AD11" s="17">
        <v>26698</v>
      </c>
      <c r="AE11" s="17">
        <v>31305.3</v>
      </c>
      <c r="AF11" s="17">
        <v>35280.25</v>
      </c>
      <c r="AG11" s="17">
        <v>25670.15</v>
      </c>
      <c r="AH11" s="17">
        <v>10444.1</v>
      </c>
      <c r="AI11" s="17">
        <v>10057.200000000001</v>
      </c>
      <c r="AJ11" s="17">
        <v>4874.8999999999996</v>
      </c>
      <c r="AK11" s="17">
        <v>2849.97</v>
      </c>
      <c r="AL11" s="17">
        <v>1531.2</v>
      </c>
      <c r="AM11" s="17">
        <v>213.39</v>
      </c>
      <c r="AN11" s="17">
        <v>196.86</v>
      </c>
      <c r="AO11" s="17">
        <v>3578.28</v>
      </c>
      <c r="AP11" t="s">
        <v>272</v>
      </c>
      <c r="AQ11" s="17">
        <v>9.49</v>
      </c>
      <c r="AR11" s="17">
        <v>10.58</v>
      </c>
      <c r="AS11" s="17">
        <v>11.52</v>
      </c>
      <c r="AT11" s="17">
        <v>12.99</v>
      </c>
      <c r="AU11" s="17">
        <v>16.02</v>
      </c>
      <c r="AV11" s="17">
        <v>15.86</v>
      </c>
      <c r="AW11" s="17">
        <v>18.04</v>
      </c>
      <c r="AX11" s="17">
        <v>19.170000000000002</v>
      </c>
      <c r="AY11" s="17">
        <v>20.100000000000001</v>
      </c>
      <c r="AZ11" s="17">
        <v>21.37</v>
      </c>
      <c r="BA11" s="17">
        <v>23.17</v>
      </c>
      <c r="BB11" s="17">
        <v>35.770000000000003</v>
      </c>
      <c r="BC11" t="s">
        <v>272</v>
      </c>
      <c r="BD11" s="17">
        <v>7.0000000000000007E-2</v>
      </c>
      <c r="BE11" s="17">
        <v>1267.46</v>
      </c>
      <c r="BF11" s="17">
        <v>2674.5</v>
      </c>
      <c r="BG11" s="17">
        <v>1044.22</v>
      </c>
      <c r="BH11" s="17">
        <v>804.45</v>
      </c>
      <c r="BI11" s="17">
        <v>626.64</v>
      </c>
      <c r="BJ11" s="17">
        <v>535.52</v>
      </c>
      <c r="BK11" s="17">
        <v>959.47</v>
      </c>
      <c r="BL11" s="17">
        <v>782.62</v>
      </c>
      <c r="BM11" s="17">
        <v>575.61</v>
      </c>
      <c r="BN11" t="s">
        <v>272</v>
      </c>
      <c r="BO11" t="s">
        <v>285</v>
      </c>
      <c r="BP11" t="s">
        <v>318</v>
      </c>
      <c r="BQ11" s="17">
        <v>20211209</v>
      </c>
      <c r="BR11" t="s">
        <v>272</v>
      </c>
    </row>
    <row r="12" spans="1:70" x14ac:dyDescent="0.3">
      <c r="A12" s="17">
        <v>16200202</v>
      </c>
      <c r="B12" t="s">
        <v>312</v>
      </c>
      <c r="C12" s="17">
        <v>41.69</v>
      </c>
      <c r="D12" s="17">
        <v>74.72</v>
      </c>
      <c r="E12" s="17">
        <v>31.15</v>
      </c>
      <c r="F12" s="17">
        <v>0.51</v>
      </c>
      <c r="G12" s="17">
        <v>0.99</v>
      </c>
      <c r="H12" s="17">
        <v>1.97</v>
      </c>
      <c r="I12" s="17">
        <v>2.97</v>
      </c>
      <c r="J12" s="17">
        <v>1.1299999999999999</v>
      </c>
      <c r="K12" s="17">
        <v>1.67</v>
      </c>
      <c r="L12" s="17">
        <v>3.1</v>
      </c>
      <c r="M12" s="17">
        <v>20195</v>
      </c>
      <c r="N12" s="17">
        <v>14632</v>
      </c>
      <c r="O12" s="17">
        <v>6488</v>
      </c>
      <c r="P12" s="17">
        <v>6097</v>
      </c>
      <c r="Q12" s="17">
        <v>191</v>
      </c>
      <c r="R12" s="17">
        <v>1253</v>
      </c>
      <c r="S12" t="s">
        <v>272</v>
      </c>
      <c r="T12" t="s">
        <v>272</v>
      </c>
      <c r="U12" t="s">
        <v>272</v>
      </c>
      <c r="V12" s="17">
        <v>6921</v>
      </c>
      <c r="W12" s="17">
        <v>12278</v>
      </c>
      <c r="X12" t="s">
        <v>272</v>
      </c>
      <c r="Y12" t="s">
        <v>272</v>
      </c>
      <c r="Z12" t="s">
        <v>272</v>
      </c>
      <c r="AA12" s="17">
        <v>59.4</v>
      </c>
      <c r="AB12" s="17">
        <v>44.33</v>
      </c>
      <c r="AC12" t="s">
        <v>272</v>
      </c>
      <c r="AD12" s="17">
        <v>35091.5</v>
      </c>
      <c r="AE12" s="17">
        <v>40812.800000000003</v>
      </c>
      <c r="AF12" s="17">
        <v>44597.599999999999</v>
      </c>
      <c r="AG12" s="17">
        <v>31929.9</v>
      </c>
      <c r="AH12" s="17">
        <v>13338.4</v>
      </c>
      <c r="AI12" s="17">
        <v>12575.8</v>
      </c>
      <c r="AJ12" s="17">
        <v>5795.42</v>
      </c>
      <c r="AK12" s="17">
        <v>2826.48</v>
      </c>
      <c r="AL12" s="17">
        <v>1467.89</v>
      </c>
      <c r="AM12" s="17">
        <v>263.17</v>
      </c>
      <c r="AN12" s="17">
        <v>228.42</v>
      </c>
      <c r="AO12" s="17">
        <v>4217.79</v>
      </c>
      <c r="AP12" t="s">
        <v>272</v>
      </c>
      <c r="AQ12" s="17">
        <v>9.0399999999999991</v>
      </c>
      <c r="AR12" s="17">
        <v>8.99</v>
      </c>
      <c r="AS12" s="17">
        <v>9.08</v>
      </c>
      <c r="AT12" s="17">
        <v>10.029999999999999</v>
      </c>
      <c r="AU12" s="17">
        <v>11.88</v>
      </c>
      <c r="AV12" s="17">
        <v>12.39</v>
      </c>
      <c r="AW12" s="17">
        <v>13.45</v>
      </c>
      <c r="AX12" s="17">
        <v>14.38</v>
      </c>
      <c r="AY12" s="17">
        <v>15.66</v>
      </c>
      <c r="AZ12" s="17">
        <v>16.48</v>
      </c>
      <c r="BA12" s="17">
        <v>18.36</v>
      </c>
      <c r="BB12" s="17">
        <v>29.45</v>
      </c>
      <c r="BC12" t="s">
        <v>272</v>
      </c>
      <c r="BD12" s="17">
        <v>0.09</v>
      </c>
      <c r="BE12" s="17">
        <v>398.45</v>
      </c>
      <c r="BF12" s="17">
        <v>2142.54</v>
      </c>
      <c r="BG12" s="17">
        <v>1370.24</v>
      </c>
      <c r="BH12" s="17">
        <v>887.3</v>
      </c>
      <c r="BI12" s="17">
        <v>604.79</v>
      </c>
      <c r="BJ12" s="17">
        <v>476.96</v>
      </c>
      <c r="BK12" s="17">
        <v>852.58</v>
      </c>
      <c r="BL12" s="17">
        <v>660.61</v>
      </c>
      <c r="BM12" s="17">
        <v>468.64</v>
      </c>
      <c r="BN12" t="s">
        <v>272</v>
      </c>
      <c r="BO12" t="s">
        <v>285</v>
      </c>
      <c r="BP12" t="s">
        <v>318</v>
      </c>
      <c r="BQ12" s="17">
        <v>20211209</v>
      </c>
      <c r="BR12" t="s">
        <v>272</v>
      </c>
    </row>
    <row r="13" spans="1:70" x14ac:dyDescent="0.3">
      <c r="A13" s="17">
        <v>16200205</v>
      </c>
      <c r="B13" t="s">
        <v>235</v>
      </c>
      <c r="C13" s="17">
        <v>98.13</v>
      </c>
      <c r="D13" s="17">
        <v>86.76</v>
      </c>
      <c r="E13" s="17">
        <v>85.13</v>
      </c>
      <c r="F13" s="17">
        <v>0.47</v>
      </c>
      <c r="G13" s="17">
        <v>0.95</v>
      </c>
      <c r="H13" s="17">
        <v>1.95</v>
      </c>
      <c r="I13" s="17">
        <v>2.93</v>
      </c>
      <c r="J13" s="17">
        <v>0.53</v>
      </c>
      <c r="K13" s="17">
        <v>1</v>
      </c>
      <c r="L13" s="17">
        <v>2.37</v>
      </c>
      <c r="M13" s="17">
        <v>36350</v>
      </c>
      <c r="N13" s="17">
        <v>30839</v>
      </c>
      <c r="O13" s="17">
        <v>33928</v>
      </c>
      <c r="P13" s="17">
        <v>30263</v>
      </c>
      <c r="Q13" s="17">
        <v>737</v>
      </c>
      <c r="R13" s="17">
        <v>1844</v>
      </c>
      <c r="S13" t="s">
        <v>272</v>
      </c>
      <c r="T13" t="s">
        <v>272</v>
      </c>
      <c r="U13" t="s">
        <v>272</v>
      </c>
      <c r="V13" s="17">
        <v>7846</v>
      </c>
      <c r="W13" s="17">
        <v>12147</v>
      </c>
      <c r="X13" t="s">
        <v>272</v>
      </c>
      <c r="Y13" t="s">
        <v>272</v>
      </c>
      <c r="Z13" t="s">
        <v>272</v>
      </c>
      <c r="AA13" s="17">
        <v>44.4</v>
      </c>
      <c r="AB13" s="17">
        <v>39.049999999999997</v>
      </c>
      <c r="AC13" t="s">
        <v>272</v>
      </c>
      <c r="AD13" s="17">
        <v>27696.25</v>
      </c>
      <c r="AE13" s="17">
        <v>33897.949999999997</v>
      </c>
      <c r="AF13" s="17">
        <v>38122.15</v>
      </c>
      <c r="AG13" s="17">
        <v>28245.5</v>
      </c>
      <c r="AH13" s="17">
        <v>11552.45</v>
      </c>
      <c r="AI13" s="17">
        <v>11176.55</v>
      </c>
      <c r="AJ13" s="17">
        <v>5438.94</v>
      </c>
      <c r="AK13" s="17">
        <v>3191.57</v>
      </c>
      <c r="AL13" s="17">
        <v>1721.84</v>
      </c>
      <c r="AM13" s="17">
        <v>239.02</v>
      </c>
      <c r="AN13" s="17">
        <v>222.58</v>
      </c>
      <c r="AO13" s="17">
        <v>4013.4</v>
      </c>
      <c r="AP13" t="s">
        <v>272</v>
      </c>
      <c r="AQ13" s="17">
        <v>9.57</v>
      </c>
      <c r="AR13" s="17">
        <v>10.59</v>
      </c>
      <c r="AS13" s="17">
        <v>11.56</v>
      </c>
      <c r="AT13" s="17">
        <v>13.06</v>
      </c>
      <c r="AU13" s="17">
        <v>16.29</v>
      </c>
      <c r="AV13" s="17">
        <v>16.37</v>
      </c>
      <c r="AW13" s="17">
        <v>18.72</v>
      </c>
      <c r="AX13" s="17">
        <v>19.53</v>
      </c>
      <c r="AY13" s="17">
        <v>20.46</v>
      </c>
      <c r="AZ13" s="17">
        <v>21.82</v>
      </c>
      <c r="BA13" s="17">
        <v>22.62</v>
      </c>
      <c r="BB13" s="17">
        <v>34.840000000000003</v>
      </c>
      <c r="BC13" t="s">
        <v>272</v>
      </c>
      <c r="BD13" s="17">
        <v>7.0000000000000007E-2</v>
      </c>
      <c r="BE13" s="17">
        <v>1309.42</v>
      </c>
      <c r="BF13" s="17">
        <v>2565.27</v>
      </c>
      <c r="BG13" s="17">
        <v>1044.22</v>
      </c>
      <c r="BH13" s="17">
        <v>804.45</v>
      </c>
      <c r="BI13" s="17">
        <v>626.64</v>
      </c>
      <c r="BJ13" s="17">
        <v>535.52</v>
      </c>
      <c r="BK13" s="17">
        <v>959.47</v>
      </c>
      <c r="BL13" s="17">
        <v>782.62</v>
      </c>
      <c r="BM13" s="17">
        <v>575.61</v>
      </c>
      <c r="BN13" t="s">
        <v>272</v>
      </c>
      <c r="BO13" t="s">
        <v>285</v>
      </c>
      <c r="BP13" t="s">
        <v>318</v>
      </c>
      <c r="BQ13" s="17">
        <v>20211209</v>
      </c>
      <c r="BR13" t="s">
        <v>272</v>
      </c>
    </row>
    <row r="14" spans="1:70" x14ac:dyDescent="0.3">
      <c r="A14" s="17">
        <v>16300205</v>
      </c>
      <c r="B14" t="s">
        <v>234</v>
      </c>
      <c r="C14" s="17">
        <v>98.67</v>
      </c>
      <c r="D14" s="17">
        <v>84.97</v>
      </c>
      <c r="E14" s="17">
        <v>83.84</v>
      </c>
      <c r="F14" s="17">
        <v>44.5</v>
      </c>
      <c r="G14" s="17">
        <v>46.62</v>
      </c>
      <c r="H14" s="17">
        <v>49.03</v>
      </c>
      <c r="I14" s="17">
        <v>50.51</v>
      </c>
      <c r="J14" s="17">
        <v>45.03</v>
      </c>
      <c r="K14" s="17">
        <v>46.89</v>
      </c>
      <c r="L14" s="17">
        <v>49.59</v>
      </c>
      <c r="M14" s="17">
        <v>34583</v>
      </c>
      <c r="N14" s="17">
        <v>28999</v>
      </c>
      <c r="O14" s="17">
        <v>32668</v>
      </c>
      <c r="P14" s="17">
        <v>28611</v>
      </c>
      <c r="Q14" s="17">
        <v>14193</v>
      </c>
      <c r="R14" s="17">
        <v>820</v>
      </c>
      <c r="S14" t="s">
        <v>272</v>
      </c>
      <c r="T14" t="s">
        <v>272</v>
      </c>
      <c r="U14" t="s">
        <v>272</v>
      </c>
      <c r="V14" s="17">
        <v>7863</v>
      </c>
      <c r="W14" s="17">
        <v>11860</v>
      </c>
      <c r="X14" t="s">
        <v>272</v>
      </c>
      <c r="Y14" t="s">
        <v>272</v>
      </c>
      <c r="Z14" t="s">
        <v>272</v>
      </c>
      <c r="AA14" s="17">
        <v>39.11</v>
      </c>
      <c r="AB14" s="17">
        <v>36.01</v>
      </c>
      <c r="AC14" t="s">
        <v>272</v>
      </c>
      <c r="AD14" s="17">
        <v>27404.799999999999</v>
      </c>
      <c r="AE14" s="17">
        <v>32360.85</v>
      </c>
      <c r="AF14" s="17">
        <v>36658.6</v>
      </c>
      <c r="AG14" s="17">
        <v>26979.55</v>
      </c>
      <c r="AH14" s="17">
        <v>10967.5</v>
      </c>
      <c r="AI14" s="17">
        <v>10592.45</v>
      </c>
      <c r="AJ14" s="17">
        <v>5145.0200000000004</v>
      </c>
      <c r="AK14" s="17">
        <v>3022.51</v>
      </c>
      <c r="AL14" s="17">
        <v>1618.16</v>
      </c>
      <c r="AM14" s="17">
        <v>226.79</v>
      </c>
      <c r="AN14" s="17">
        <v>209.62</v>
      </c>
      <c r="AO14" s="17">
        <v>3719.68</v>
      </c>
      <c r="AP14" t="s">
        <v>272</v>
      </c>
      <c r="AQ14" s="17">
        <v>11.49</v>
      </c>
      <c r="AR14" s="17">
        <v>13.08</v>
      </c>
      <c r="AS14" s="17">
        <v>14.28</v>
      </c>
      <c r="AT14" s="17">
        <v>16.920000000000002</v>
      </c>
      <c r="AU14" s="17">
        <v>21.54</v>
      </c>
      <c r="AV14" s="17">
        <v>21.27</v>
      </c>
      <c r="AW14" s="17">
        <v>23.54</v>
      </c>
      <c r="AX14" s="17">
        <v>24</v>
      </c>
      <c r="AY14" s="17">
        <v>26.63</v>
      </c>
      <c r="AZ14" s="17">
        <v>26.34</v>
      </c>
      <c r="BA14" s="17">
        <v>26.23</v>
      </c>
      <c r="BB14" s="17">
        <v>36.340000000000003</v>
      </c>
      <c r="BC14" t="s">
        <v>272</v>
      </c>
      <c r="BD14" s="17">
        <v>0.05</v>
      </c>
      <c r="BE14" s="17">
        <v>1151.05</v>
      </c>
      <c r="BF14" s="17">
        <v>2529.83</v>
      </c>
      <c r="BG14" s="17">
        <v>756.82</v>
      </c>
      <c r="BH14" s="17">
        <v>595.96</v>
      </c>
      <c r="BI14" s="17">
        <v>451.39</v>
      </c>
      <c r="BJ14" s="17">
        <v>377.34</v>
      </c>
      <c r="BK14" s="17">
        <v>715.21</v>
      </c>
      <c r="BL14" s="17">
        <v>577.72</v>
      </c>
      <c r="BM14" s="17">
        <v>420.81</v>
      </c>
      <c r="BN14" t="s">
        <v>272</v>
      </c>
      <c r="BO14" t="s">
        <v>285</v>
      </c>
      <c r="BP14" t="s">
        <v>318</v>
      </c>
      <c r="BQ14" s="17">
        <v>20211209</v>
      </c>
      <c r="BR14" t="s">
        <v>272</v>
      </c>
    </row>
    <row r="15" spans="1:70" x14ac:dyDescent="0.3">
      <c r="A15" s="17">
        <v>16200213</v>
      </c>
      <c r="B15" t="s">
        <v>233</v>
      </c>
      <c r="C15" s="17">
        <v>98.71</v>
      </c>
      <c r="D15" s="17">
        <v>88.87</v>
      </c>
      <c r="E15" s="17">
        <v>87.72</v>
      </c>
      <c r="F15" s="17">
        <v>0.46</v>
      </c>
      <c r="G15" s="17">
        <v>0.94</v>
      </c>
      <c r="H15" s="17">
        <v>1.92</v>
      </c>
      <c r="I15" s="17">
        <v>2.9</v>
      </c>
      <c r="J15" s="17">
        <v>0.54</v>
      </c>
      <c r="K15" s="17">
        <v>1.01</v>
      </c>
      <c r="L15" s="17">
        <v>2.25</v>
      </c>
      <c r="M15" s="17">
        <v>38292</v>
      </c>
      <c r="N15" s="17">
        <v>33619</v>
      </c>
      <c r="O15" s="17">
        <v>36648</v>
      </c>
      <c r="P15" s="17">
        <v>33187</v>
      </c>
      <c r="Q15" s="17">
        <v>774</v>
      </c>
      <c r="R15" s="17">
        <v>1872</v>
      </c>
      <c r="S15" t="s">
        <v>272</v>
      </c>
      <c r="T15" t="s">
        <v>272</v>
      </c>
      <c r="U15" t="s">
        <v>272</v>
      </c>
      <c r="V15" s="17">
        <v>7843</v>
      </c>
      <c r="W15" s="17">
        <v>11877</v>
      </c>
      <c r="X15" t="s">
        <v>272</v>
      </c>
      <c r="Y15" t="s">
        <v>272</v>
      </c>
      <c r="Z15" t="s">
        <v>272</v>
      </c>
      <c r="AA15" s="17">
        <v>33.61</v>
      </c>
      <c r="AB15" s="17">
        <v>34.69</v>
      </c>
      <c r="AC15" t="s">
        <v>272</v>
      </c>
      <c r="AD15" s="17">
        <v>26853.75</v>
      </c>
      <c r="AE15" s="17">
        <v>32229.200000000001</v>
      </c>
      <c r="AF15" s="17">
        <v>35966.400000000001</v>
      </c>
      <c r="AG15" s="17">
        <v>26005.95</v>
      </c>
      <c r="AH15" s="17">
        <v>10445.9</v>
      </c>
      <c r="AI15" s="17">
        <v>10237.35</v>
      </c>
      <c r="AJ15" s="17">
        <v>4997.08</v>
      </c>
      <c r="AK15" s="17">
        <v>2937.2</v>
      </c>
      <c r="AL15" s="17">
        <v>1582.25</v>
      </c>
      <c r="AM15" s="17">
        <v>221</v>
      </c>
      <c r="AN15" s="17">
        <v>205.28</v>
      </c>
      <c r="AO15" s="17">
        <v>3823.62</v>
      </c>
      <c r="AP15" t="s">
        <v>272</v>
      </c>
      <c r="AQ15" s="17">
        <v>9.27</v>
      </c>
      <c r="AR15" s="17">
        <v>10.36</v>
      </c>
      <c r="AS15" s="17">
        <v>11.44</v>
      </c>
      <c r="AT15" s="17">
        <v>12.34</v>
      </c>
      <c r="AU15" s="17">
        <v>15.43</v>
      </c>
      <c r="AV15" s="17">
        <v>15.62</v>
      </c>
      <c r="AW15" s="17">
        <v>16.809999999999999</v>
      </c>
      <c r="AX15" s="17">
        <v>18.309999999999999</v>
      </c>
      <c r="AY15" s="17">
        <v>19.28</v>
      </c>
      <c r="AZ15" s="17">
        <v>20.34</v>
      </c>
      <c r="BA15" s="17">
        <v>21.03</v>
      </c>
      <c r="BB15" s="17">
        <v>33.130000000000003</v>
      </c>
      <c r="BC15" t="s">
        <v>272</v>
      </c>
      <c r="BD15" s="17">
        <v>0.05</v>
      </c>
      <c r="BE15" s="17">
        <v>1225.06</v>
      </c>
      <c r="BF15" s="17">
        <v>2653.64</v>
      </c>
      <c r="BG15" s="17">
        <v>756.82</v>
      </c>
      <c r="BH15" s="17">
        <v>595.96</v>
      </c>
      <c r="BI15" s="17">
        <v>451.39</v>
      </c>
      <c r="BJ15" s="17">
        <v>377.34</v>
      </c>
      <c r="BK15" s="17">
        <v>715.21</v>
      </c>
      <c r="BL15" s="17">
        <v>577.72</v>
      </c>
      <c r="BM15" s="17">
        <v>420.81</v>
      </c>
      <c r="BN15" t="s">
        <v>272</v>
      </c>
      <c r="BO15" t="s">
        <v>285</v>
      </c>
      <c r="BP15" t="s">
        <v>318</v>
      </c>
      <c r="BQ15" s="17">
        <v>20211209</v>
      </c>
      <c r="BR15" t="s">
        <v>272</v>
      </c>
    </row>
    <row r="16" spans="1:70" x14ac:dyDescent="0.3">
      <c r="A16" s="17">
        <v>16300220</v>
      </c>
      <c r="B16" t="s">
        <v>311</v>
      </c>
      <c r="C16" s="17">
        <v>70.66</v>
      </c>
      <c r="D16" s="17">
        <v>81.28</v>
      </c>
      <c r="E16" s="17">
        <v>57.43</v>
      </c>
      <c r="F16" s="17">
        <v>84.09</v>
      </c>
      <c r="G16" s="17">
        <v>88.14</v>
      </c>
      <c r="H16" s="17">
        <v>91.8</v>
      </c>
      <c r="I16" s="17">
        <v>93.33</v>
      </c>
      <c r="J16" s="17">
        <v>84.62</v>
      </c>
      <c r="K16" s="17">
        <v>87.85</v>
      </c>
      <c r="L16" s="17">
        <v>92.62</v>
      </c>
      <c r="M16" s="17">
        <v>22623</v>
      </c>
      <c r="N16" s="17">
        <v>17800</v>
      </c>
      <c r="O16" s="17">
        <v>13609</v>
      </c>
      <c r="P16" s="17">
        <v>12579</v>
      </c>
      <c r="Q16" s="17">
        <v>11650</v>
      </c>
      <c r="R16" s="17">
        <v>1505</v>
      </c>
      <c r="S16" t="s">
        <v>272</v>
      </c>
      <c r="T16" t="s">
        <v>272</v>
      </c>
      <c r="U16" t="s">
        <v>272</v>
      </c>
      <c r="V16" s="17">
        <v>6609</v>
      </c>
      <c r="W16" s="17">
        <v>12303</v>
      </c>
      <c r="X16" t="s">
        <v>272</v>
      </c>
      <c r="Y16" t="s">
        <v>272</v>
      </c>
      <c r="Z16" t="s">
        <v>272</v>
      </c>
      <c r="AA16" s="17">
        <v>49.73</v>
      </c>
      <c r="AB16" s="17">
        <v>40.57</v>
      </c>
      <c r="AC16" t="s">
        <v>272</v>
      </c>
      <c r="AD16" s="17">
        <v>34621.599999999999</v>
      </c>
      <c r="AE16" s="17">
        <v>39719.4</v>
      </c>
      <c r="AF16" s="17">
        <v>43848.3</v>
      </c>
      <c r="AG16" s="17">
        <v>31456.5</v>
      </c>
      <c r="AH16" s="17">
        <v>13222.5</v>
      </c>
      <c r="AI16" s="17">
        <v>12447.9</v>
      </c>
      <c r="AJ16" s="17">
        <v>5726.17</v>
      </c>
      <c r="AK16" s="17">
        <v>2788.89</v>
      </c>
      <c r="AL16" s="17">
        <v>1454.42</v>
      </c>
      <c r="AM16" s="17">
        <v>258.04000000000002</v>
      </c>
      <c r="AN16" s="17">
        <v>225.96</v>
      </c>
      <c r="AO16" s="17">
        <v>3857.72</v>
      </c>
      <c r="AP16" t="s">
        <v>272</v>
      </c>
      <c r="AQ16" s="17">
        <v>8.84</v>
      </c>
      <c r="AR16" s="17">
        <v>9.09</v>
      </c>
      <c r="AS16" s="17">
        <v>9.25</v>
      </c>
      <c r="AT16" s="17">
        <v>10.4</v>
      </c>
      <c r="AU16" s="17">
        <v>12.07</v>
      </c>
      <c r="AV16" s="17">
        <v>12.66</v>
      </c>
      <c r="AW16" s="17">
        <v>14.8</v>
      </c>
      <c r="AX16" s="17">
        <v>15.67</v>
      </c>
      <c r="AY16" s="17">
        <v>16.53</v>
      </c>
      <c r="AZ16" s="17">
        <v>18.16</v>
      </c>
      <c r="BA16" s="17">
        <v>19.170000000000002</v>
      </c>
      <c r="BB16" s="17">
        <v>34.18</v>
      </c>
      <c r="BC16" t="s">
        <v>272</v>
      </c>
      <c r="BD16" s="17">
        <v>0.1</v>
      </c>
      <c r="BE16" s="17">
        <v>444.06</v>
      </c>
      <c r="BF16" s="17">
        <v>1537.65</v>
      </c>
      <c r="BG16" s="17">
        <v>881.44</v>
      </c>
      <c r="BH16" s="17">
        <v>710.83</v>
      </c>
      <c r="BI16" s="17">
        <v>535.04</v>
      </c>
      <c r="BJ16" s="17">
        <v>447.22</v>
      </c>
      <c r="BK16" s="17">
        <v>860.53</v>
      </c>
      <c r="BL16" s="17">
        <v>726.78</v>
      </c>
      <c r="BM16" s="17">
        <v>485.02</v>
      </c>
      <c r="BN16" t="s">
        <v>272</v>
      </c>
      <c r="BO16" t="s">
        <v>285</v>
      </c>
      <c r="BP16" t="s">
        <v>318</v>
      </c>
      <c r="BQ16" s="17">
        <v>20211209</v>
      </c>
      <c r="BR16" t="s">
        <v>272</v>
      </c>
    </row>
    <row r="17" spans="1:70" x14ac:dyDescent="0.3">
      <c r="A17" s="17">
        <v>16300213</v>
      </c>
      <c r="B17" t="s">
        <v>232</v>
      </c>
      <c r="C17" s="17">
        <v>98.48</v>
      </c>
      <c r="D17" s="17">
        <v>91.16</v>
      </c>
      <c r="E17" s="17">
        <v>89.77</v>
      </c>
      <c r="F17" s="17">
        <v>45.08</v>
      </c>
      <c r="G17" s="17">
        <v>47.17</v>
      </c>
      <c r="H17" s="17">
        <v>48.83</v>
      </c>
      <c r="I17" s="17">
        <v>50.16</v>
      </c>
      <c r="J17" s="17">
        <v>46.08</v>
      </c>
      <c r="K17" s="17">
        <v>47.05</v>
      </c>
      <c r="L17" s="17">
        <v>49.32</v>
      </c>
      <c r="M17" s="17">
        <v>37508</v>
      </c>
      <c r="N17" s="17">
        <v>33807</v>
      </c>
      <c r="O17" s="17">
        <v>35748</v>
      </c>
      <c r="P17" s="17">
        <v>33292</v>
      </c>
      <c r="Q17" s="17">
        <v>16428</v>
      </c>
      <c r="R17" s="17">
        <v>1754</v>
      </c>
      <c r="S17" t="s">
        <v>272</v>
      </c>
      <c r="T17" t="s">
        <v>272</v>
      </c>
      <c r="U17" t="s">
        <v>272</v>
      </c>
      <c r="V17" s="17">
        <v>7949</v>
      </c>
      <c r="W17" s="17">
        <v>12196</v>
      </c>
      <c r="X17" t="s">
        <v>272</v>
      </c>
      <c r="Y17" t="s">
        <v>272</v>
      </c>
      <c r="Z17" t="s">
        <v>272</v>
      </c>
      <c r="AA17" s="17">
        <v>34.159999999999997</v>
      </c>
      <c r="AB17" s="17">
        <v>34.25</v>
      </c>
      <c r="AC17" t="s">
        <v>272</v>
      </c>
      <c r="AD17" s="17">
        <v>27287.9</v>
      </c>
      <c r="AE17" s="17">
        <v>32447.4</v>
      </c>
      <c r="AF17" s="17">
        <v>36892.85</v>
      </c>
      <c r="AG17" s="17">
        <v>27116.7</v>
      </c>
      <c r="AH17" s="17">
        <v>11125.15</v>
      </c>
      <c r="AI17" s="17">
        <v>10729.55</v>
      </c>
      <c r="AJ17" s="17">
        <v>5209.9799999999996</v>
      </c>
      <c r="AK17" s="17">
        <v>3054.45</v>
      </c>
      <c r="AL17" s="17">
        <v>1636.34</v>
      </c>
      <c r="AM17" s="17">
        <v>228.47</v>
      </c>
      <c r="AN17" s="17">
        <v>214.14</v>
      </c>
      <c r="AO17" s="17">
        <v>3797.32</v>
      </c>
      <c r="AP17" t="s">
        <v>272</v>
      </c>
      <c r="AQ17" s="17">
        <v>11</v>
      </c>
      <c r="AR17" s="17">
        <v>12.25</v>
      </c>
      <c r="AS17" s="17">
        <v>13.09</v>
      </c>
      <c r="AT17" s="17">
        <v>15.05</v>
      </c>
      <c r="AU17" s="17">
        <v>18.57</v>
      </c>
      <c r="AV17" s="17">
        <v>18.93</v>
      </c>
      <c r="AW17" s="17">
        <v>21.41</v>
      </c>
      <c r="AX17" s="17">
        <v>22.69</v>
      </c>
      <c r="AY17" s="17">
        <v>23.59</v>
      </c>
      <c r="AZ17" s="17">
        <v>24.72</v>
      </c>
      <c r="BA17" s="17">
        <v>24.78</v>
      </c>
      <c r="BB17" s="17">
        <v>35.130000000000003</v>
      </c>
      <c r="BC17" t="s">
        <v>272</v>
      </c>
      <c r="BD17" s="17">
        <v>0.04</v>
      </c>
      <c r="BE17" s="17">
        <v>1101.6300000000001</v>
      </c>
      <c r="BF17" s="17">
        <v>2873.39</v>
      </c>
      <c r="BG17" s="17">
        <v>672.57</v>
      </c>
      <c r="BH17" s="17">
        <v>501.98</v>
      </c>
      <c r="BI17" s="17">
        <v>385.07</v>
      </c>
      <c r="BJ17" s="17">
        <v>317.48</v>
      </c>
      <c r="BK17" s="17">
        <v>586.77</v>
      </c>
      <c r="BL17" s="17">
        <v>509.08</v>
      </c>
      <c r="BM17" s="17">
        <v>354.36</v>
      </c>
      <c r="BN17" t="s">
        <v>272</v>
      </c>
      <c r="BO17" t="s">
        <v>285</v>
      </c>
      <c r="BP17" t="s">
        <v>318</v>
      </c>
      <c r="BQ17" s="17">
        <v>20211209</v>
      </c>
      <c r="BR17" t="s">
        <v>272</v>
      </c>
    </row>
    <row r="18" spans="1:70" x14ac:dyDescent="0.3">
      <c r="A18" s="17">
        <v>16200199</v>
      </c>
      <c r="B18" t="s">
        <v>310</v>
      </c>
      <c r="C18" s="17">
        <v>70.599999999999994</v>
      </c>
      <c r="D18" s="17">
        <v>79.510000000000005</v>
      </c>
      <c r="E18" s="17">
        <v>56.13</v>
      </c>
      <c r="F18" s="17">
        <v>0.49</v>
      </c>
      <c r="G18" s="17">
        <v>0.99</v>
      </c>
      <c r="H18" s="17">
        <v>1.98</v>
      </c>
      <c r="I18" s="17">
        <v>2.98</v>
      </c>
      <c r="J18" s="17">
        <v>0.53</v>
      </c>
      <c r="K18" s="17">
        <v>0.91</v>
      </c>
      <c r="L18" s="17">
        <v>2.56</v>
      </c>
      <c r="M18" s="17">
        <v>21310</v>
      </c>
      <c r="N18" s="17">
        <v>16166</v>
      </c>
      <c r="O18" s="17">
        <v>12219</v>
      </c>
      <c r="P18" s="17">
        <v>11412</v>
      </c>
      <c r="Q18" s="17">
        <v>295</v>
      </c>
      <c r="R18" s="17">
        <v>1189</v>
      </c>
      <c r="S18" t="s">
        <v>272</v>
      </c>
      <c r="T18" t="s">
        <v>272</v>
      </c>
      <c r="U18" t="s">
        <v>272</v>
      </c>
      <c r="V18" s="17">
        <v>6846</v>
      </c>
      <c r="W18" s="17">
        <v>12813</v>
      </c>
      <c r="X18" t="s">
        <v>272</v>
      </c>
      <c r="Y18" t="s">
        <v>272</v>
      </c>
      <c r="Z18" t="s">
        <v>272</v>
      </c>
      <c r="AA18" s="17">
        <v>50.51</v>
      </c>
      <c r="AB18" s="17">
        <v>42.08</v>
      </c>
      <c r="AC18" t="s">
        <v>272</v>
      </c>
      <c r="AD18" s="17">
        <v>35205.4</v>
      </c>
      <c r="AE18" s="17">
        <v>40954</v>
      </c>
      <c r="AF18" s="17">
        <v>44769.1</v>
      </c>
      <c r="AG18" s="17">
        <v>32136.2</v>
      </c>
      <c r="AH18" s="17">
        <v>13513.7</v>
      </c>
      <c r="AI18" s="17">
        <v>12707.3</v>
      </c>
      <c r="AJ18" s="17">
        <v>5871.54</v>
      </c>
      <c r="AK18" s="17">
        <v>2872.98</v>
      </c>
      <c r="AL18" s="17">
        <v>1500.86</v>
      </c>
      <c r="AM18" s="17">
        <v>266.82</v>
      </c>
      <c r="AN18" s="17">
        <v>232.58</v>
      </c>
      <c r="AO18" s="17">
        <v>4227.76</v>
      </c>
      <c r="AP18" t="s">
        <v>272</v>
      </c>
      <c r="AQ18" s="17">
        <v>8.76</v>
      </c>
      <c r="AR18" s="17">
        <v>9.19</v>
      </c>
      <c r="AS18" s="17">
        <v>9.17</v>
      </c>
      <c r="AT18" s="17">
        <v>11.3</v>
      </c>
      <c r="AU18" s="17">
        <v>14.82</v>
      </c>
      <c r="AV18" s="17">
        <v>14.86</v>
      </c>
      <c r="AW18" s="17">
        <v>16.38</v>
      </c>
      <c r="AX18" s="17">
        <v>17.41</v>
      </c>
      <c r="AY18" s="17">
        <v>18.71</v>
      </c>
      <c r="AZ18" s="17">
        <v>19</v>
      </c>
      <c r="BA18" s="17">
        <v>19.809999999999999</v>
      </c>
      <c r="BB18" s="17">
        <v>34.01</v>
      </c>
      <c r="BC18" t="s">
        <v>272</v>
      </c>
      <c r="BD18" s="17">
        <v>0.04</v>
      </c>
      <c r="BE18" s="17">
        <v>408.38</v>
      </c>
      <c r="BF18" s="17">
        <v>1505.22</v>
      </c>
      <c r="BG18" s="17">
        <v>881.44</v>
      </c>
      <c r="BH18" s="17">
        <v>710.83</v>
      </c>
      <c r="BI18" s="17">
        <v>535.04</v>
      </c>
      <c r="BJ18" s="17">
        <v>447.22</v>
      </c>
      <c r="BK18" s="17">
        <v>860.53</v>
      </c>
      <c r="BL18" s="17">
        <v>726.78</v>
      </c>
      <c r="BM18" s="17">
        <v>485.02</v>
      </c>
      <c r="BN18" t="s">
        <v>272</v>
      </c>
      <c r="BO18" t="s">
        <v>285</v>
      </c>
      <c r="BP18" t="s">
        <v>318</v>
      </c>
      <c r="BQ18" s="17">
        <v>20211209</v>
      </c>
      <c r="BR18" t="s">
        <v>272</v>
      </c>
    </row>
    <row r="19" spans="1:70" x14ac:dyDescent="0.3">
      <c r="A19" s="17">
        <v>16200198</v>
      </c>
      <c r="B19" t="s">
        <v>231</v>
      </c>
      <c r="C19" s="17">
        <v>98.75</v>
      </c>
      <c r="D19" s="17">
        <v>90.92</v>
      </c>
      <c r="E19" s="17">
        <v>89.78</v>
      </c>
      <c r="F19" s="17">
        <v>0.49</v>
      </c>
      <c r="G19" s="17">
        <v>0.99</v>
      </c>
      <c r="H19" s="17">
        <v>1.98</v>
      </c>
      <c r="I19" s="17">
        <v>2.98</v>
      </c>
      <c r="J19" s="17">
        <v>0.65</v>
      </c>
      <c r="K19" s="17">
        <v>0.93</v>
      </c>
      <c r="L19" s="17">
        <v>2.35</v>
      </c>
      <c r="M19" s="17">
        <v>37672</v>
      </c>
      <c r="N19" s="17">
        <v>33843</v>
      </c>
      <c r="O19" s="17">
        <v>36263</v>
      </c>
      <c r="P19" s="17">
        <v>33420</v>
      </c>
      <c r="Q19" s="17">
        <v>791</v>
      </c>
      <c r="R19" s="17">
        <v>1686</v>
      </c>
      <c r="S19" t="s">
        <v>272</v>
      </c>
      <c r="T19" t="s">
        <v>272</v>
      </c>
      <c r="U19" t="s">
        <v>272</v>
      </c>
      <c r="V19" s="17">
        <v>7619</v>
      </c>
      <c r="W19" s="17">
        <v>11832</v>
      </c>
      <c r="X19" t="s">
        <v>272</v>
      </c>
      <c r="Y19" t="s">
        <v>272</v>
      </c>
      <c r="Z19" t="s">
        <v>272</v>
      </c>
      <c r="AA19" s="17">
        <v>35.54</v>
      </c>
      <c r="AB19" s="17">
        <v>34.1</v>
      </c>
      <c r="AC19" t="s">
        <v>272</v>
      </c>
      <c r="AD19" s="17">
        <v>26505.95</v>
      </c>
      <c r="AE19" s="17">
        <v>31995.85</v>
      </c>
      <c r="AF19" s="17">
        <v>35620.5</v>
      </c>
      <c r="AG19" s="17">
        <v>25742.05</v>
      </c>
      <c r="AH19" s="17">
        <v>10451.6</v>
      </c>
      <c r="AI19" s="17">
        <v>9993.91</v>
      </c>
      <c r="AJ19" s="17">
        <v>4785.84</v>
      </c>
      <c r="AK19" s="17">
        <v>2799.72</v>
      </c>
      <c r="AL19" s="17">
        <v>1500.94</v>
      </c>
      <c r="AM19" s="17">
        <v>210.08</v>
      </c>
      <c r="AN19" s="17">
        <v>195.15</v>
      </c>
      <c r="AO19" s="17">
        <v>3548.94</v>
      </c>
      <c r="AP19" t="s">
        <v>272</v>
      </c>
      <c r="AQ19" s="17">
        <v>10.66</v>
      </c>
      <c r="AR19" s="17">
        <v>12.25</v>
      </c>
      <c r="AS19" s="17">
        <v>13.29</v>
      </c>
      <c r="AT19" s="17">
        <v>15.5</v>
      </c>
      <c r="AU19" s="17">
        <v>18.53</v>
      </c>
      <c r="AV19" s="17">
        <v>18.34</v>
      </c>
      <c r="AW19" s="17">
        <v>20.72</v>
      </c>
      <c r="AX19" s="17">
        <v>21.52</v>
      </c>
      <c r="AY19" s="17">
        <v>22.37</v>
      </c>
      <c r="AZ19" s="17">
        <v>24.26</v>
      </c>
      <c r="BA19" s="17">
        <v>25.54</v>
      </c>
      <c r="BB19" s="17">
        <v>32.770000000000003</v>
      </c>
      <c r="BC19" t="s">
        <v>272</v>
      </c>
      <c r="BD19" s="17">
        <v>0.05</v>
      </c>
      <c r="BE19" s="17">
        <v>900.51</v>
      </c>
      <c r="BF19" s="17">
        <v>2629.34</v>
      </c>
      <c r="BG19" s="17">
        <v>672.57</v>
      </c>
      <c r="BH19" s="17">
        <v>501.98</v>
      </c>
      <c r="BI19" s="17">
        <v>385.07</v>
      </c>
      <c r="BJ19" s="17">
        <v>317.48</v>
      </c>
      <c r="BK19" s="17">
        <v>586.77</v>
      </c>
      <c r="BL19" s="17">
        <v>509.08</v>
      </c>
      <c r="BM19" s="17">
        <v>354.36</v>
      </c>
      <c r="BN19" t="s">
        <v>272</v>
      </c>
      <c r="BO19" t="s">
        <v>285</v>
      </c>
      <c r="BP19" t="s">
        <v>318</v>
      </c>
      <c r="BQ19" s="17">
        <v>20211209</v>
      </c>
      <c r="BR19" t="s">
        <v>272</v>
      </c>
    </row>
    <row r="20" spans="1:70" x14ac:dyDescent="0.3">
      <c r="A20" s="17">
        <v>16300202</v>
      </c>
      <c r="B20" t="s">
        <v>309</v>
      </c>
      <c r="C20" s="17">
        <v>66.77</v>
      </c>
      <c r="D20" s="17">
        <v>77.72</v>
      </c>
      <c r="E20" s="17">
        <v>51.89</v>
      </c>
      <c r="F20" s="17">
        <v>78.349999999999994</v>
      </c>
      <c r="G20" s="17">
        <v>84.95</v>
      </c>
      <c r="H20" s="17">
        <v>89.68</v>
      </c>
      <c r="I20" s="17">
        <v>92.56</v>
      </c>
      <c r="J20" s="17">
        <v>80.89</v>
      </c>
      <c r="K20" s="17">
        <v>85.74</v>
      </c>
      <c r="L20" s="17">
        <v>93.21</v>
      </c>
      <c r="M20" s="17">
        <v>29829</v>
      </c>
      <c r="N20" s="17">
        <v>22536</v>
      </c>
      <c r="O20" s="17">
        <v>15804</v>
      </c>
      <c r="P20" s="17">
        <v>15048</v>
      </c>
      <c r="Q20" s="17">
        <v>14028</v>
      </c>
      <c r="R20" s="17">
        <v>2231</v>
      </c>
      <c r="S20" t="s">
        <v>272</v>
      </c>
      <c r="T20" t="s">
        <v>272</v>
      </c>
      <c r="U20" t="s">
        <v>272</v>
      </c>
      <c r="V20" s="17">
        <v>6930</v>
      </c>
      <c r="W20" s="17">
        <v>12352</v>
      </c>
      <c r="X20" t="s">
        <v>272</v>
      </c>
      <c r="Y20" t="s">
        <v>272</v>
      </c>
      <c r="Z20" t="s">
        <v>272</v>
      </c>
      <c r="AA20" s="17">
        <v>53.46</v>
      </c>
      <c r="AB20" s="17">
        <v>43.44</v>
      </c>
      <c r="AC20" t="s">
        <v>272</v>
      </c>
      <c r="AD20" s="17">
        <v>35445.5</v>
      </c>
      <c r="AE20" s="17">
        <v>39847.4</v>
      </c>
      <c r="AF20" s="17">
        <v>44146.1</v>
      </c>
      <c r="AG20" s="17">
        <v>31547.9</v>
      </c>
      <c r="AH20" s="17">
        <v>12997.8</v>
      </c>
      <c r="AI20" s="17">
        <v>12508.4</v>
      </c>
      <c r="AJ20" s="17">
        <v>5779.72</v>
      </c>
      <c r="AK20" s="17">
        <v>2828.64</v>
      </c>
      <c r="AL20" s="17">
        <v>1474.13</v>
      </c>
      <c r="AM20" s="17">
        <v>262.69</v>
      </c>
      <c r="AN20" s="17">
        <v>229.84</v>
      </c>
      <c r="AO20" s="17">
        <v>4004.01</v>
      </c>
      <c r="AP20" t="s">
        <v>272</v>
      </c>
      <c r="AQ20" s="17">
        <v>8.8800000000000008</v>
      </c>
      <c r="AR20" s="17">
        <v>9.42</v>
      </c>
      <c r="AS20" s="17">
        <v>9.27</v>
      </c>
      <c r="AT20" s="17">
        <v>11.41</v>
      </c>
      <c r="AU20" s="17">
        <v>14.16</v>
      </c>
      <c r="AV20" s="17">
        <v>14.58</v>
      </c>
      <c r="AW20" s="17">
        <v>16.52</v>
      </c>
      <c r="AX20" s="17">
        <v>17.739999999999998</v>
      </c>
      <c r="AY20" s="17">
        <v>19.850000000000001</v>
      </c>
      <c r="AZ20" s="17">
        <v>19.739999999999998</v>
      </c>
      <c r="BA20" s="17">
        <v>21.78</v>
      </c>
      <c r="BB20" s="17">
        <v>32.31</v>
      </c>
      <c r="BC20" t="s">
        <v>272</v>
      </c>
      <c r="BD20" s="17">
        <v>0.1</v>
      </c>
      <c r="BE20" s="17">
        <v>1865.77</v>
      </c>
      <c r="BF20" s="17">
        <v>1462.51</v>
      </c>
      <c r="BG20" s="17">
        <v>1074.83</v>
      </c>
      <c r="BH20" s="17">
        <v>807.77</v>
      </c>
      <c r="BI20" s="17">
        <v>587.1</v>
      </c>
      <c r="BJ20" s="17">
        <v>441.64</v>
      </c>
      <c r="BK20" s="17">
        <v>976.32</v>
      </c>
      <c r="BL20" s="17">
        <v>771.19</v>
      </c>
      <c r="BM20" s="17">
        <v>407.4</v>
      </c>
      <c r="BN20" t="s">
        <v>272</v>
      </c>
      <c r="BO20" t="s">
        <v>285</v>
      </c>
      <c r="BP20" t="s">
        <v>318</v>
      </c>
      <c r="BQ20" s="17">
        <v>20211209</v>
      </c>
      <c r="BR20" t="s">
        <v>272</v>
      </c>
    </row>
    <row r="21" spans="1:70" x14ac:dyDescent="0.3">
      <c r="A21" s="17">
        <v>16300204</v>
      </c>
      <c r="B21" t="s">
        <v>230</v>
      </c>
      <c r="C21" s="17">
        <v>98.74</v>
      </c>
      <c r="D21" s="17">
        <v>91.94</v>
      </c>
      <c r="E21" s="17">
        <v>90.79</v>
      </c>
      <c r="F21" s="17">
        <v>43.35</v>
      </c>
      <c r="G21" s="17">
        <v>45.29</v>
      </c>
      <c r="H21" s="17">
        <v>46.96</v>
      </c>
      <c r="I21" s="17">
        <v>48</v>
      </c>
      <c r="J21" s="17">
        <v>44.05</v>
      </c>
      <c r="K21" s="17">
        <v>45.26</v>
      </c>
      <c r="L21" s="17">
        <v>47.12</v>
      </c>
      <c r="M21" s="17">
        <v>41580</v>
      </c>
      <c r="N21" s="17">
        <v>37805</v>
      </c>
      <c r="O21" s="17">
        <v>39943</v>
      </c>
      <c r="P21" s="17">
        <v>37329</v>
      </c>
      <c r="Q21" s="17">
        <v>17592</v>
      </c>
      <c r="R21" s="17">
        <v>1607</v>
      </c>
      <c r="S21" t="s">
        <v>272</v>
      </c>
      <c r="T21" t="s">
        <v>272</v>
      </c>
      <c r="U21" t="s">
        <v>272</v>
      </c>
      <c r="V21" s="17">
        <v>8170</v>
      </c>
      <c r="W21" s="17">
        <v>12565</v>
      </c>
      <c r="X21" t="s">
        <v>272</v>
      </c>
      <c r="Y21" t="s">
        <v>272</v>
      </c>
      <c r="Z21" t="s">
        <v>272</v>
      </c>
      <c r="AA21" s="17">
        <v>30.57</v>
      </c>
      <c r="AB21" s="17">
        <v>32.799999999999997</v>
      </c>
      <c r="AC21" t="s">
        <v>272</v>
      </c>
      <c r="AD21" s="17">
        <v>27014.7</v>
      </c>
      <c r="AE21" s="17">
        <v>31490.9</v>
      </c>
      <c r="AF21" s="17">
        <v>35692.9</v>
      </c>
      <c r="AG21" s="17">
        <v>25953.5</v>
      </c>
      <c r="AH21" s="17">
        <v>10562.2</v>
      </c>
      <c r="AI21" s="17">
        <v>10279.4</v>
      </c>
      <c r="AJ21" s="17">
        <v>4985.28</v>
      </c>
      <c r="AK21" s="17">
        <v>2931.38</v>
      </c>
      <c r="AL21" s="17">
        <v>1574.98</v>
      </c>
      <c r="AM21" s="17">
        <v>219.55</v>
      </c>
      <c r="AN21" s="17">
        <v>203.75</v>
      </c>
      <c r="AO21" s="17">
        <v>3671.61</v>
      </c>
      <c r="AP21" t="s">
        <v>272</v>
      </c>
      <c r="AQ21" s="17">
        <v>11.93</v>
      </c>
      <c r="AR21" s="17">
        <v>13.37</v>
      </c>
      <c r="AS21" s="17">
        <v>14.22</v>
      </c>
      <c r="AT21" s="17">
        <v>16.32</v>
      </c>
      <c r="AU21" s="17">
        <v>20.34</v>
      </c>
      <c r="AV21" s="17">
        <v>20.54</v>
      </c>
      <c r="AW21" s="17">
        <v>22.78</v>
      </c>
      <c r="AX21" s="17">
        <v>23.37</v>
      </c>
      <c r="AY21" s="17">
        <v>24.15</v>
      </c>
      <c r="AZ21" s="17">
        <v>26.09</v>
      </c>
      <c r="BA21" s="17">
        <v>25.43</v>
      </c>
      <c r="BB21" s="17">
        <v>34.86</v>
      </c>
      <c r="BC21" t="s">
        <v>272</v>
      </c>
      <c r="BD21" s="17">
        <v>0.05</v>
      </c>
      <c r="BE21" s="17">
        <v>1155.3599999999999</v>
      </c>
      <c r="BF21" s="17">
        <v>3124.27</v>
      </c>
      <c r="BG21" s="17">
        <v>673.14</v>
      </c>
      <c r="BH21" s="17">
        <v>518.20000000000005</v>
      </c>
      <c r="BI21" s="17">
        <v>397.15</v>
      </c>
      <c r="BJ21" s="17">
        <v>331.71</v>
      </c>
      <c r="BK21" s="17">
        <v>620.62</v>
      </c>
      <c r="BL21" s="17">
        <v>519.88</v>
      </c>
      <c r="BM21" s="17">
        <v>386.12</v>
      </c>
      <c r="BN21" t="s">
        <v>272</v>
      </c>
      <c r="BO21" t="s">
        <v>285</v>
      </c>
      <c r="BP21" t="s">
        <v>318</v>
      </c>
      <c r="BQ21" s="17">
        <v>20211209</v>
      </c>
      <c r="BR21" t="s">
        <v>272</v>
      </c>
    </row>
    <row r="22" spans="1:70" x14ac:dyDescent="0.3">
      <c r="A22" s="17">
        <v>16200196</v>
      </c>
      <c r="B22" t="s">
        <v>308</v>
      </c>
      <c r="C22" s="17">
        <v>75.069999999999993</v>
      </c>
      <c r="D22" s="17">
        <v>70.16</v>
      </c>
      <c r="E22" s="17">
        <v>52.67</v>
      </c>
      <c r="F22" s="17">
        <v>0.48</v>
      </c>
      <c r="G22" s="17">
        <v>0.97</v>
      </c>
      <c r="H22" s="17">
        <v>1.95</v>
      </c>
      <c r="I22" s="17">
        <v>2.92</v>
      </c>
      <c r="J22" s="17">
        <v>0.6</v>
      </c>
      <c r="K22" s="17">
        <v>1.1100000000000001</v>
      </c>
      <c r="L22" s="17">
        <v>3.28</v>
      </c>
      <c r="M22" s="17">
        <v>30999</v>
      </c>
      <c r="N22" s="17">
        <v>20946</v>
      </c>
      <c r="O22" s="17">
        <v>17108</v>
      </c>
      <c r="P22" s="17">
        <v>15721</v>
      </c>
      <c r="Q22" s="17">
        <v>529</v>
      </c>
      <c r="R22" s="17">
        <v>1931</v>
      </c>
      <c r="S22" t="s">
        <v>272</v>
      </c>
      <c r="T22" t="s">
        <v>272</v>
      </c>
      <c r="U22" t="s">
        <v>272</v>
      </c>
      <c r="V22" s="17">
        <v>6781</v>
      </c>
      <c r="W22" s="17">
        <v>12409</v>
      </c>
      <c r="X22" t="s">
        <v>272</v>
      </c>
      <c r="Y22" t="s">
        <v>272</v>
      </c>
      <c r="Z22" t="s">
        <v>272</v>
      </c>
      <c r="AA22" s="17">
        <v>55.03</v>
      </c>
      <c r="AB22" s="17">
        <v>40.07</v>
      </c>
      <c r="AC22" t="s">
        <v>272</v>
      </c>
      <c r="AD22" s="17">
        <v>34064.9</v>
      </c>
      <c r="AE22" s="17">
        <v>39401.199999999997</v>
      </c>
      <c r="AF22" s="17">
        <v>43077.5</v>
      </c>
      <c r="AG22" s="17">
        <v>30248.400000000001</v>
      </c>
      <c r="AH22" s="17">
        <v>12377</v>
      </c>
      <c r="AI22" s="17">
        <v>11909.1</v>
      </c>
      <c r="AJ22" s="17">
        <v>5525.62</v>
      </c>
      <c r="AK22" s="17">
        <v>2705.78</v>
      </c>
      <c r="AL22" s="17">
        <v>1410.17</v>
      </c>
      <c r="AM22" s="17">
        <v>250.6</v>
      </c>
      <c r="AN22" s="17">
        <v>219.55</v>
      </c>
      <c r="AO22" s="17">
        <v>3850.41</v>
      </c>
      <c r="AP22" t="s">
        <v>272</v>
      </c>
      <c r="AQ22" s="17">
        <v>10.44</v>
      </c>
      <c r="AR22" s="17">
        <v>10.95</v>
      </c>
      <c r="AS22" s="17">
        <v>11.16</v>
      </c>
      <c r="AT22" s="17">
        <v>13.33</v>
      </c>
      <c r="AU22" s="17">
        <v>16.43</v>
      </c>
      <c r="AV22" s="17">
        <v>16.68</v>
      </c>
      <c r="AW22" s="17">
        <v>19</v>
      </c>
      <c r="AX22" s="17">
        <v>21.28</v>
      </c>
      <c r="AY22" s="17">
        <v>22.41</v>
      </c>
      <c r="AZ22" s="17">
        <v>23.45</v>
      </c>
      <c r="BA22" s="17">
        <v>24.09</v>
      </c>
      <c r="BB22" s="17">
        <v>34.4</v>
      </c>
      <c r="BC22" t="s">
        <v>272</v>
      </c>
      <c r="BD22" s="17">
        <v>0.03</v>
      </c>
      <c r="BE22" s="17">
        <v>498.18</v>
      </c>
      <c r="BF22" s="17">
        <v>1532.72</v>
      </c>
      <c r="BG22" s="17">
        <v>1074.83</v>
      </c>
      <c r="BH22" s="17">
        <v>807.77</v>
      </c>
      <c r="BI22" s="17">
        <v>587.1</v>
      </c>
      <c r="BJ22" s="17">
        <v>441.64</v>
      </c>
      <c r="BK22" s="17">
        <v>976.32</v>
      </c>
      <c r="BL22" s="17">
        <v>771.19</v>
      </c>
      <c r="BM22" s="17">
        <v>407.4</v>
      </c>
      <c r="BN22" t="s">
        <v>272</v>
      </c>
      <c r="BO22" t="s">
        <v>285</v>
      </c>
      <c r="BP22" t="s">
        <v>318</v>
      </c>
      <c r="BQ22" s="17">
        <v>20211209</v>
      </c>
      <c r="BR22" t="s">
        <v>272</v>
      </c>
    </row>
    <row r="23" spans="1:70" x14ac:dyDescent="0.3">
      <c r="A23" s="17">
        <v>16200197</v>
      </c>
      <c r="B23" t="s">
        <v>229</v>
      </c>
      <c r="C23" s="17">
        <v>98.87</v>
      </c>
      <c r="D23" s="17">
        <v>92.28</v>
      </c>
      <c r="E23" s="17">
        <v>91.24</v>
      </c>
      <c r="F23" s="17">
        <v>0.46</v>
      </c>
      <c r="G23" s="17">
        <v>0.95</v>
      </c>
      <c r="H23" s="17">
        <v>1.94</v>
      </c>
      <c r="I23" s="17">
        <v>2.93</v>
      </c>
      <c r="J23" s="17">
        <v>0.6</v>
      </c>
      <c r="K23" s="17">
        <v>0.95</v>
      </c>
      <c r="L23" s="17">
        <v>2.08</v>
      </c>
      <c r="M23" s="17">
        <v>37545</v>
      </c>
      <c r="N23" s="17">
        <v>34322</v>
      </c>
      <c r="O23" s="17">
        <v>36179</v>
      </c>
      <c r="P23" s="17">
        <v>33934</v>
      </c>
      <c r="Q23" s="17">
        <v>727</v>
      </c>
      <c r="R23" s="17">
        <v>2061</v>
      </c>
      <c r="S23" t="s">
        <v>272</v>
      </c>
      <c r="T23" t="s">
        <v>272</v>
      </c>
      <c r="U23" t="s">
        <v>272</v>
      </c>
      <c r="V23" s="17">
        <v>8069</v>
      </c>
      <c r="W23" s="17">
        <v>12910</v>
      </c>
      <c r="X23" t="s">
        <v>272</v>
      </c>
      <c r="Y23" t="s">
        <v>272</v>
      </c>
      <c r="Z23" t="s">
        <v>272</v>
      </c>
      <c r="AA23" s="17">
        <v>32.479999999999997</v>
      </c>
      <c r="AB23" s="17">
        <v>31.94</v>
      </c>
      <c r="AC23" t="s">
        <v>272</v>
      </c>
      <c r="AD23" s="17">
        <v>27015.200000000001</v>
      </c>
      <c r="AE23" s="17">
        <v>32500.6</v>
      </c>
      <c r="AF23" s="17">
        <v>36300.300000000003</v>
      </c>
      <c r="AG23" s="17">
        <v>26299.4</v>
      </c>
      <c r="AH23" s="17">
        <v>10724.7</v>
      </c>
      <c r="AI23" s="17">
        <v>10300.4</v>
      </c>
      <c r="AJ23" s="17">
        <v>4986.78</v>
      </c>
      <c r="AK23" s="17">
        <v>2921.14</v>
      </c>
      <c r="AL23" s="17">
        <v>1561.89</v>
      </c>
      <c r="AM23" s="17">
        <v>220.09</v>
      </c>
      <c r="AN23" s="17">
        <v>203.09</v>
      </c>
      <c r="AO23" s="17">
        <v>3553.36</v>
      </c>
      <c r="AP23" t="s">
        <v>272</v>
      </c>
      <c r="AQ23" s="17">
        <v>9.6</v>
      </c>
      <c r="AR23" s="17">
        <v>10.61</v>
      </c>
      <c r="AS23" s="17">
        <v>11.53</v>
      </c>
      <c r="AT23" s="17">
        <v>13.09</v>
      </c>
      <c r="AU23" s="17">
        <v>16.2</v>
      </c>
      <c r="AV23" s="17">
        <v>16.64</v>
      </c>
      <c r="AW23" s="17">
        <v>18.46</v>
      </c>
      <c r="AX23" s="17">
        <v>19.45</v>
      </c>
      <c r="AY23" s="17">
        <v>20.98</v>
      </c>
      <c r="AZ23" s="17">
        <v>21.74</v>
      </c>
      <c r="BA23" s="17">
        <v>22.18</v>
      </c>
      <c r="BB23" s="17">
        <v>37.729999999999997</v>
      </c>
      <c r="BC23" t="s">
        <v>272</v>
      </c>
      <c r="BD23" s="17">
        <v>0.05</v>
      </c>
      <c r="BE23" s="17">
        <v>1043.97</v>
      </c>
      <c r="BF23" s="17">
        <v>3109.13</v>
      </c>
      <c r="BG23" s="17">
        <v>673.14</v>
      </c>
      <c r="BH23" s="17">
        <v>518.20000000000005</v>
      </c>
      <c r="BI23" s="17">
        <v>397.15</v>
      </c>
      <c r="BJ23" s="17">
        <v>331.71</v>
      </c>
      <c r="BK23" s="17">
        <v>620.62</v>
      </c>
      <c r="BL23" s="17">
        <v>519.88</v>
      </c>
      <c r="BM23" s="17">
        <v>386.12</v>
      </c>
      <c r="BN23" t="s">
        <v>272</v>
      </c>
      <c r="BO23" t="s">
        <v>285</v>
      </c>
      <c r="BP23" t="s">
        <v>318</v>
      </c>
      <c r="BQ23" s="17">
        <v>20211209</v>
      </c>
      <c r="BR23" t="s">
        <v>272</v>
      </c>
    </row>
    <row r="24" spans="1:70" x14ac:dyDescent="0.3">
      <c r="A24" s="17">
        <v>16300201</v>
      </c>
      <c r="B24" t="s">
        <v>307</v>
      </c>
      <c r="C24" s="17">
        <v>99.54</v>
      </c>
      <c r="D24" s="17">
        <v>93.86</v>
      </c>
      <c r="E24" s="17">
        <v>93.43</v>
      </c>
      <c r="F24" s="17">
        <v>91.11</v>
      </c>
      <c r="G24" s="17">
        <v>93.92</v>
      </c>
      <c r="H24" s="17">
        <v>95.81</v>
      </c>
      <c r="I24" s="17">
        <v>96.74</v>
      </c>
      <c r="J24" s="17">
        <v>91.63</v>
      </c>
      <c r="K24" s="17">
        <v>93.64</v>
      </c>
      <c r="L24" s="17">
        <v>95.67</v>
      </c>
      <c r="M24" s="17">
        <v>21073</v>
      </c>
      <c r="N24" s="17">
        <v>19572</v>
      </c>
      <c r="O24" s="17">
        <v>20690</v>
      </c>
      <c r="P24" s="17">
        <v>19482</v>
      </c>
      <c r="Q24" s="17">
        <v>18639</v>
      </c>
      <c r="R24" s="17">
        <v>1596</v>
      </c>
      <c r="S24" t="s">
        <v>272</v>
      </c>
      <c r="T24" t="s">
        <v>272</v>
      </c>
      <c r="U24" t="s">
        <v>272</v>
      </c>
      <c r="V24" s="17">
        <v>6668</v>
      </c>
      <c r="W24" s="17">
        <v>12733</v>
      </c>
      <c r="X24" t="s">
        <v>272</v>
      </c>
      <c r="Y24" t="s">
        <v>272</v>
      </c>
      <c r="Z24" t="s">
        <v>272</v>
      </c>
      <c r="AA24" s="17">
        <v>33.81</v>
      </c>
      <c r="AB24" s="17">
        <v>33.770000000000003</v>
      </c>
      <c r="AC24" t="s">
        <v>272</v>
      </c>
      <c r="AD24" s="17">
        <v>34053</v>
      </c>
      <c r="AE24" s="17">
        <v>38963.5</v>
      </c>
      <c r="AF24" s="17">
        <v>43179.8</v>
      </c>
      <c r="AG24" s="17">
        <v>31016.75</v>
      </c>
      <c r="AH24" s="17">
        <v>13036.5</v>
      </c>
      <c r="AI24" s="17">
        <v>12366.6</v>
      </c>
      <c r="AJ24" s="17">
        <v>5720.68</v>
      </c>
      <c r="AK24" s="17">
        <v>2792.01</v>
      </c>
      <c r="AL24" s="17">
        <v>1449.09</v>
      </c>
      <c r="AM24" s="17">
        <v>257.44</v>
      </c>
      <c r="AN24" s="17">
        <v>225.85</v>
      </c>
      <c r="AO24" s="17">
        <v>3910.98</v>
      </c>
      <c r="AP24" t="s">
        <v>272</v>
      </c>
      <c r="AQ24" s="17">
        <v>8.56</v>
      </c>
      <c r="AR24" s="17">
        <v>8.9</v>
      </c>
      <c r="AS24" s="17">
        <v>8.98</v>
      </c>
      <c r="AT24" s="17">
        <v>9.4700000000000006</v>
      </c>
      <c r="AU24" s="17">
        <v>10.73</v>
      </c>
      <c r="AV24" s="17">
        <v>10.83</v>
      </c>
      <c r="AW24" s="17">
        <v>11.92</v>
      </c>
      <c r="AX24" s="17">
        <v>12.95</v>
      </c>
      <c r="AY24" s="17">
        <v>13.82</v>
      </c>
      <c r="AZ24" s="17">
        <v>15.41</v>
      </c>
      <c r="BA24" s="17">
        <v>16.62</v>
      </c>
      <c r="BB24" s="17">
        <v>33.74</v>
      </c>
      <c r="BC24" t="s">
        <v>272</v>
      </c>
      <c r="BD24" s="17">
        <v>0.13</v>
      </c>
      <c r="BE24" s="17">
        <v>429.25</v>
      </c>
      <c r="BF24" s="17">
        <v>3107.97</v>
      </c>
      <c r="BG24" s="17">
        <v>591.61</v>
      </c>
      <c r="BH24" s="17">
        <v>436.8</v>
      </c>
      <c r="BI24" s="17">
        <v>322.77999999999997</v>
      </c>
      <c r="BJ24" s="17">
        <v>266.47000000000003</v>
      </c>
      <c r="BK24" s="17">
        <v>558.21</v>
      </c>
      <c r="BL24" s="17">
        <v>451.68</v>
      </c>
      <c r="BM24" s="17">
        <v>331.92</v>
      </c>
      <c r="BN24" t="s">
        <v>272</v>
      </c>
      <c r="BO24" t="s">
        <v>285</v>
      </c>
      <c r="BP24" t="s">
        <v>318</v>
      </c>
      <c r="BQ24" s="17">
        <v>20211209</v>
      </c>
      <c r="BR24" t="s">
        <v>272</v>
      </c>
    </row>
    <row r="25" spans="1:70" x14ac:dyDescent="0.3">
      <c r="A25" s="17">
        <v>16300199</v>
      </c>
      <c r="B25" t="s">
        <v>228</v>
      </c>
      <c r="C25" s="17">
        <v>99.36</v>
      </c>
      <c r="D25" s="17">
        <v>91.4</v>
      </c>
      <c r="E25" s="17">
        <v>90.82</v>
      </c>
      <c r="F25" s="17">
        <v>97</v>
      </c>
      <c r="G25" s="17">
        <v>98.09</v>
      </c>
      <c r="H25" s="17">
        <v>98.79</v>
      </c>
      <c r="I25" s="17">
        <v>99.06</v>
      </c>
      <c r="J25" s="17">
        <v>97.62</v>
      </c>
      <c r="K25" s="17">
        <v>97.95</v>
      </c>
      <c r="L25" s="17">
        <v>98.7</v>
      </c>
      <c r="M25" s="17">
        <v>24571</v>
      </c>
      <c r="N25" s="17">
        <v>22171</v>
      </c>
      <c r="O25" s="17">
        <v>23872</v>
      </c>
      <c r="P25" s="17">
        <v>22029</v>
      </c>
      <c r="Q25" s="17">
        <v>21744</v>
      </c>
      <c r="R25" s="17">
        <v>1441</v>
      </c>
      <c r="S25" t="s">
        <v>272</v>
      </c>
      <c r="T25" t="s">
        <v>272</v>
      </c>
      <c r="U25" t="s">
        <v>272</v>
      </c>
      <c r="V25" s="17">
        <v>8517</v>
      </c>
      <c r="W25" s="17">
        <v>14343</v>
      </c>
      <c r="X25" t="s">
        <v>272</v>
      </c>
      <c r="Y25" t="s">
        <v>272</v>
      </c>
      <c r="Z25" t="s">
        <v>272</v>
      </c>
      <c r="AA25" s="17">
        <v>30.26</v>
      </c>
      <c r="AB25" s="17">
        <v>31.82</v>
      </c>
      <c r="AC25" t="s">
        <v>272</v>
      </c>
      <c r="AD25" s="17">
        <v>27788.2</v>
      </c>
      <c r="AE25" s="17">
        <v>33301</v>
      </c>
      <c r="AF25" s="17">
        <v>37770.9</v>
      </c>
      <c r="AG25" s="17">
        <v>28327.1</v>
      </c>
      <c r="AH25" s="17">
        <v>11867.8</v>
      </c>
      <c r="AI25" s="17">
        <v>11319.6</v>
      </c>
      <c r="AJ25" s="17">
        <v>5502.66</v>
      </c>
      <c r="AK25" s="17">
        <v>3224.64</v>
      </c>
      <c r="AL25" s="17">
        <v>1717.76</v>
      </c>
      <c r="AM25" s="17">
        <v>242.57</v>
      </c>
      <c r="AN25" s="17">
        <v>226</v>
      </c>
      <c r="AO25" s="17">
        <v>4178.88</v>
      </c>
      <c r="AP25" t="s">
        <v>272</v>
      </c>
      <c r="AQ25" s="17">
        <v>9.89</v>
      </c>
      <c r="AR25" s="17">
        <v>11.07</v>
      </c>
      <c r="AS25" s="17">
        <v>12.15</v>
      </c>
      <c r="AT25" s="17">
        <v>13.66</v>
      </c>
      <c r="AU25" s="17">
        <v>17.260000000000002</v>
      </c>
      <c r="AV25" s="17">
        <v>17.739999999999998</v>
      </c>
      <c r="AW25" s="17">
        <v>20.78</v>
      </c>
      <c r="AX25" s="17">
        <v>22.08</v>
      </c>
      <c r="AY25" s="17">
        <v>23.68</v>
      </c>
      <c r="AZ25" s="17">
        <v>24.58</v>
      </c>
      <c r="BA25" s="17">
        <v>24.52</v>
      </c>
      <c r="BB25" s="17">
        <v>30.81</v>
      </c>
      <c r="BC25" t="s">
        <v>272</v>
      </c>
      <c r="BD25" s="17">
        <v>0.05</v>
      </c>
      <c r="BE25" s="17">
        <v>1288.18</v>
      </c>
      <c r="BF25" s="17">
        <v>3559.35</v>
      </c>
      <c r="BG25" s="17">
        <v>532.22</v>
      </c>
      <c r="BH25" s="17">
        <v>401.47</v>
      </c>
      <c r="BI25" s="17">
        <v>307.49</v>
      </c>
      <c r="BJ25" s="17">
        <v>257.17</v>
      </c>
      <c r="BK25" s="17">
        <v>471.22</v>
      </c>
      <c r="BL25" s="17">
        <v>424.2</v>
      </c>
      <c r="BM25" s="17">
        <v>320.69</v>
      </c>
      <c r="BN25" t="s">
        <v>272</v>
      </c>
      <c r="BO25" t="s">
        <v>285</v>
      </c>
      <c r="BP25" t="s">
        <v>318</v>
      </c>
      <c r="BQ25" s="17">
        <v>20211209</v>
      </c>
      <c r="BR25" t="s">
        <v>272</v>
      </c>
    </row>
    <row r="26" spans="1:70" x14ac:dyDescent="0.3">
      <c r="A26" s="17">
        <v>16200209</v>
      </c>
      <c r="B26" t="s">
        <v>306</v>
      </c>
      <c r="C26" s="17">
        <v>99.45</v>
      </c>
      <c r="D26" s="17">
        <v>95.35</v>
      </c>
      <c r="E26" s="17">
        <v>94.82</v>
      </c>
      <c r="F26" s="17">
        <v>0.47</v>
      </c>
      <c r="G26" s="17">
        <v>0.96</v>
      </c>
      <c r="H26" s="17">
        <v>1.96</v>
      </c>
      <c r="I26" s="17">
        <v>2.96</v>
      </c>
      <c r="J26" s="17">
        <v>0.53</v>
      </c>
      <c r="K26" s="17">
        <v>0.91</v>
      </c>
      <c r="L26" s="17">
        <v>1.82</v>
      </c>
      <c r="M26" s="17">
        <v>25341</v>
      </c>
      <c r="N26" s="17">
        <v>23911</v>
      </c>
      <c r="O26" s="17">
        <v>24813</v>
      </c>
      <c r="P26" s="17">
        <v>23779</v>
      </c>
      <c r="Q26" s="17">
        <v>442</v>
      </c>
      <c r="R26" s="17">
        <v>1033</v>
      </c>
      <c r="S26" t="s">
        <v>272</v>
      </c>
      <c r="T26" t="s">
        <v>272</v>
      </c>
      <c r="U26" t="s">
        <v>272</v>
      </c>
      <c r="V26" s="17">
        <v>6906</v>
      </c>
      <c r="W26" s="17">
        <v>13793</v>
      </c>
      <c r="X26" t="s">
        <v>272</v>
      </c>
      <c r="Y26" t="s">
        <v>272</v>
      </c>
      <c r="Z26" t="s">
        <v>272</v>
      </c>
      <c r="AA26" s="17">
        <v>33.14</v>
      </c>
      <c r="AB26" s="17">
        <v>33.65</v>
      </c>
      <c r="AC26" t="s">
        <v>272</v>
      </c>
      <c r="AD26" s="17">
        <v>34729.199999999997</v>
      </c>
      <c r="AE26" s="17">
        <v>39819</v>
      </c>
      <c r="AF26" s="17">
        <v>43268.800000000003</v>
      </c>
      <c r="AG26" s="17">
        <v>30621.7</v>
      </c>
      <c r="AH26" s="17">
        <v>12677.9</v>
      </c>
      <c r="AI26" s="17">
        <v>12053.6</v>
      </c>
      <c r="AJ26" s="17">
        <v>5578.71</v>
      </c>
      <c r="AK26" s="17">
        <v>2708.31</v>
      </c>
      <c r="AL26" s="17">
        <v>1412.69</v>
      </c>
      <c r="AM26" s="17">
        <v>252.47</v>
      </c>
      <c r="AN26" s="17">
        <v>221.15</v>
      </c>
      <c r="AO26" s="17">
        <v>4169.97</v>
      </c>
      <c r="AP26" t="s">
        <v>272</v>
      </c>
      <c r="AQ26" s="17">
        <v>8.56</v>
      </c>
      <c r="AR26" s="17">
        <v>8.74</v>
      </c>
      <c r="AS26" s="17">
        <v>9.5399999999999991</v>
      </c>
      <c r="AT26" s="17">
        <v>8.89</v>
      </c>
      <c r="AU26" s="17">
        <v>10.91</v>
      </c>
      <c r="AV26" s="17">
        <v>10.89</v>
      </c>
      <c r="AW26" s="17">
        <v>12.48</v>
      </c>
      <c r="AX26" s="17">
        <v>13.47</v>
      </c>
      <c r="AY26" s="17">
        <v>14.09</v>
      </c>
      <c r="AZ26" s="17">
        <v>14.9</v>
      </c>
      <c r="BA26" s="17">
        <v>16.829999999999998</v>
      </c>
      <c r="BB26" s="17">
        <v>31.49</v>
      </c>
      <c r="BC26" t="s">
        <v>272</v>
      </c>
      <c r="BD26" s="17">
        <v>0.09</v>
      </c>
      <c r="BE26" s="17">
        <v>425.79</v>
      </c>
      <c r="BF26" s="17">
        <v>3249.06</v>
      </c>
      <c r="BG26" s="17">
        <v>591.61</v>
      </c>
      <c r="BH26" s="17">
        <v>436.8</v>
      </c>
      <c r="BI26" s="17">
        <v>322.77999999999997</v>
      </c>
      <c r="BJ26" s="17">
        <v>266.47000000000003</v>
      </c>
      <c r="BK26" s="17">
        <v>558.21</v>
      </c>
      <c r="BL26" s="17">
        <v>451.68</v>
      </c>
      <c r="BM26" s="17">
        <v>331.92</v>
      </c>
      <c r="BN26" t="s">
        <v>272</v>
      </c>
      <c r="BO26" t="s">
        <v>285</v>
      </c>
      <c r="BP26" t="s">
        <v>318</v>
      </c>
      <c r="BQ26" s="17">
        <v>20211209</v>
      </c>
      <c r="BR26" t="s">
        <v>272</v>
      </c>
    </row>
    <row r="27" spans="1:70" x14ac:dyDescent="0.3">
      <c r="A27" s="17">
        <v>16200200</v>
      </c>
      <c r="B27" t="s">
        <v>227</v>
      </c>
      <c r="C27" s="17">
        <v>99.44</v>
      </c>
      <c r="D27" s="17">
        <v>93.41</v>
      </c>
      <c r="E27" s="17">
        <v>92.89</v>
      </c>
      <c r="F27" s="17">
        <v>0.46</v>
      </c>
      <c r="G27" s="17">
        <v>0.94</v>
      </c>
      <c r="H27" s="17">
        <v>1.93</v>
      </c>
      <c r="I27" s="17">
        <v>2.93</v>
      </c>
      <c r="J27" s="17">
        <v>0.6</v>
      </c>
      <c r="K27" s="17">
        <v>0.78</v>
      </c>
      <c r="L27" s="17">
        <v>1.72</v>
      </c>
      <c r="M27" s="17">
        <v>29865</v>
      </c>
      <c r="N27" s="17">
        <v>27623</v>
      </c>
      <c r="O27" s="17">
        <v>29208</v>
      </c>
      <c r="P27" s="17">
        <v>27470</v>
      </c>
      <c r="Q27" s="17">
        <v>490</v>
      </c>
      <c r="R27" s="17">
        <v>1694</v>
      </c>
      <c r="S27" t="s">
        <v>272</v>
      </c>
      <c r="T27" t="s">
        <v>272</v>
      </c>
      <c r="U27" t="s">
        <v>272</v>
      </c>
      <c r="V27" s="17">
        <v>7565</v>
      </c>
      <c r="W27" s="17">
        <v>12285</v>
      </c>
      <c r="X27" t="s">
        <v>272</v>
      </c>
      <c r="Y27" t="s">
        <v>272</v>
      </c>
      <c r="Z27" t="s">
        <v>272</v>
      </c>
      <c r="AA27" s="17">
        <v>30.66</v>
      </c>
      <c r="AB27" s="17">
        <v>31.86</v>
      </c>
      <c r="AC27" t="s">
        <v>272</v>
      </c>
      <c r="AD27" s="17">
        <v>27032.799999999999</v>
      </c>
      <c r="AE27" s="17">
        <v>32427.599999999999</v>
      </c>
      <c r="AF27" s="17">
        <v>36142.1</v>
      </c>
      <c r="AG27" s="17">
        <v>26216.6</v>
      </c>
      <c r="AH27" s="17">
        <v>10758.75</v>
      </c>
      <c r="AI27" s="17">
        <v>10244.1</v>
      </c>
      <c r="AJ27" s="17">
        <v>4915.07</v>
      </c>
      <c r="AK27" s="17">
        <v>2879.24</v>
      </c>
      <c r="AL27" s="17">
        <v>1536.41</v>
      </c>
      <c r="AM27" s="17">
        <v>215.46</v>
      </c>
      <c r="AN27" s="17">
        <v>199.18</v>
      </c>
      <c r="AO27" s="17">
        <v>3489.32</v>
      </c>
      <c r="AP27" t="s">
        <v>272</v>
      </c>
      <c r="AQ27" s="17">
        <v>8.7899999999999991</v>
      </c>
      <c r="AR27" s="17">
        <v>9.44</v>
      </c>
      <c r="AS27" s="17">
        <v>10.17</v>
      </c>
      <c r="AT27" s="17">
        <v>11.34</v>
      </c>
      <c r="AU27" s="17">
        <v>14.42</v>
      </c>
      <c r="AV27" s="17">
        <v>15.23</v>
      </c>
      <c r="AW27" s="17">
        <v>17.850000000000001</v>
      </c>
      <c r="AX27" s="17">
        <v>18.47</v>
      </c>
      <c r="AY27" s="17">
        <v>19.47</v>
      </c>
      <c r="AZ27" s="17">
        <v>21.18</v>
      </c>
      <c r="BA27" s="17">
        <v>21.05</v>
      </c>
      <c r="BB27" s="17">
        <v>34.64</v>
      </c>
      <c r="BC27" t="s">
        <v>272</v>
      </c>
      <c r="BD27" s="17">
        <v>0.05</v>
      </c>
      <c r="BE27" s="17">
        <v>895.56</v>
      </c>
      <c r="BF27" s="17">
        <v>3075.08</v>
      </c>
      <c r="BG27" s="17">
        <v>532.22</v>
      </c>
      <c r="BH27" s="17">
        <v>401.47</v>
      </c>
      <c r="BI27" s="17">
        <v>307.49</v>
      </c>
      <c r="BJ27" s="17">
        <v>257.17</v>
      </c>
      <c r="BK27" s="17">
        <v>471.22</v>
      </c>
      <c r="BL27" s="17">
        <v>424.2</v>
      </c>
      <c r="BM27" s="17">
        <v>320.69</v>
      </c>
      <c r="BN27" t="s">
        <v>272</v>
      </c>
      <c r="BO27" t="s">
        <v>285</v>
      </c>
      <c r="BP27" t="s">
        <v>318</v>
      </c>
      <c r="BQ27" s="17">
        <v>20211209</v>
      </c>
      <c r="BR27" t="s">
        <v>272</v>
      </c>
    </row>
    <row r="28" spans="1:70" x14ac:dyDescent="0.3">
      <c r="A28" s="17">
        <v>16300208</v>
      </c>
      <c r="B28" t="s">
        <v>305</v>
      </c>
      <c r="C28" s="17">
        <v>99.61</v>
      </c>
      <c r="D28" s="17">
        <v>93.69</v>
      </c>
      <c r="E28" s="17">
        <v>93.33</v>
      </c>
      <c r="F28" s="17">
        <v>87.3</v>
      </c>
      <c r="G28" s="17">
        <v>91.01</v>
      </c>
      <c r="H28" s="17">
        <v>93.89</v>
      </c>
      <c r="I28" s="17">
        <v>95.05</v>
      </c>
      <c r="J28" s="17">
        <v>88.52</v>
      </c>
      <c r="K28" s="17">
        <v>90.88</v>
      </c>
      <c r="L28" s="17">
        <v>93.73</v>
      </c>
      <c r="M28" s="17">
        <v>24254</v>
      </c>
      <c r="N28" s="17">
        <v>22511</v>
      </c>
      <c r="O28" s="17">
        <v>23806</v>
      </c>
      <c r="P28" s="17">
        <v>22423</v>
      </c>
      <c r="Q28" s="17">
        <v>21018</v>
      </c>
      <c r="R28" s="17">
        <v>1171</v>
      </c>
      <c r="S28" t="s">
        <v>272</v>
      </c>
      <c r="T28" t="s">
        <v>272</v>
      </c>
      <c r="U28" t="s">
        <v>272</v>
      </c>
      <c r="V28" s="17">
        <v>6903</v>
      </c>
      <c r="W28" s="17">
        <v>13488</v>
      </c>
      <c r="X28" t="s">
        <v>272</v>
      </c>
      <c r="Y28" t="s">
        <v>272</v>
      </c>
      <c r="Z28" t="s">
        <v>272</v>
      </c>
      <c r="AA28" s="17">
        <v>33.409999999999997</v>
      </c>
      <c r="AB28" s="17">
        <v>33.99</v>
      </c>
      <c r="AC28" t="s">
        <v>272</v>
      </c>
      <c r="AD28" s="17">
        <v>35441.300000000003</v>
      </c>
      <c r="AE28" s="17">
        <v>39993.800000000003</v>
      </c>
      <c r="AF28" s="17">
        <v>44075.5</v>
      </c>
      <c r="AG28" s="17">
        <v>31567.8</v>
      </c>
      <c r="AH28" s="17">
        <v>13262.3</v>
      </c>
      <c r="AI28" s="17">
        <v>12539</v>
      </c>
      <c r="AJ28" s="17">
        <v>5772.24</v>
      </c>
      <c r="AK28" s="17">
        <v>2812.11</v>
      </c>
      <c r="AL28" s="17">
        <v>1458.41</v>
      </c>
      <c r="AM28" s="17">
        <v>261.14</v>
      </c>
      <c r="AN28" s="17">
        <v>228.59</v>
      </c>
      <c r="AO28" s="17">
        <v>3905.32</v>
      </c>
      <c r="AP28" t="s">
        <v>272</v>
      </c>
      <c r="AQ28" s="17">
        <v>9.4499999999999993</v>
      </c>
      <c r="AR28" s="17">
        <v>9.9499999999999993</v>
      </c>
      <c r="AS28" s="17">
        <v>10.06</v>
      </c>
      <c r="AT28" s="17">
        <v>11.45</v>
      </c>
      <c r="AU28" s="17">
        <v>14.39</v>
      </c>
      <c r="AV28" s="17">
        <v>15.1</v>
      </c>
      <c r="AW28" s="17">
        <v>16.64</v>
      </c>
      <c r="AX28" s="17">
        <v>18.52</v>
      </c>
      <c r="AY28" s="17">
        <v>20.39</v>
      </c>
      <c r="AZ28" s="17">
        <v>21.23</v>
      </c>
      <c r="BA28" s="17">
        <v>22.5</v>
      </c>
      <c r="BB28" s="17">
        <v>35.299999999999997</v>
      </c>
      <c r="BC28" t="s">
        <v>272</v>
      </c>
      <c r="BD28" s="17">
        <v>0.05</v>
      </c>
      <c r="BE28" s="17">
        <v>413.35</v>
      </c>
      <c r="BF28" s="17">
        <v>3034.45</v>
      </c>
      <c r="BG28" s="17">
        <v>694.16</v>
      </c>
      <c r="BH28" s="17">
        <v>523.15</v>
      </c>
      <c r="BI28" s="17">
        <v>380.42</v>
      </c>
      <c r="BJ28" s="17">
        <v>321.58</v>
      </c>
      <c r="BK28" s="17">
        <v>638.01</v>
      </c>
      <c r="BL28" s="17">
        <v>529.88</v>
      </c>
      <c r="BM28" s="17">
        <v>388.32</v>
      </c>
      <c r="BN28" t="s">
        <v>272</v>
      </c>
      <c r="BO28" t="s">
        <v>285</v>
      </c>
      <c r="BP28" t="s">
        <v>318</v>
      </c>
      <c r="BQ28" s="17">
        <v>20211209</v>
      </c>
      <c r="BR28" t="s">
        <v>272</v>
      </c>
    </row>
    <row r="29" spans="1:70" x14ac:dyDescent="0.3">
      <c r="A29" s="17">
        <v>16200201</v>
      </c>
      <c r="B29" t="s">
        <v>304</v>
      </c>
      <c r="C29" s="17">
        <v>99.24</v>
      </c>
      <c r="D29" s="17">
        <v>93.97</v>
      </c>
      <c r="E29" s="17">
        <v>93.26</v>
      </c>
      <c r="F29" s="17">
        <v>0.49</v>
      </c>
      <c r="G29" s="17">
        <v>0.99</v>
      </c>
      <c r="H29" s="17">
        <v>1.98</v>
      </c>
      <c r="I29" s="17">
        <v>2.98</v>
      </c>
      <c r="J29" s="17">
        <v>0.56999999999999995</v>
      </c>
      <c r="K29" s="17">
        <v>0.93</v>
      </c>
      <c r="L29" s="17">
        <v>1.93</v>
      </c>
      <c r="M29" s="17">
        <v>24372</v>
      </c>
      <c r="N29" s="17">
        <v>22579</v>
      </c>
      <c r="O29" s="17">
        <v>23633</v>
      </c>
      <c r="P29" s="17">
        <v>22408</v>
      </c>
      <c r="Q29" s="17">
        <v>438</v>
      </c>
      <c r="R29" s="17">
        <v>1246</v>
      </c>
      <c r="S29" t="s">
        <v>272</v>
      </c>
      <c r="T29" t="s">
        <v>272</v>
      </c>
      <c r="U29" t="s">
        <v>272</v>
      </c>
      <c r="V29" s="17">
        <v>7120</v>
      </c>
      <c r="W29" s="17">
        <v>14312</v>
      </c>
      <c r="X29" t="s">
        <v>272</v>
      </c>
      <c r="Y29" t="s">
        <v>272</v>
      </c>
      <c r="Z29" t="s">
        <v>272</v>
      </c>
      <c r="AA29" s="17">
        <v>33.07</v>
      </c>
      <c r="AB29" s="17">
        <v>33.44</v>
      </c>
      <c r="AC29" t="s">
        <v>272</v>
      </c>
      <c r="AD29" s="17">
        <v>35959.75</v>
      </c>
      <c r="AE29" s="17">
        <v>42080.65</v>
      </c>
      <c r="AF29" s="17">
        <v>46120.85</v>
      </c>
      <c r="AG29" s="17">
        <v>33062.050000000003</v>
      </c>
      <c r="AH29" s="17">
        <v>13891.85</v>
      </c>
      <c r="AI29" s="17">
        <v>13122</v>
      </c>
      <c r="AJ29" s="17">
        <v>6066.69</v>
      </c>
      <c r="AK29" s="17">
        <v>2964.6</v>
      </c>
      <c r="AL29" s="17">
        <v>1542.47</v>
      </c>
      <c r="AM29" s="17">
        <v>278.04000000000002</v>
      </c>
      <c r="AN29" s="17">
        <v>240.58</v>
      </c>
      <c r="AO29" s="17">
        <v>4166.6400000000003</v>
      </c>
      <c r="AP29" t="s">
        <v>272</v>
      </c>
      <c r="AQ29" s="17">
        <v>9.27</v>
      </c>
      <c r="AR29" s="17">
        <v>9.7100000000000009</v>
      </c>
      <c r="AS29" s="17">
        <v>9.06</v>
      </c>
      <c r="AT29" s="17">
        <v>10.09</v>
      </c>
      <c r="AU29" s="17">
        <v>11.8</v>
      </c>
      <c r="AV29" s="17">
        <v>12.46</v>
      </c>
      <c r="AW29" s="17">
        <v>13.66</v>
      </c>
      <c r="AX29" s="17">
        <v>14.37</v>
      </c>
      <c r="AY29" s="17">
        <v>16.54</v>
      </c>
      <c r="AZ29" s="17">
        <v>17.86</v>
      </c>
      <c r="BA29" s="17">
        <v>18.649999999999999</v>
      </c>
      <c r="BB29" s="17">
        <v>32.479999999999997</v>
      </c>
      <c r="BC29" t="s">
        <v>272</v>
      </c>
      <c r="BD29" s="17">
        <v>0.05</v>
      </c>
      <c r="BE29" s="17">
        <v>375.87</v>
      </c>
      <c r="BF29" s="17">
        <v>3543.64</v>
      </c>
      <c r="BG29" s="17">
        <v>694.16</v>
      </c>
      <c r="BH29" s="17">
        <v>523.15</v>
      </c>
      <c r="BI29" s="17">
        <v>380.42</v>
      </c>
      <c r="BJ29" s="17">
        <v>321.58</v>
      </c>
      <c r="BK29" s="17">
        <v>638.01</v>
      </c>
      <c r="BL29" s="17">
        <v>529.88</v>
      </c>
      <c r="BM29" s="17">
        <v>388.32</v>
      </c>
      <c r="BN29" t="s">
        <v>272</v>
      </c>
      <c r="BO29" t="s">
        <v>285</v>
      </c>
      <c r="BP29" t="s">
        <v>318</v>
      </c>
      <c r="BQ29" s="17">
        <v>20211209</v>
      </c>
      <c r="BR29" t="s">
        <v>272</v>
      </c>
    </row>
    <row r="30" spans="1:70" x14ac:dyDescent="0.3">
      <c r="A30" s="17">
        <v>16300203</v>
      </c>
      <c r="B30" t="s">
        <v>303</v>
      </c>
      <c r="C30" s="17">
        <v>99.48</v>
      </c>
      <c r="D30" s="17">
        <v>95.12</v>
      </c>
      <c r="E30" s="17">
        <v>94.63</v>
      </c>
      <c r="F30" s="17">
        <v>91.67</v>
      </c>
      <c r="G30" s="17">
        <v>93.84</v>
      </c>
      <c r="H30" s="17">
        <v>95.56</v>
      </c>
      <c r="I30" s="17">
        <v>96.31</v>
      </c>
      <c r="J30" s="17">
        <v>91.47</v>
      </c>
      <c r="K30" s="17">
        <v>93.43</v>
      </c>
      <c r="L30" s="17">
        <v>95.19</v>
      </c>
      <c r="M30" s="17">
        <v>26964</v>
      </c>
      <c r="N30" s="17">
        <v>25354</v>
      </c>
      <c r="O30" s="17">
        <v>26379</v>
      </c>
      <c r="P30" s="17">
        <v>25222</v>
      </c>
      <c r="Q30" s="17">
        <v>24010</v>
      </c>
      <c r="R30" s="17">
        <v>1341</v>
      </c>
      <c r="S30" t="s">
        <v>272</v>
      </c>
      <c r="T30" t="s">
        <v>272</v>
      </c>
      <c r="U30" t="s">
        <v>272</v>
      </c>
      <c r="V30" s="17">
        <v>6763</v>
      </c>
      <c r="W30" s="17">
        <v>13184</v>
      </c>
      <c r="X30" t="s">
        <v>272</v>
      </c>
      <c r="Y30" t="s">
        <v>272</v>
      </c>
      <c r="Z30" t="s">
        <v>272</v>
      </c>
      <c r="AA30" s="17">
        <v>30.68</v>
      </c>
      <c r="AB30" s="17">
        <v>33.68</v>
      </c>
      <c r="AC30" t="s">
        <v>272</v>
      </c>
      <c r="AD30" s="17">
        <v>35631.5</v>
      </c>
      <c r="AE30" s="17">
        <v>40047.599999999999</v>
      </c>
      <c r="AF30" s="17">
        <v>44517.7</v>
      </c>
      <c r="AG30" s="17">
        <v>31578.5</v>
      </c>
      <c r="AH30" s="17">
        <v>13150.6</v>
      </c>
      <c r="AI30" s="17">
        <v>12613.8</v>
      </c>
      <c r="AJ30" s="17">
        <v>5836.29</v>
      </c>
      <c r="AK30" s="17">
        <v>2849.26</v>
      </c>
      <c r="AL30" s="17">
        <v>1483.28</v>
      </c>
      <c r="AM30" s="17">
        <v>266.58</v>
      </c>
      <c r="AN30" s="17">
        <v>232.41</v>
      </c>
      <c r="AO30" s="17">
        <v>4030.41</v>
      </c>
      <c r="AP30" t="s">
        <v>272</v>
      </c>
      <c r="AQ30" s="17">
        <v>8.43</v>
      </c>
      <c r="AR30" s="17">
        <v>8.77</v>
      </c>
      <c r="AS30" s="17">
        <v>8.4600000000000009</v>
      </c>
      <c r="AT30" s="17">
        <v>9.5</v>
      </c>
      <c r="AU30" s="17">
        <v>11.77</v>
      </c>
      <c r="AV30" s="17">
        <v>11.58</v>
      </c>
      <c r="AW30" s="17">
        <v>12.56</v>
      </c>
      <c r="AX30" s="17">
        <v>13.22</v>
      </c>
      <c r="AY30" s="17">
        <v>14.17</v>
      </c>
      <c r="AZ30" s="17">
        <v>15.95</v>
      </c>
      <c r="BA30" s="17">
        <v>17.05</v>
      </c>
      <c r="BB30" s="17">
        <v>32.1</v>
      </c>
      <c r="BC30" t="s">
        <v>272</v>
      </c>
      <c r="BD30" s="17">
        <v>0.08</v>
      </c>
      <c r="BE30" s="17">
        <v>493.66</v>
      </c>
      <c r="BF30" s="17">
        <v>3077.03</v>
      </c>
      <c r="BG30" s="17">
        <v>550.72</v>
      </c>
      <c r="BH30" s="17">
        <v>428.5</v>
      </c>
      <c r="BI30" s="17">
        <v>324.68</v>
      </c>
      <c r="BJ30" s="17">
        <v>271.79000000000002</v>
      </c>
      <c r="BK30" s="17">
        <v>562.38</v>
      </c>
      <c r="BL30" s="17">
        <v>452.02</v>
      </c>
      <c r="BM30" s="17">
        <v>345.58</v>
      </c>
      <c r="BN30" t="s">
        <v>272</v>
      </c>
      <c r="BO30" t="s">
        <v>285</v>
      </c>
      <c r="BP30" t="s">
        <v>318</v>
      </c>
      <c r="BQ30" s="17">
        <v>20211209</v>
      </c>
      <c r="BR30" t="s">
        <v>272</v>
      </c>
    </row>
    <row r="31" spans="1:70" x14ac:dyDescent="0.3">
      <c r="A31" s="17">
        <v>16300200</v>
      </c>
      <c r="B31" t="s">
        <v>226</v>
      </c>
      <c r="C31" s="17">
        <v>99.36</v>
      </c>
      <c r="D31" s="17">
        <v>94.88</v>
      </c>
      <c r="E31" s="17">
        <v>94.28</v>
      </c>
      <c r="F31" s="17">
        <v>95.09</v>
      </c>
      <c r="G31" s="17">
        <v>96.82</v>
      </c>
      <c r="H31" s="17">
        <v>97.71</v>
      </c>
      <c r="I31" s="17">
        <v>98.19</v>
      </c>
      <c r="J31" s="17">
        <v>95.48</v>
      </c>
      <c r="K31" s="17">
        <v>96.46</v>
      </c>
      <c r="L31" s="17">
        <v>97.4</v>
      </c>
      <c r="M31" s="17">
        <v>28951</v>
      </c>
      <c r="N31" s="17">
        <v>27189</v>
      </c>
      <c r="O31" s="17">
        <v>28287</v>
      </c>
      <c r="P31" s="17">
        <v>27015</v>
      </c>
      <c r="Q31" s="17">
        <v>26313</v>
      </c>
      <c r="R31" s="17">
        <v>1042</v>
      </c>
      <c r="S31" t="s">
        <v>272</v>
      </c>
      <c r="T31" t="s">
        <v>272</v>
      </c>
      <c r="U31" t="s">
        <v>272</v>
      </c>
      <c r="V31" s="17">
        <v>8119</v>
      </c>
      <c r="W31" s="17">
        <v>13073</v>
      </c>
      <c r="X31" t="s">
        <v>272</v>
      </c>
      <c r="Y31" t="s">
        <v>272</v>
      </c>
      <c r="Z31" t="s">
        <v>272</v>
      </c>
      <c r="AA31" s="17">
        <v>29.26</v>
      </c>
      <c r="AB31" s="17">
        <v>32.43</v>
      </c>
      <c r="AC31" t="s">
        <v>272</v>
      </c>
      <c r="AD31" s="17">
        <v>28338.75</v>
      </c>
      <c r="AE31" s="17">
        <v>33562.9</v>
      </c>
      <c r="AF31" s="17">
        <v>38182.949999999997</v>
      </c>
      <c r="AG31" s="17">
        <v>28078.85</v>
      </c>
      <c r="AH31" s="17">
        <v>11623.85</v>
      </c>
      <c r="AI31" s="17">
        <v>11158.3</v>
      </c>
      <c r="AJ31" s="17">
        <v>5438.66</v>
      </c>
      <c r="AK31" s="17">
        <v>3187.97</v>
      </c>
      <c r="AL31" s="17">
        <v>1706.14</v>
      </c>
      <c r="AM31" s="17">
        <v>241.47</v>
      </c>
      <c r="AN31" s="17">
        <v>224.6</v>
      </c>
      <c r="AO31" s="17">
        <v>3791.85</v>
      </c>
      <c r="AP31" t="s">
        <v>272</v>
      </c>
      <c r="AQ31" s="17">
        <v>10.79</v>
      </c>
      <c r="AR31" s="17">
        <v>12.21</v>
      </c>
      <c r="AS31" s="17">
        <v>13.04</v>
      </c>
      <c r="AT31" s="17">
        <v>15.57</v>
      </c>
      <c r="AU31" s="17">
        <v>19.8</v>
      </c>
      <c r="AV31" s="17">
        <v>20.079999999999998</v>
      </c>
      <c r="AW31" s="17">
        <v>23.19</v>
      </c>
      <c r="AX31" s="17">
        <v>24.05</v>
      </c>
      <c r="AY31" s="17">
        <v>25.44</v>
      </c>
      <c r="AZ31" s="17">
        <v>26.09</v>
      </c>
      <c r="BA31" s="17">
        <v>25.87</v>
      </c>
      <c r="BB31" s="17">
        <v>36</v>
      </c>
      <c r="BC31" t="s">
        <v>272</v>
      </c>
      <c r="BD31" s="17">
        <v>0.05</v>
      </c>
      <c r="BE31" s="17">
        <v>1152.8800000000001</v>
      </c>
      <c r="BF31" s="17">
        <v>3223.69</v>
      </c>
      <c r="BG31" s="17">
        <v>551.78</v>
      </c>
      <c r="BH31" s="17">
        <v>424.2</v>
      </c>
      <c r="BI31" s="17">
        <v>337.07</v>
      </c>
      <c r="BJ31" s="17">
        <v>289.02</v>
      </c>
      <c r="BK31" s="17">
        <v>521.86</v>
      </c>
      <c r="BL31" s="17">
        <v>454.23</v>
      </c>
      <c r="BM31" s="17">
        <v>366.32</v>
      </c>
      <c r="BN31" t="s">
        <v>272</v>
      </c>
      <c r="BO31" t="s">
        <v>285</v>
      </c>
      <c r="BP31" t="s">
        <v>318</v>
      </c>
      <c r="BQ31" s="17">
        <v>20211209</v>
      </c>
      <c r="BR31" t="s">
        <v>272</v>
      </c>
    </row>
    <row r="32" spans="1:70" x14ac:dyDescent="0.3">
      <c r="A32" s="17">
        <v>16200195</v>
      </c>
      <c r="B32" t="s">
        <v>302</v>
      </c>
      <c r="C32" s="17">
        <v>99.32</v>
      </c>
      <c r="D32" s="17">
        <v>93.08</v>
      </c>
      <c r="E32" s="17">
        <v>92.44</v>
      </c>
      <c r="F32" s="17">
        <v>0.49</v>
      </c>
      <c r="G32" s="17">
        <v>0.98</v>
      </c>
      <c r="H32" s="17">
        <v>1.98</v>
      </c>
      <c r="I32" s="17">
        <v>2.98</v>
      </c>
      <c r="J32" s="17">
        <v>0.44</v>
      </c>
      <c r="K32" s="17">
        <v>0.82</v>
      </c>
      <c r="L32" s="17">
        <v>1.7</v>
      </c>
      <c r="M32" s="17">
        <v>24210</v>
      </c>
      <c r="N32" s="17">
        <v>22111</v>
      </c>
      <c r="O32" s="17">
        <v>23379</v>
      </c>
      <c r="P32" s="17">
        <v>21960</v>
      </c>
      <c r="Q32" s="17">
        <v>379</v>
      </c>
      <c r="R32" s="17">
        <v>1347</v>
      </c>
      <c r="S32" t="s">
        <v>272</v>
      </c>
      <c r="T32" t="s">
        <v>272</v>
      </c>
      <c r="U32" t="s">
        <v>272</v>
      </c>
      <c r="V32" s="17">
        <v>6978</v>
      </c>
      <c r="W32" s="17">
        <v>13880</v>
      </c>
      <c r="X32" t="s">
        <v>272</v>
      </c>
      <c r="Y32" t="s">
        <v>272</v>
      </c>
      <c r="Z32" t="s">
        <v>272</v>
      </c>
      <c r="AA32" s="17">
        <v>33.53</v>
      </c>
      <c r="AB32" s="17">
        <v>33.520000000000003</v>
      </c>
      <c r="AC32" t="s">
        <v>272</v>
      </c>
      <c r="AD32" s="17">
        <v>36532.9</v>
      </c>
      <c r="AE32" s="17">
        <v>42408.3</v>
      </c>
      <c r="AF32" s="17">
        <v>46380.7</v>
      </c>
      <c r="AG32" s="17">
        <v>33244.5</v>
      </c>
      <c r="AH32" s="17">
        <v>14061.6</v>
      </c>
      <c r="AI32" s="17">
        <v>13285.8</v>
      </c>
      <c r="AJ32" s="17">
        <v>6120.13</v>
      </c>
      <c r="AK32" s="17">
        <v>3002.1</v>
      </c>
      <c r="AL32" s="17">
        <v>1554.47</v>
      </c>
      <c r="AM32" s="17">
        <v>280.51</v>
      </c>
      <c r="AN32" s="17">
        <v>240.78</v>
      </c>
      <c r="AO32" s="17">
        <v>4149.7</v>
      </c>
      <c r="AP32" t="s">
        <v>272</v>
      </c>
      <c r="AQ32" s="17">
        <v>8.02</v>
      </c>
      <c r="AR32" s="17">
        <v>8.4700000000000006</v>
      </c>
      <c r="AS32" s="17">
        <v>7.83</v>
      </c>
      <c r="AT32" s="17">
        <v>8.18</v>
      </c>
      <c r="AU32" s="17">
        <v>8.0500000000000007</v>
      </c>
      <c r="AV32" s="17">
        <v>8.2100000000000009</v>
      </c>
      <c r="AW32" s="17">
        <v>8.5299999999999994</v>
      </c>
      <c r="AX32" s="17">
        <v>9.5399999999999991</v>
      </c>
      <c r="AY32" s="17">
        <v>11.18</v>
      </c>
      <c r="AZ32" s="17">
        <v>13.47</v>
      </c>
      <c r="BA32" s="17">
        <v>14.58</v>
      </c>
      <c r="BB32" s="17">
        <v>30.18</v>
      </c>
      <c r="BC32" t="s">
        <v>272</v>
      </c>
      <c r="BD32" s="17">
        <v>0.12</v>
      </c>
      <c r="BE32" s="17">
        <v>341.43</v>
      </c>
      <c r="BF32" s="17">
        <v>3045.74</v>
      </c>
      <c r="BG32" s="17">
        <v>550.72</v>
      </c>
      <c r="BH32" s="17">
        <v>428.5</v>
      </c>
      <c r="BI32" s="17">
        <v>324.68</v>
      </c>
      <c r="BJ32" s="17">
        <v>271.79000000000002</v>
      </c>
      <c r="BK32" s="17">
        <v>562.38</v>
      </c>
      <c r="BL32" s="17">
        <v>452.02</v>
      </c>
      <c r="BM32" s="17">
        <v>345.58</v>
      </c>
      <c r="BN32" t="s">
        <v>272</v>
      </c>
      <c r="BO32" t="s">
        <v>285</v>
      </c>
      <c r="BP32" t="s">
        <v>318</v>
      </c>
      <c r="BQ32" s="17">
        <v>20211209</v>
      </c>
      <c r="BR32" t="s">
        <v>272</v>
      </c>
    </row>
    <row r="33" spans="1:70" x14ac:dyDescent="0.3">
      <c r="A33" s="17">
        <v>16200204</v>
      </c>
      <c r="B33" t="s">
        <v>225</v>
      </c>
      <c r="C33" s="17">
        <v>99.02</v>
      </c>
      <c r="D33" s="17">
        <v>92.9</v>
      </c>
      <c r="E33" s="17">
        <v>91.99</v>
      </c>
      <c r="F33" s="17">
        <v>0.47</v>
      </c>
      <c r="G33" s="17">
        <v>0.97</v>
      </c>
      <c r="H33" s="17">
        <v>1.96</v>
      </c>
      <c r="I33" s="17">
        <v>2.96</v>
      </c>
      <c r="J33" s="17">
        <v>0.55000000000000004</v>
      </c>
      <c r="K33" s="17">
        <v>0.77</v>
      </c>
      <c r="L33" s="17">
        <v>1.49</v>
      </c>
      <c r="M33" s="17">
        <v>28063</v>
      </c>
      <c r="N33" s="17">
        <v>25792</v>
      </c>
      <c r="O33" s="17">
        <v>27328</v>
      </c>
      <c r="P33" s="17">
        <v>25540</v>
      </c>
      <c r="Q33" s="17">
        <v>391</v>
      </c>
      <c r="R33" s="17">
        <v>1555</v>
      </c>
      <c r="S33" t="s">
        <v>272</v>
      </c>
      <c r="T33" t="s">
        <v>272</v>
      </c>
      <c r="U33" t="s">
        <v>272</v>
      </c>
      <c r="V33" s="17">
        <v>7489</v>
      </c>
      <c r="W33" s="17">
        <v>12223</v>
      </c>
      <c r="X33" t="s">
        <v>272</v>
      </c>
      <c r="Y33" t="s">
        <v>272</v>
      </c>
      <c r="Z33" t="s">
        <v>272</v>
      </c>
      <c r="AA33" s="17">
        <v>30.21</v>
      </c>
      <c r="AB33" s="17">
        <v>32.299999999999997</v>
      </c>
      <c r="AC33" t="s">
        <v>272</v>
      </c>
      <c r="AD33" s="17">
        <v>27541.4</v>
      </c>
      <c r="AE33" s="17">
        <v>33530.5</v>
      </c>
      <c r="AF33" s="17">
        <v>37654.300000000003</v>
      </c>
      <c r="AG33" s="17">
        <v>27391.4</v>
      </c>
      <c r="AH33" s="17">
        <v>11410.3</v>
      </c>
      <c r="AI33" s="17">
        <v>10814.7</v>
      </c>
      <c r="AJ33" s="17">
        <v>5211.4799999999996</v>
      </c>
      <c r="AK33" s="17">
        <v>3034.19</v>
      </c>
      <c r="AL33" s="17">
        <v>1614.28</v>
      </c>
      <c r="AM33" s="17">
        <v>230.65</v>
      </c>
      <c r="AN33" s="17">
        <v>212.43</v>
      </c>
      <c r="AO33" s="17">
        <v>3632.98</v>
      </c>
      <c r="AP33" t="s">
        <v>272</v>
      </c>
      <c r="AQ33" s="17">
        <v>8.6999999999999993</v>
      </c>
      <c r="AR33" s="17">
        <v>9.5299999999999994</v>
      </c>
      <c r="AS33" s="17">
        <v>10.53</v>
      </c>
      <c r="AT33" s="17">
        <v>10.55</v>
      </c>
      <c r="AU33" s="17">
        <v>12.93</v>
      </c>
      <c r="AV33" s="17">
        <v>12.58</v>
      </c>
      <c r="AW33" s="17">
        <v>13.93</v>
      </c>
      <c r="AX33" s="17">
        <v>15.03</v>
      </c>
      <c r="AY33" s="17">
        <v>15.94</v>
      </c>
      <c r="AZ33" s="17">
        <v>17.03</v>
      </c>
      <c r="BA33" s="17">
        <v>18.77</v>
      </c>
      <c r="BB33" s="17">
        <v>31.7</v>
      </c>
      <c r="BC33" t="s">
        <v>272</v>
      </c>
      <c r="BD33" s="17">
        <v>0.04</v>
      </c>
      <c r="BE33" s="17">
        <v>817.38</v>
      </c>
      <c r="BF33" s="17">
        <v>2983.53</v>
      </c>
      <c r="BG33" s="17">
        <v>551.78</v>
      </c>
      <c r="BH33" s="17">
        <v>424.2</v>
      </c>
      <c r="BI33" s="17">
        <v>337.07</v>
      </c>
      <c r="BJ33" s="17">
        <v>289.02</v>
      </c>
      <c r="BK33" s="17">
        <v>521.86</v>
      </c>
      <c r="BL33" s="17">
        <v>454.23</v>
      </c>
      <c r="BM33" s="17">
        <v>366.32</v>
      </c>
      <c r="BN33" t="s">
        <v>272</v>
      </c>
      <c r="BO33" t="s">
        <v>285</v>
      </c>
      <c r="BP33" t="s">
        <v>318</v>
      </c>
      <c r="BQ33" s="17">
        <v>20211209</v>
      </c>
      <c r="BR33" t="s">
        <v>272</v>
      </c>
    </row>
    <row r="34" spans="1:70" x14ac:dyDescent="0.3">
      <c r="A34" s="17">
        <v>16300152</v>
      </c>
      <c r="B34" t="s">
        <v>301</v>
      </c>
      <c r="C34" s="17">
        <v>99.71</v>
      </c>
      <c r="D34" s="17">
        <v>83.9</v>
      </c>
      <c r="E34" s="17">
        <v>83.66</v>
      </c>
      <c r="F34" s="17">
        <v>56.41</v>
      </c>
      <c r="G34" s="17">
        <v>63.34</v>
      </c>
      <c r="H34" s="17">
        <v>69.11</v>
      </c>
      <c r="I34" s="17">
        <v>72.39</v>
      </c>
      <c r="J34" s="17">
        <v>60.59</v>
      </c>
      <c r="K34" s="17">
        <v>64.680000000000007</v>
      </c>
      <c r="L34" s="17">
        <v>70.28</v>
      </c>
      <c r="M34" s="17">
        <v>26686</v>
      </c>
      <c r="N34" s="17">
        <v>22114</v>
      </c>
      <c r="O34" s="17">
        <v>25902</v>
      </c>
      <c r="P34" s="17">
        <v>22050</v>
      </c>
      <c r="Q34" s="17">
        <v>15504</v>
      </c>
      <c r="R34" s="17">
        <v>1588</v>
      </c>
      <c r="S34" t="s">
        <v>272</v>
      </c>
      <c r="T34" t="s">
        <v>272</v>
      </c>
      <c r="U34" t="s">
        <v>272</v>
      </c>
      <c r="V34" s="17">
        <v>6533</v>
      </c>
      <c r="W34" s="17">
        <v>12199</v>
      </c>
      <c r="X34" t="s">
        <v>272</v>
      </c>
      <c r="Y34" t="s">
        <v>272</v>
      </c>
      <c r="Z34" t="s">
        <v>272</v>
      </c>
      <c r="AA34" s="17">
        <v>39.729999999999997</v>
      </c>
      <c r="AB34" s="17">
        <v>40.56</v>
      </c>
      <c r="AC34" t="s">
        <v>272</v>
      </c>
      <c r="AD34" s="17">
        <v>32904.6</v>
      </c>
      <c r="AE34" s="17">
        <v>38054.9</v>
      </c>
      <c r="AF34" s="17">
        <v>40319.300000000003</v>
      </c>
      <c r="AG34" s="17">
        <v>27734.35</v>
      </c>
      <c r="AH34" s="17">
        <v>11656.65</v>
      </c>
      <c r="AI34" s="17">
        <v>11434.6</v>
      </c>
      <c r="AJ34" s="17">
        <v>5192.72</v>
      </c>
      <c r="AK34" s="17">
        <v>2514.7199999999998</v>
      </c>
      <c r="AL34" s="17">
        <v>1311.76</v>
      </c>
      <c r="AM34" s="17">
        <v>228.12</v>
      </c>
      <c r="AN34" s="17">
        <v>201.34</v>
      </c>
      <c r="AO34" s="17">
        <v>4076.08</v>
      </c>
      <c r="AP34" t="s">
        <v>272</v>
      </c>
      <c r="AQ34" s="17">
        <v>9.92</v>
      </c>
      <c r="AR34" s="17">
        <v>10.02</v>
      </c>
      <c r="AS34" s="17">
        <v>10.46</v>
      </c>
      <c r="AT34" s="17">
        <v>13.8</v>
      </c>
      <c r="AU34" s="17">
        <v>18.11</v>
      </c>
      <c r="AV34" s="17">
        <v>20.149999999999999</v>
      </c>
      <c r="AW34" s="17">
        <v>22.43</v>
      </c>
      <c r="AX34" s="17">
        <v>25.1</v>
      </c>
      <c r="AY34" s="17">
        <v>26.42</v>
      </c>
      <c r="AZ34" s="17">
        <v>27.17</v>
      </c>
      <c r="BA34" s="17">
        <v>28.38</v>
      </c>
      <c r="BB34" s="17">
        <v>32.33</v>
      </c>
      <c r="BC34" t="s">
        <v>272</v>
      </c>
      <c r="BD34" s="17">
        <v>0.05</v>
      </c>
      <c r="BE34" s="17">
        <v>594.72</v>
      </c>
      <c r="BF34" s="17">
        <v>1524.65</v>
      </c>
      <c r="BG34" s="17">
        <v>927.21</v>
      </c>
      <c r="BH34" s="17">
        <v>653.95000000000005</v>
      </c>
      <c r="BI34" s="17">
        <v>482.91</v>
      </c>
      <c r="BJ34" s="17">
        <v>400.58</v>
      </c>
      <c r="BK34" s="17">
        <v>752.79</v>
      </c>
      <c r="BL34" s="17">
        <v>610.66</v>
      </c>
      <c r="BM34" s="17">
        <v>452.94</v>
      </c>
      <c r="BN34" t="s">
        <v>272</v>
      </c>
      <c r="BO34" t="s">
        <v>285</v>
      </c>
      <c r="BP34" t="s">
        <v>318</v>
      </c>
      <c r="BQ34" s="17">
        <v>20211209</v>
      </c>
      <c r="BR34" t="s">
        <v>272</v>
      </c>
    </row>
    <row r="35" spans="1:70" x14ac:dyDescent="0.3">
      <c r="A35" s="17">
        <v>16200175</v>
      </c>
      <c r="B35" t="s">
        <v>300</v>
      </c>
      <c r="C35" s="17">
        <v>99.65</v>
      </c>
      <c r="D35" s="17">
        <v>83.86</v>
      </c>
      <c r="E35" s="17">
        <v>83.57</v>
      </c>
      <c r="F35" s="17">
        <v>0.5</v>
      </c>
      <c r="G35" s="17">
        <v>1</v>
      </c>
      <c r="H35" s="17">
        <v>2</v>
      </c>
      <c r="I35" s="17">
        <v>2.99</v>
      </c>
      <c r="J35" s="17">
        <v>0.72</v>
      </c>
      <c r="K35" s="17">
        <v>1.2</v>
      </c>
      <c r="L35" s="17">
        <v>2.27</v>
      </c>
      <c r="M35" s="17">
        <v>20755</v>
      </c>
      <c r="N35" s="17">
        <v>17112</v>
      </c>
      <c r="O35" s="17">
        <v>20013</v>
      </c>
      <c r="P35" s="17">
        <v>17053</v>
      </c>
      <c r="Q35" s="17">
        <v>389</v>
      </c>
      <c r="R35" s="17">
        <v>1162</v>
      </c>
      <c r="S35" t="s">
        <v>272</v>
      </c>
      <c r="T35" t="s">
        <v>272</v>
      </c>
      <c r="U35" t="s">
        <v>272</v>
      </c>
      <c r="V35" s="17">
        <v>6873</v>
      </c>
      <c r="W35" s="17">
        <v>13840</v>
      </c>
      <c r="X35" t="s">
        <v>272</v>
      </c>
      <c r="Y35" t="s">
        <v>272</v>
      </c>
      <c r="Z35" t="s">
        <v>272</v>
      </c>
      <c r="AA35" s="17">
        <v>40.270000000000003</v>
      </c>
      <c r="AB35" s="17">
        <v>38.64</v>
      </c>
      <c r="AC35" t="s">
        <v>272</v>
      </c>
      <c r="AD35" s="17">
        <v>32754.6</v>
      </c>
      <c r="AE35" s="17">
        <v>38640.9</v>
      </c>
      <c r="AF35" s="17">
        <v>40626.25</v>
      </c>
      <c r="AG35" s="17">
        <v>27844.25</v>
      </c>
      <c r="AH35" s="17">
        <v>11815.75</v>
      </c>
      <c r="AI35" s="17">
        <v>11452.3</v>
      </c>
      <c r="AJ35" s="17">
        <v>5200.33</v>
      </c>
      <c r="AK35" s="17">
        <v>2522.16</v>
      </c>
      <c r="AL35" s="17">
        <v>1311.77</v>
      </c>
      <c r="AM35" s="17">
        <v>227.69</v>
      </c>
      <c r="AN35" s="17">
        <v>201.51</v>
      </c>
      <c r="AO35" s="17">
        <v>4131.7</v>
      </c>
      <c r="AP35" t="s">
        <v>272</v>
      </c>
      <c r="AQ35" s="17">
        <v>8.83</v>
      </c>
      <c r="AR35" s="17">
        <v>9.43</v>
      </c>
      <c r="AS35" s="17">
        <v>9.9</v>
      </c>
      <c r="AT35" s="17">
        <v>9.8800000000000008</v>
      </c>
      <c r="AU35" s="17">
        <v>13.35</v>
      </c>
      <c r="AV35" s="17">
        <v>16.78</v>
      </c>
      <c r="AW35" s="17">
        <v>18.66</v>
      </c>
      <c r="AX35" s="17">
        <v>20.85</v>
      </c>
      <c r="AY35" s="17">
        <v>21.32</v>
      </c>
      <c r="AZ35" s="17">
        <v>21.45</v>
      </c>
      <c r="BA35" s="17">
        <v>21.66</v>
      </c>
      <c r="BB35" s="17">
        <v>32.340000000000003</v>
      </c>
      <c r="BC35" t="s">
        <v>272</v>
      </c>
      <c r="BD35" s="17">
        <v>0.09</v>
      </c>
      <c r="BE35" s="17">
        <v>532.16</v>
      </c>
      <c r="BF35" s="17">
        <v>1927.91</v>
      </c>
      <c r="BG35" s="17">
        <v>927.21</v>
      </c>
      <c r="BH35" s="17">
        <v>653.95000000000005</v>
      </c>
      <c r="BI35" s="17">
        <v>482.91</v>
      </c>
      <c r="BJ35" s="17">
        <v>400.58</v>
      </c>
      <c r="BK35" s="17">
        <v>752.79</v>
      </c>
      <c r="BL35" s="17">
        <v>610.66</v>
      </c>
      <c r="BM35" s="17">
        <v>452.94</v>
      </c>
      <c r="BN35" t="s">
        <v>272</v>
      </c>
      <c r="BO35" t="s">
        <v>285</v>
      </c>
      <c r="BP35" t="s">
        <v>318</v>
      </c>
      <c r="BQ35" s="17">
        <v>20211209</v>
      </c>
      <c r="BR35" t="s">
        <v>272</v>
      </c>
    </row>
    <row r="36" spans="1:70" x14ac:dyDescent="0.3">
      <c r="A36" s="17">
        <v>16300161</v>
      </c>
      <c r="B36" t="s">
        <v>299</v>
      </c>
      <c r="C36" s="17">
        <v>99.86</v>
      </c>
      <c r="D36" s="17">
        <v>83.3</v>
      </c>
      <c r="E36" s="17">
        <v>83.18</v>
      </c>
      <c r="F36" s="17">
        <v>57.93</v>
      </c>
      <c r="G36" s="17">
        <v>64.05</v>
      </c>
      <c r="H36" s="17">
        <v>70.19</v>
      </c>
      <c r="I36" s="17">
        <v>73.84</v>
      </c>
      <c r="J36" s="17">
        <v>60.59</v>
      </c>
      <c r="K36" s="17">
        <v>63.51</v>
      </c>
      <c r="L36" s="17">
        <v>70.45</v>
      </c>
      <c r="M36" s="17">
        <v>20516</v>
      </c>
      <c r="N36" s="17">
        <v>16934</v>
      </c>
      <c r="O36" s="17">
        <v>19998</v>
      </c>
      <c r="P36" s="17">
        <v>16910</v>
      </c>
      <c r="Q36" s="17">
        <v>11914</v>
      </c>
      <c r="R36" s="17">
        <v>1138</v>
      </c>
      <c r="S36" t="s">
        <v>272</v>
      </c>
      <c r="T36" t="s">
        <v>272</v>
      </c>
      <c r="U36" t="s">
        <v>272</v>
      </c>
      <c r="V36" s="17">
        <v>6753</v>
      </c>
      <c r="W36" s="17">
        <v>12879</v>
      </c>
      <c r="X36" t="s">
        <v>272</v>
      </c>
      <c r="Y36" t="s">
        <v>272</v>
      </c>
      <c r="Z36" t="s">
        <v>272</v>
      </c>
      <c r="AA36" s="17">
        <v>37.130000000000003</v>
      </c>
      <c r="AB36" s="17">
        <v>39.25</v>
      </c>
      <c r="AC36" t="s">
        <v>272</v>
      </c>
      <c r="AD36" s="17">
        <v>33049.1</v>
      </c>
      <c r="AE36" s="17">
        <v>38269.4</v>
      </c>
      <c r="AF36" s="17">
        <v>40439.300000000003</v>
      </c>
      <c r="AG36" s="17">
        <v>27912.9</v>
      </c>
      <c r="AH36" s="17">
        <v>11860.85</v>
      </c>
      <c r="AI36" s="17">
        <v>11516.15</v>
      </c>
      <c r="AJ36" s="17">
        <v>5215.58</v>
      </c>
      <c r="AK36" s="17">
        <v>2533.48</v>
      </c>
      <c r="AL36" s="17">
        <v>1314.93</v>
      </c>
      <c r="AM36" s="17">
        <v>228.19</v>
      </c>
      <c r="AN36" s="17">
        <v>201.26</v>
      </c>
      <c r="AO36" s="17">
        <v>4092.32</v>
      </c>
      <c r="AP36" t="s">
        <v>272</v>
      </c>
      <c r="AQ36" s="17">
        <v>9.5500000000000007</v>
      </c>
      <c r="AR36" s="17">
        <v>10.119999999999999</v>
      </c>
      <c r="AS36" s="17">
        <v>10.81</v>
      </c>
      <c r="AT36" s="17">
        <v>13.73</v>
      </c>
      <c r="AU36" s="17">
        <v>18.260000000000002</v>
      </c>
      <c r="AV36" s="17">
        <v>21.92</v>
      </c>
      <c r="AW36" s="17">
        <v>24.59</v>
      </c>
      <c r="AX36" s="17">
        <v>26.76</v>
      </c>
      <c r="AY36" s="17">
        <v>27.97</v>
      </c>
      <c r="AZ36" s="17">
        <v>29.49</v>
      </c>
      <c r="BA36" s="17">
        <v>29.22</v>
      </c>
      <c r="BB36" s="17">
        <v>31.03</v>
      </c>
      <c r="BC36" t="s">
        <v>272</v>
      </c>
      <c r="BD36" s="17">
        <v>0.08</v>
      </c>
      <c r="BE36" s="17">
        <v>517.70000000000005</v>
      </c>
      <c r="BF36" s="17">
        <v>1506.73</v>
      </c>
      <c r="BG36" s="17">
        <v>803.34</v>
      </c>
      <c r="BH36" s="17">
        <v>593.58000000000004</v>
      </c>
      <c r="BI36" s="17">
        <v>436.95</v>
      </c>
      <c r="BJ36" s="17">
        <v>358.28</v>
      </c>
      <c r="BK36" s="17">
        <v>703.07</v>
      </c>
      <c r="BL36" s="17">
        <v>610.62</v>
      </c>
      <c r="BM36" s="17">
        <v>430.48</v>
      </c>
      <c r="BN36" t="s">
        <v>272</v>
      </c>
      <c r="BO36" t="s">
        <v>285</v>
      </c>
      <c r="BP36" t="s">
        <v>318</v>
      </c>
      <c r="BQ36" s="17">
        <v>20211209</v>
      </c>
      <c r="BR36" t="s">
        <v>272</v>
      </c>
    </row>
    <row r="37" spans="1:70" x14ac:dyDescent="0.3">
      <c r="A37" s="17">
        <v>16300123</v>
      </c>
      <c r="B37" t="s">
        <v>224</v>
      </c>
      <c r="C37" s="17">
        <v>99.82</v>
      </c>
      <c r="D37" s="17">
        <v>75.95</v>
      </c>
      <c r="E37" s="17">
        <v>75.81</v>
      </c>
      <c r="F37" s="17">
        <v>58.55</v>
      </c>
      <c r="G37" s="17">
        <v>64.87</v>
      </c>
      <c r="H37" s="17">
        <v>70.760000000000005</v>
      </c>
      <c r="I37" s="17">
        <v>74.06</v>
      </c>
      <c r="J37" s="17">
        <v>61.81</v>
      </c>
      <c r="K37" s="17">
        <v>64.849999999999994</v>
      </c>
      <c r="L37" s="17">
        <v>70.78</v>
      </c>
      <c r="M37" s="17">
        <v>7266</v>
      </c>
      <c r="N37" s="17">
        <v>5480</v>
      </c>
      <c r="O37" s="17">
        <v>7127</v>
      </c>
      <c r="P37" s="17">
        <v>5470</v>
      </c>
      <c r="Q37" s="17">
        <v>3873</v>
      </c>
      <c r="R37" s="17">
        <v>1641</v>
      </c>
      <c r="S37" t="s">
        <v>272</v>
      </c>
      <c r="T37" t="s">
        <v>272</v>
      </c>
      <c r="U37" t="s">
        <v>272</v>
      </c>
      <c r="V37" s="17">
        <v>7979</v>
      </c>
      <c r="W37" s="17">
        <v>11878</v>
      </c>
      <c r="X37" t="s">
        <v>272</v>
      </c>
      <c r="Y37" t="s">
        <v>272</v>
      </c>
      <c r="Z37" t="s">
        <v>272</v>
      </c>
      <c r="AA37" s="17">
        <v>35.72</v>
      </c>
      <c r="AB37" s="17">
        <v>37.69</v>
      </c>
      <c r="AC37" t="s">
        <v>272</v>
      </c>
      <c r="AD37" s="17">
        <v>24409.9</v>
      </c>
      <c r="AE37" s="17">
        <v>29217.8</v>
      </c>
      <c r="AF37" s="17">
        <v>31972.1</v>
      </c>
      <c r="AG37" s="17">
        <v>22698.7</v>
      </c>
      <c r="AH37" s="17">
        <v>9287.06</v>
      </c>
      <c r="AI37" s="17">
        <v>9497.99</v>
      </c>
      <c r="AJ37" s="17">
        <v>4613.17</v>
      </c>
      <c r="AK37" s="17">
        <v>2695.8</v>
      </c>
      <c r="AL37" s="17">
        <v>1451.85</v>
      </c>
      <c r="AM37" s="17">
        <v>203.72</v>
      </c>
      <c r="AN37" s="17">
        <v>188.09</v>
      </c>
      <c r="AO37" s="17">
        <v>3435.96</v>
      </c>
      <c r="AP37" t="s">
        <v>272</v>
      </c>
      <c r="AQ37" s="17">
        <v>11.11</v>
      </c>
      <c r="AR37" s="17">
        <v>12.13</v>
      </c>
      <c r="AS37" s="17">
        <v>13.1</v>
      </c>
      <c r="AT37" s="17">
        <v>14.63</v>
      </c>
      <c r="AU37" s="17">
        <v>17.16</v>
      </c>
      <c r="AV37" s="17">
        <v>19.579999999999998</v>
      </c>
      <c r="AW37" s="17">
        <v>21.51</v>
      </c>
      <c r="AX37" s="17">
        <v>22.47</v>
      </c>
      <c r="AY37" s="17">
        <v>22.96</v>
      </c>
      <c r="AZ37" s="17">
        <v>23.65</v>
      </c>
      <c r="BA37" s="17">
        <v>24.95</v>
      </c>
      <c r="BB37" s="17">
        <v>46.68</v>
      </c>
      <c r="BC37" t="s">
        <v>272</v>
      </c>
      <c r="BD37" s="17">
        <v>0.04</v>
      </c>
      <c r="BE37" s="17">
        <v>1308.43</v>
      </c>
      <c r="BF37" s="17">
        <v>1262.07</v>
      </c>
      <c r="BG37" s="17">
        <v>889.82</v>
      </c>
      <c r="BH37" s="17">
        <v>667.4</v>
      </c>
      <c r="BI37" s="17">
        <v>507.52</v>
      </c>
      <c r="BJ37" s="17">
        <v>437.97</v>
      </c>
      <c r="BK37" s="17">
        <v>777.09</v>
      </c>
      <c r="BL37" s="17">
        <v>667.52</v>
      </c>
      <c r="BM37" s="17">
        <v>506.75</v>
      </c>
      <c r="BN37" t="s">
        <v>272</v>
      </c>
      <c r="BO37" t="s">
        <v>285</v>
      </c>
      <c r="BP37" t="s">
        <v>318</v>
      </c>
      <c r="BQ37" s="17">
        <v>20211209</v>
      </c>
      <c r="BR37" t="s">
        <v>272</v>
      </c>
    </row>
    <row r="38" spans="1:70" x14ac:dyDescent="0.3">
      <c r="A38" s="17">
        <v>16200167</v>
      </c>
      <c r="B38" t="s">
        <v>262</v>
      </c>
      <c r="C38" s="17">
        <v>99.43</v>
      </c>
      <c r="D38" s="17">
        <v>77.290000000000006</v>
      </c>
      <c r="E38" s="17">
        <v>76.849999999999994</v>
      </c>
      <c r="F38" s="17">
        <v>0.5</v>
      </c>
      <c r="G38" s="17">
        <v>0.98</v>
      </c>
      <c r="H38" s="17">
        <v>1.97</v>
      </c>
      <c r="I38" s="17">
        <v>2.96</v>
      </c>
      <c r="J38" s="17">
        <v>0.67</v>
      </c>
      <c r="K38" s="17">
        <v>0.98</v>
      </c>
      <c r="L38" s="17">
        <v>1.99</v>
      </c>
      <c r="M38" s="17">
        <v>26143</v>
      </c>
      <c r="N38" s="17">
        <v>19942</v>
      </c>
      <c r="O38" s="17">
        <v>25020</v>
      </c>
      <c r="P38" s="17">
        <v>19828</v>
      </c>
      <c r="Q38" s="17">
        <v>401</v>
      </c>
      <c r="R38" s="17">
        <v>1356</v>
      </c>
      <c r="S38" t="s">
        <v>272</v>
      </c>
      <c r="T38" t="s">
        <v>272</v>
      </c>
      <c r="U38" t="s">
        <v>272</v>
      </c>
      <c r="V38" s="17">
        <v>8422</v>
      </c>
      <c r="W38" s="17">
        <v>13593</v>
      </c>
      <c r="X38" t="s">
        <v>272</v>
      </c>
      <c r="Y38" t="s">
        <v>272</v>
      </c>
      <c r="Z38" t="s">
        <v>272</v>
      </c>
      <c r="AA38" s="17">
        <v>37.86</v>
      </c>
      <c r="AB38" s="17">
        <v>35.25</v>
      </c>
      <c r="AC38" t="s">
        <v>272</v>
      </c>
      <c r="AD38" s="17">
        <v>25005.35</v>
      </c>
      <c r="AE38" s="17">
        <v>31057.05</v>
      </c>
      <c r="AF38" s="17">
        <v>33181.85</v>
      </c>
      <c r="AG38" s="17">
        <v>23111.3</v>
      </c>
      <c r="AH38" s="17">
        <v>9490.3700000000008</v>
      </c>
      <c r="AI38" s="17">
        <v>9513.35</v>
      </c>
      <c r="AJ38" s="17">
        <v>4570.82</v>
      </c>
      <c r="AK38" s="17">
        <v>2661.34</v>
      </c>
      <c r="AL38" s="17">
        <v>1423.46</v>
      </c>
      <c r="AM38" s="17">
        <v>199.16</v>
      </c>
      <c r="AN38" s="17">
        <v>183.87</v>
      </c>
      <c r="AO38" s="17">
        <v>3558.2</v>
      </c>
      <c r="AP38" t="s">
        <v>272</v>
      </c>
      <c r="AQ38" s="17">
        <v>10.17</v>
      </c>
      <c r="AR38" s="17">
        <v>10.98</v>
      </c>
      <c r="AS38" s="17">
        <v>11.57</v>
      </c>
      <c r="AT38" s="17">
        <v>13.66</v>
      </c>
      <c r="AU38" s="17">
        <v>17.23</v>
      </c>
      <c r="AV38" s="17">
        <v>20.48</v>
      </c>
      <c r="AW38" s="17">
        <v>23.23</v>
      </c>
      <c r="AX38" s="17">
        <v>24.32</v>
      </c>
      <c r="AY38" s="17">
        <v>24.95</v>
      </c>
      <c r="AZ38" s="17">
        <v>27.42</v>
      </c>
      <c r="BA38" s="17">
        <v>26.32</v>
      </c>
      <c r="BB38" s="17">
        <v>30.34</v>
      </c>
      <c r="BC38" t="s">
        <v>272</v>
      </c>
      <c r="BD38" s="17">
        <v>0.06</v>
      </c>
      <c r="BE38" s="17">
        <v>1269.8499999999999</v>
      </c>
      <c r="BF38" s="17">
        <v>1980.4</v>
      </c>
      <c r="BG38" s="17">
        <v>889.82</v>
      </c>
      <c r="BH38" s="17">
        <v>667.4</v>
      </c>
      <c r="BI38" s="17">
        <v>507.52</v>
      </c>
      <c r="BJ38" s="17">
        <v>437.97</v>
      </c>
      <c r="BK38" s="17">
        <v>777.09</v>
      </c>
      <c r="BL38" s="17">
        <v>667.52</v>
      </c>
      <c r="BM38" s="17">
        <v>506.75</v>
      </c>
      <c r="BN38" t="s">
        <v>272</v>
      </c>
      <c r="BO38" t="s">
        <v>285</v>
      </c>
      <c r="BP38" t="s">
        <v>318</v>
      </c>
      <c r="BQ38" s="17">
        <v>20211209</v>
      </c>
      <c r="BR38" t="s">
        <v>272</v>
      </c>
    </row>
    <row r="39" spans="1:70" x14ac:dyDescent="0.3">
      <c r="A39" s="17">
        <v>16200166</v>
      </c>
      <c r="B39" t="s">
        <v>298</v>
      </c>
      <c r="C39" s="17">
        <v>99.75</v>
      </c>
      <c r="D39" s="17">
        <v>85.24</v>
      </c>
      <c r="E39" s="17">
        <v>85.03</v>
      </c>
      <c r="F39" s="17">
        <v>0.5</v>
      </c>
      <c r="G39" s="17">
        <v>1.01</v>
      </c>
      <c r="H39" s="17">
        <v>2</v>
      </c>
      <c r="I39" s="17">
        <v>3</v>
      </c>
      <c r="J39" s="17">
        <v>0.66</v>
      </c>
      <c r="K39" s="17">
        <v>0.9</v>
      </c>
      <c r="L39" s="17">
        <v>2.0699999999999998</v>
      </c>
      <c r="M39" s="17">
        <v>18519</v>
      </c>
      <c r="N39" s="17">
        <v>15567</v>
      </c>
      <c r="O39" s="17">
        <v>17919</v>
      </c>
      <c r="P39" s="17">
        <v>15528</v>
      </c>
      <c r="Q39" s="17">
        <v>321</v>
      </c>
      <c r="R39" s="17">
        <v>1028</v>
      </c>
      <c r="S39" t="s">
        <v>272</v>
      </c>
      <c r="T39" t="s">
        <v>272</v>
      </c>
      <c r="U39" t="s">
        <v>272</v>
      </c>
      <c r="V39" s="17">
        <v>7085</v>
      </c>
      <c r="W39" s="17">
        <v>14314</v>
      </c>
      <c r="X39" t="s">
        <v>272</v>
      </c>
      <c r="Y39" t="s">
        <v>272</v>
      </c>
      <c r="Z39" t="s">
        <v>272</v>
      </c>
      <c r="AA39" s="17">
        <v>35.24</v>
      </c>
      <c r="AB39" s="17">
        <v>36.96</v>
      </c>
      <c r="AC39" t="s">
        <v>272</v>
      </c>
      <c r="AD39" s="17">
        <v>33037.800000000003</v>
      </c>
      <c r="AE39" s="17">
        <v>38776.300000000003</v>
      </c>
      <c r="AF39" s="17">
        <v>40523.699999999997</v>
      </c>
      <c r="AG39" s="17">
        <v>27706.45</v>
      </c>
      <c r="AH39" s="17">
        <v>11638.7</v>
      </c>
      <c r="AI39" s="17">
        <v>11339.35</v>
      </c>
      <c r="AJ39" s="17">
        <v>5153.66</v>
      </c>
      <c r="AK39" s="17">
        <v>2505.0500000000002</v>
      </c>
      <c r="AL39" s="17">
        <v>1300.1600000000001</v>
      </c>
      <c r="AM39" s="17">
        <v>228.01</v>
      </c>
      <c r="AN39" s="17">
        <v>199.89</v>
      </c>
      <c r="AO39" s="17">
        <v>4065.68</v>
      </c>
      <c r="AP39" t="s">
        <v>272</v>
      </c>
      <c r="AQ39" s="17">
        <v>9.1199999999999992</v>
      </c>
      <c r="AR39" s="17">
        <v>9.56</v>
      </c>
      <c r="AS39" s="17">
        <v>10.119999999999999</v>
      </c>
      <c r="AT39" s="17">
        <v>10.65</v>
      </c>
      <c r="AU39" s="17">
        <v>14.01</v>
      </c>
      <c r="AV39" s="17">
        <v>17.88</v>
      </c>
      <c r="AW39" s="17">
        <v>20.9</v>
      </c>
      <c r="AX39" s="17">
        <v>22.88</v>
      </c>
      <c r="AY39" s="17">
        <v>24.39</v>
      </c>
      <c r="AZ39" s="17">
        <v>23.44</v>
      </c>
      <c r="BA39" s="17">
        <v>25.37</v>
      </c>
      <c r="BB39" s="17">
        <v>29.99</v>
      </c>
      <c r="BC39" t="s">
        <v>272</v>
      </c>
      <c r="BD39" s="17">
        <v>0.09</v>
      </c>
      <c r="BE39" s="17">
        <v>503.85</v>
      </c>
      <c r="BF39" s="17">
        <v>1973.75</v>
      </c>
      <c r="BG39" s="17">
        <v>803.34</v>
      </c>
      <c r="BH39" s="17">
        <v>593.58000000000004</v>
      </c>
      <c r="BI39" s="17">
        <v>436.95</v>
      </c>
      <c r="BJ39" s="17">
        <v>358.28</v>
      </c>
      <c r="BK39" s="17">
        <v>703.07</v>
      </c>
      <c r="BL39" s="17">
        <v>610.62</v>
      </c>
      <c r="BM39" s="17">
        <v>430.48</v>
      </c>
      <c r="BN39" t="s">
        <v>272</v>
      </c>
      <c r="BO39" t="s">
        <v>285</v>
      </c>
      <c r="BP39" t="s">
        <v>318</v>
      </c>
      <c r="BQ39" s="17">
        <v>20211209</v>
      </c>
      <c r="BR39" t="s">
        <v>272</v>
      </c>
    </row>
    <row r="40" spans="1:70" x14ac:dyDescent="0.3">
      <c r="A40" s="17">
        <v>16300132</v>
      </c>
      <c r="B40" t="s">
        <v>297</v>
      </c>
      <c r="C40" s="17">
        <v>99.7</v>
      </c>
      <c r="D40" s="17">
        <v>84</v>
      </c>
      <c r="E40" s="17">
        <v>83.75</v>
      </c>
      <c r="F40" s="17">
        <v>61.52</v>
      </c>
      <c r="G40" s="17">
        <v>66.41</v>
      </c>
      <c r="H40" s="17">
        <v>72.040000000000006</v>
      </c>
      <c r="I40" s="17">
        <v>75.89</v>
      </c>
      <c r="J40" s="17">
        <v>62.11</v>
      </c>
      <c r="K40" s="17">
        <v>65.33</v>
      </c>
      <c r="L40" s="17">
        <v>73.58</v>
      </c>
      <c r="M40" s="17">
        <v>25072</v>
      </c>
      <c r="N40" s="17">
        <v>20770</v>
      </c>
      <c r="O40" s="17">
        <v>24128</v>
      </c>
      <c r="P40" s="17">
        <v>20707</v>
      </c>
      <c r="Q40" s="17">
        <v>15242</v>
      </c>
      <c r="R40" s="17">
        <v>1575</v>
      </c>
      <c r="S40" t="s">
        <v>272</v>
      </c>
      <c r="T40" t="s">
        <v>272</v>
      </c>
      <c r="U40" t="s">
        <v>272</v>
      </c>
      <c r="V40" s="17">
        <v>7039</v>
      </c>
      <c r="W40" s="17">
        <v>13258</v>
      </c>
      <c r="X40" t="s">
        <v>272</v>
      </c>
      <c r="Y40" t="s">
        <v>272</v>
      </c>
      <c r="Z40" t="s">
        <v>272</v>
      </c>
      <c r="AA40" s="17">
        <v>35.01</v>
      </c>
      <c r="AB40" s="17">
        <v>38.75</v>
      </c>
      <c r="AC40" t="s">
        <v>272</v>
      </c>
      <c r="AD40" s="17">
        <v>33539.599999999999</v>
      </c>
      <c r="AE40" s="17">
        <v>38835.199999999997</v>
      </c>
      <c r="AF40" s="17">
        <v>41263.9</v>
      </c>
      <c r="AG40" s="17">
        <v>28428</v>
      </c>
      <c r="AH40" s="17">
        <v>12083.3</v>
      </c>
      <c r="AI40" s="17">
        <v>11825.4</v>
      </c>
      <c r="AJ40" s="17">
        <v>5395.12</v>
      </c>
      <c r="AK40" s="17">
        <v>2627.76</v>
      </c>
      <c r="AL40" s="17">
        <v>1363.79</v>
      </c>
      <c r="AM40" s="17">
        <v>238.99</v>
      </c>
      <c r="AN40" s="17">
        <v>209.04</v>
      </c>
      <c r="AO40" s="17">
        <v>3986.73</v>
      </c>
      <c r="AP40" t="s">
        <v>272</v>
      </c>
      <c r="AQ40" s="17">
        <v>8.69</v>
      </c>
      <c r="AR40" s="17">
        <v>9.2200000000000006</v>
      </c>
      <c r="AS40" s="17">
        <v>9.73</v>
      </c>
      <c r="AT40" s="17">
        <v>9.09</v>
      </c>
      <c r="AU40" s="17">
        <v>12.75</v>
      </c>
      <c r="AV40" s="17">
        <v>16.27</v>
      </c>
      <c r="AW40" s="17">
        <v>18.05</v>
      </c>
      <c r="AX40" s="17">
        <v>20.89</v>
      </c>
      <c r="AY40" s="17">
        <v>20.7</v>
      </c>
      <c r="AZ40" s="17">
        <v>23.49</v>
      </c>
      <c r="BA40" s="17">
        <v>23.88</v>
      </c>
      <c r="BB40" s="17">
        <v>32.119999999999997</v>
      </c>
      <c r="BC40" t="s">
        <v>272</v>
      </c>
      <c r="BD40" s="17">
        <v>0.05</v>
      </c>
      <c r="BE40" s="17">
        <v>524.34</v>
      </c>
      <c r="BF40" s="17">
        <v>1819.73</v>
      </c>
      <c r="BG40" s="17">
        <v>731.27</v>
      </c>
      <c r="BH40" s="17">
        <v>574.02</v>
      </c>
      <c r="BI40" s="17">
        <v>434.92</v>
      </c>
      <c r="BJ40" s="17">
        <v>354.76</v>
      </c>
      <c r="BK40" s="17">
        <v>709.92</v>
      </c>
      <c r="BL40" s="17">
        <v>607.14</v>
      </c>
      <c r="BM40" s="17">
        <v>402.27</v>
      </c>
      <c r="BN40" t="s">
        <v>272</v>
      </c>
      <c r="BO40" t="s">
        <v>285</v>
      </c>
      <c r="BP40" t="s">
        <v>318</v>
      </c>
      <c r="BQ40" s="17">
        <v>20211209</v>
      </c>
      <c r="BR40" t="s">
        <v>272</v>
      </c>
    </row>
    <row r="41" spans="1:70" x14ac:dyDescent="0.3">
      <c r="A41" s="17">
        <v>16300129</v>
      </c>
      <c r="B41" t="s">
        <v>223</v>
      </c>
      <c r="C41" s="17">
        <v>99.53</v>
      </c>
      <c r="D41" s="17">
        <v>82.28</v>
      </c>
      <c r="E41" s="17">
        <v>81.89</v>
      </c>
      <c r="F41" s="17">
        <v>55.04</v>
      </c>
      <c r="G41" s="17">
        <v>62.97</v>
      </c>
      <c r="H41" s="17">
        <v>68.819999999999993</v>
      </c>
      <c r="I41" s="17">
        <v>72.67</v>
      </c>
      <c r="J41" s="17">
        <v>60.67</v>
      </c>
      <c r="K41" s="17">
        <v>64.36</v>
      </c>
      <c r="L41" s="17">
        <v>71.23</v>
      </c>
      <c r="M41" s="17">
        <v>21853</v>
      </c>
      <c r="N41" s="17">
        <v>17752</v>
      </c>
      <c r="O41" s="17">
        <v>21019</v>
      </c>
      <c r="P41" s="17">
        <v>17668</v>
      </c>
      <c r="Q41" s="17">
        <v>12586</v>
      </c>
      <c r="R41" s="17">
        <v>1290</v>
      </c>
      <c r="S41" t="s">
        <v>272</v>
      </c>
      <c r="T41" t="s">
        <v>272</v>
      </c>
      <c r="U41" t="s">
        <v>272</v>
      </c>
      <c r="V41" s="17">
        <v>8172</v>
      </c>
      <c r="W41" s="17">
        <v>12669</v>
      </c>
      <c r="X41" t="s">
        <v>272</v>
      </c>
      <c r="Y41" t="s">
        <v>272</v>
      </c>
      <c r="Z41" t="s">
        <v>272</v>
      </c>
      <c r="AA41" s="17">
        <v>35.42</v>
      </c>
      <c r="AB41" s="17">
        <v>35.630000000000003</v>
      </c>
      <c r="AC41" t="s">
        <v>272</v>
      </c>
      <c r="AD41" s="17">
        <v>25846.05</v>
      </c>
      <c r="AE41" s="17">
        <v>31685.8</v>
      </c>
      <c r="AF41" s="17">
        <v>34425.050000000003</v>
      </c>
      <c r="AG41" s="17">
        <v>24369.1</v>
      </c>
      <c r="AH41" s="17">
        <v>10227.9</v>
      </c>
      <c r="AI41" s="17">
        <v>10137.549999999999</v>
      </c>
      <c r="AJ41" s="17">
        <v>4861.6099999999997</v>
      </c>
      <c r="AK41" s="17">
        <v>2819.15</v>
      </c>
      <c r="AL41" s="17">
        <v>1495.24</v>
      </c>
      <c r="AM41" s="17">
        <v>212.75</v>
      </c>
      <c r="AN41" s="17">
        <v>194.04</v>
      </c>
      <c r="AO41" s="17">
        <v>3704.07</v>
      </c>
      <c r="AP41" t="s">
        <v>272</v>
      </c>
      <c r="AQ41" s="17">
        <v>9.43</v>
      </c>
      <c r="AR41" s="17">
        <v>10.6</v>
      </c>
      <c r="AS41" s="17">
        <v>11.42</v>
      </c>
      <c r="AT41" s="17">
        <v>12.87</v>
      </c>
      <c r="AU41" s="17">
        <v>16.27</v>
      </c>
      <c r="AV41" s="17">
        <v>18.71</v>
      </c>
      <c r="AW41" s="17">
        <v>21.52</v>
      </c>
      <c r="AX41" s="17">
        <v>23.69</v>
      </c>
      <c r="AY41" s="17">
        <v>26.08</v>
      </c>
      <c r="AZ41" s="17">
        <v>25.28</v>
      </c>
      <c r="BA41" s="17">
        <v>25.31</v>
      </c>
      <c r="BB41" s="17">
        <v>31.53</v>
      </c>
      <c r="BC41" t="s">
        <v>272</v>
      </c>
      <c r="BD41" s="17">
        <v>0.06</v>
      </c>
      <c r="BE41" s="17">
        <v>1020.5</v>
      </c>
      <c r="BF41" s="17">
        <v>1778.45</v>
      </c>
      <c r="BG41" s="17">
        <v>995.51</v>
      </c>
      <c r="BH41" s="17">
        <v>704.33</v>
      </c>
      <c r="BI41" s="17">
        <v>553.23</v>
      </c>
      <c r="BJ41" s="17">
        <v>469.73</v>
      </c>
      <c r="BK41" s="17">
        <v>772.89</v>
      </c>
      <c r="BL41" s="17">
        <v>665.17</v>
      </c>
      <c r="BM41" s="17">
        <v>499.55</v>
      </c>
      <c r="BN41" t="s">
        <v>272</v>
      </c>
      <c r="BO41" t="s">
        <v>285</v>
      </c>
      <c r="BP41" t="s">
        <v>318</v>
      </c>
      <c r="BQ41" s="17">
        <v>20211209</v>
      </c>
      <c r="BR41" t="s">
        <v>272</v>
      </c>
    </row>
    <row r="42" spans="1:70" x14ac:dyDescent="0.3">
      <c r="A42" s="17">
        <v>16200161</v>
      </c>
      <c r="B42" t="s">
        <v>296</v>
      </c>
      <c r="C42" s="17">
        <v>99.73</v>
      </c>
      <c r="D42" s="17">
        <v>86.07</v>
      </c>
      <c r="E42" s="17">
        <v>85.84</v>
      </c>
      <c r="F42" s="17">
        <v>0.5</v>
      </c>
      <c r="G42" s="17">
        <v>1</v>
      </c>
      <c r="H42" s="17">
        <v>2</v>
      </c>
      <c r="I42" s="17">
        <v>3.01</v>
      </c>
      <c r="J42" s="17">
        <v>0.54</v>
      </c>
      <c r="K42" s="17">
        <v>0.86</v>
      </c>
      <c r="L42" s="17">
        <v>2.33</v>
      </c>
      <c r="M42" s="17">
        <v>20185</v>
      </c>
      <c r="N42" s="17">
        <v>17117</v>
      </c>
      <c r="O42" s="17">
        <v>19400</v>
      </c>
      <c r="P42" s="17">
        <v>17071</v>
      </c>
      <c r="Q42" s="17">
        <v>397</v>
      </c>
      <c r="R42" s="17">
        <v>192</v>
      </c>
      <c r="S42" t="s">
        <v>272</v>
      </c>
      <c r="T42" t="s">
        <v>272</v>
      </c>
      <c r="U42" t="s">
        <v>272</v>
      </c>
      <c r="V42" s="17">
        <v>7016</v>
      </c>
      <c r="W42" s="17">
        <v>14400</v>
      </c>
      <c r="X42" t="s">
        <v>272</v>
      </c>
      <c r="Y42" t="s">
        <v>272</v>
      </c>
      <c r="Z42" t="s">
        <v>272</v>
      </c>
      <c r="AA42" s="17">
        <v>34.64</v>
      </c>
      <c r="AB42" s="17">
        <v>36.659999999999997</v>
      </c>
      <c r="AC42" t="s">
        <v>272</v>
      </c>
      <c r="AD42" s="17">
        <v>33544.6</v>
      </c>
      <c r="AE42" s="17">
        <v>39581</v>
      </c>
      <c r="AF42" s="17">
        <v>41767.1</v>
      </c>
      <c r="AG42" s="17">
        <v>28574.15</v>
      </c>
      <c r="AH42" s="17">
        <v>12280.25</v>
      </c>
      <c r="AI42" s="17">
        <v>11768.8</v>
      </c>
      <c r="AJ42" s="17">
        <v>5329.19</v>
      </c>
      <c r="AK42" s="17">
        <v>2610.08</v>
      </c>
      <c r="AL42" s="17">
        <v>1340.67</v>
      </c>
      <c r="AM42" s="17">
        <v>235.57</v>
      </c>
      <c r="AN42" s="17">
        <v>205.61</v>
      </c>
      <c r="AO42" s="17">
        <v>3908.97</v>
      </c>
      <c r="AP42" t="s">
        <v>272</v>
      </c>
      <c r="AQ42" s="17">
        <v>8.48</v>
      </c>
      <c r="AR42" s="17">
        <v>8.83</v>
      </c>
      <c r="AS42" s="17">
        <v>9.6199999999999992</v>
      </c>
      <c r="AT42" s="17">
        <v>8.5299999999999994</v>
      </c>
      <c r="AU42" s="17">
        <v>13.02</v>
      </c>
      <c r="AV42" s="17">
        <v>17.98</v>
      </c>
      <c r="AW42" s="17">
        <v>19.07</v>
      </c>
      <c r="AX42" s="17">
        <v>21.15</v>
      </c>
      <c r="AY42" s="17">
        <v>23.43</v>
      </c>
      <c r="AZ42" s="17">
        <v>23.59</v>
      </c>
      <c r="BA42" s="17">
        <v>24.47</v>
      </c>
      <c r="BB42" s="17">
        <v>28.32</v>
      </c>
      <c r="BC42" t="s">
        <v>272</v>
      </c>
      <c r="BD42" s="17">
        <v>0.06</v>
      </c>
      <c r="BE42" s="17">
        <v>380.09</v>
      </c>
      <c r="BF42" s="17">
        <v>2374.87</v>
      </c>
      <c r="BG42" s="17">
        <v>731.27</v>
      </c>
      <c r="BH42" s="17">
        <v>574.02</v>
      </c>
      <c r="BI42" s="17">
        <v>434.92</v>
      </c>
      <c r="BJ42" s="17">
        <v>354.76</v>
      </c>
      <c r="BK42" s="17">
        <v>709.92</v>
      </c>
      <c r="BL42" s="17">
        <v>607.14</v>
      </c>
      <c r="BM42" s="17">
        <v>402.27</v>
      </c>
      <c r="BN42" t="s">
        <v>272</v>
      </c>
      <c r="BO42" t="s">
        <v>285</v>
      </c>
      <c r="BP42" t="s">
        <v>318</v>
      </c>
      <c r="BQ42" s="17">
        <v>20211209</v>
      </c>
      <c r="BR42" t="s">
        <v>272</v>
      </c>
    </row>
    <row r="43" spans="1:70" x14ac:dyDescent="0.3">
      <c r="A43" s="17">
        <v>16200162</v>
      </c>
      <c r="B43" t="s">
        <v>261</v>
      </c>
      <c r="C43" s="17">
        <v>99.6</v>
      </c>
      <c r="D43" s="17">
        <v>84.62</v>
      </c>
      <c r="E43" s="17">
        <v>84.28</v>
      </c>
      <c r="F43" s="17">
        <v>0.5</v>
      </c>
      <c r="G43" s="17">
        <v>0.99</v>
      </c>
      <c r="H43" s="17">
        <v>1.99</v>
      </c>
      <c r="I43" s="17">
        <v>2.98</v>
      </c>
      <c r="J43" s="17">
        <v>0.8</v>
      </c>
      <c r="K43" s="17">
        <v>1.1299999999999999</v>
      </c>
      <c r="L43" s="17">
        <v>2.6</v>
      </c>
      <c r="M43" s="17">
        <v>18604</v>
      </c>
      <c r="N43" s="17">
        <v>15603</v>
      </c>
      <c r="O43" s="17">
        <v>17969</v>
      </c>
      <c r="P43" s="17">
        <v>15541</v>
      </c>
      <c r="Q43" s="17">
        <v>408</v>
      </c>
      <c r="R43" s="17">
        <v>1146</v>
      </c>
      <c r="S43" t="s">
        <v>272</v>
      </c>
      <c r="T43" t="s">
        <v>272</v>
      </c>
      <c r="U43" t="s">
        <v>272</v>
      </c>
      <c r="V43" s="17">
        <v>8398</v>
      </c>
      <c r="W43" s="17">
        <v>13673</v>
      </c>
      <c r="X43" t="s">
        <v>272</v>
      </c>
      <c r="Y43" t="s">
        <v>272</v>
      </c>
      <c r="Z43" t="s">
        <v>272</v>
      </c>
      <c r="AA43" s="17">
        <v>36.47</v>
      </c>
      <c r="AB43" s="17">
        <v>34.33</v>
      </c>
      <c r="AC43" t="s">
        <v>272</v>
      </c>
      <c r="AD43" s="17">
        <v>26078.15</v>
      </c>
      <c r="AE43" s="17">
        <v>32549.45</v>
      </c>
      <c r="AF43" s="17">
        <v>34967.25</v>
      </c>
      <c r="AG43" s="17">
        <v>24611.05</v>
      </c>
      <c r="AH43" s="17">
        <v>10355.75</v>
      </c>
      <c r="AI43" s="17">
        <v>10256.4</v>
      </c>
      <c r="AJ43" s="17">
        <v>4933.92</v>
      </c>
      <c r="AK43" s="17">
        <v>2865.3</v>
      </c>
      <c r="AL43" s="17">
        <v>1522.41</v>
      </c>
      <c r="AM43" s="17">
        <v>218.77</v>
      </c>
      <c r="AN43" s="17">
        <v>199.61</v>
      </c>
      <c r="AO43" s="17">
        <v>3839.51</v>
      </c>
      <c r="AP43" t="s">
        <v>272</v>
      </c>
      <c r="AQ43" s="17">
        <v>10.26</v>
      </c>
      <c r="AR43" s="17">
        <v>10.86</v>
      </c>
      <c r="AS43" s="17">
        <v>11.72</v>
      </c>
      <c r="AT43" s="17">
        <v>13.92</v>
      </c>
      <c r="AU43" s="17">
        <v>18.309999999999999</v>
      </c>
      <c r="AV43" s="17">
        <v>20.94</v>
      </c>
      <c r="AW43" s="17">
        <v>23.28</v>
      </c>
      <c r="AX43" s="17">
        <v>24.31</v>
      </c>
      <c r="AY43" s="17">
        <v>24.93</v>
      </c>
      <c r="AZ43" s="17">
        <v>25.19</v>
      </c>
      <c r="BA43" s="17">
        <v>26.9</v>
      </c>
      <c r="BB43" s="17">
        <v>30.94</v>
      </c>
      <c r="BC43" t="s">
        <v>272</v>
      </c>
      <c r="BD43" s="17">
        <v>0.04</v>
      </c>
      <c r="BE43" s="17">
        <v>1017.95</v>
      </c>
      <c r="BF43" s="17">
        <v>2158.4899999999998</v>
      </c>
      <c r="BG43" s="17">
        <v>995.51</v>
      </c>
      <c r="BH43" s="17">
        <v>704.33</v>
      </c>
      <c r="BI43" s="17">
        <v>553.23</v>
      </c>
      <c r="BJ43" s="17">
        <v>469.73</v>
      </c>
      <c r="BK43" s="17">
        <v>772.89</v>
      </c>
      <c r="BL43" s="17">
        <v>665.17</v>
      </c>
      <c r="BM43" s="17">
        <v>499.55</v>
      </c>
      <c r="BN43" t="s">
        <v>272</v>
      </c>
      <c r="BO43" t="s">
        <v>285</v>
      </c>
      <c r="BP43" t="s">
        <v>318</v>
      </c>
      <c r="BQ43" s="17">
        <v>20211209</v>
      </c>
      <c r="BR43" t="s">
        <v>272</v>
      </c>
    </row>
    <row r="44" spans="1:70" x14ac:dyDescent="0.3">
      <c r="A44" s="17">
        <v>16300122</v>
      </c>
      <c r="B44" t="s">
        <v>295</v>
      </c>
      <c r="C44" s="17">
        <v>99.62</v>
      </c>
      <c r="D44" s="17">
        <v>83.56</v>
      </c>
      <c r="E44" s="17">
        <v>83.24</v>
      </c>
      <c r="F44" s="17">
        <v>43.57</v>
      </c>
      <c r="G44" s="17">
        <v>48.68</v>
      </c>
      <c r="H44" s="17">
        <v>54.43</v>
      </c>
      <c r="I44" s="17">
        <v>57.99</v>
      </c>
      <c r="J44" s="17">
        <v>44.78</v>
      </c>
      <c r="K44" s="17">
        <v>49.15</v>
      </c>
      <c r="L44" s="17">
        <v>55.74</v>
      </c>
      <c r="M44" s="17">
        <v>17248</v>
      </c>
      <c r="N44" s="17">
        <v>14097</v>
      </c>
      <c r="O44" s="17">
        <v>16269</v>
      </c>
      <c r="P44" s="17">
        <v>14043</v>
      </c>
      <c r="Q44" s="17">
        <v>7826</v>
      </c>
      <c r="R44" s="17">
        <v>1227</v>
      </c>
      <c r="S44" t="s">
        <v>272</v>
      </c>
      <c r="T44" t="s">
        <v>272</v>
      </c>
      <c r="U44" t="s">
        <v>272</v>
      </c>
      <c r="V44" s="17">
        <v>6691</v>
      </c>
      <c r="W44" s="17">
        <v>14270</v>
      </c>
      <c r="X44" t="s">
        <v>272</v>
      </c>
      <c r="Y44" t="s">
        <v>272</v>
      </c>
      <c r="Z44" t="s">
        <v>272</v>
      </c>
      <c r="AA44" s="17">
        <v>35.75</v>
      </c>
      <c r="AB44" s="17">
        <v>37.29</v>
      </c>
      <c r="AC44" t="s">
        <v>272</v>
      </c>
      <c r="AD44" s="17">
        <v>33479.800000000003</v>
      </c>
      <c r="AE44" s="17">
        <v>39092.6</v>
      </c>
      <c r="AF44" s="17">
        <v>41444.400000000001</v>
      </c>
      <c r="AG44" s="17">
        <v>28686.6</v>
      </c>
      <c r="AH44" s="17">
        <v>12271.1</v>
      </c>
      <c r="AI44" s="17">
        <v>11874.5</v>
      </c>
      <c r="AJ44" s="17">
        <v>5419.75</v>
      </c>
      <c r="AK44" s="17">
        <v>2635.24</v>
      </c>
      <c r="AL44" s="17">
        <v>1358.21</v>
      </c>
      <c r="AM44" s="17">
        <v>240.63</v>
      </c>
      <c r="AN44" s="17">
        <v>210.29</v>
      </c>
      <c r="AO44" s="17">
        <v>4078.31</v>
      </c>
      <c r="AP44" t="s">
        <v>272</v>
      </c>
      <c r="AQ44" s="17">
        <v>9.58</v>
      </c>
      <c r="AR44" s="17">
        <v>9.91</v>
      </c>
      <c r="AS44" s="17">
        <v>10.46</v>
      </c>
      <c r="AT44" s="17">
        <v>10.36</v>
      </c>
      <c r="AU44" s="17">
        <v>12.53</v>
      </c>
      <c r="AV44" s="17">
        <v>15.56</v>
      </c>
      <c r="AW44" s="17">
        <v>17.3</v>
      </c>
      <c r="AX44" s="17">
        <v>18.3</v>
      </c>
      <c r="AY44" s="17">
        <v>19.45</v>
      </c>
      <c r="AZ44" s="17">
        <v>20.93</v>
      </c>
      <c r="BA44" s="17">
        <v>21.09</v>
      </c>
      <c r="BB44" s="17">
        <v>31.2</v>
      </c>
      <c r="BC44" t="s">
        <v>272</v>
      </c>
      <c r="BD44" s="17">
        <v>0.05</v>
      </c>
      <c r="BE44" s="17">
        <v>453.85</v>
      </c>
      <c r="BF44" s="17">
        <v>2827.4</v>
      </c>
      <c r="BG44" s="17">
        <v>889.59</v>
      </c>
      <c r="BH44" s="17">
        <v>674.14</v>
      </c>
      <c r="BI44" s="17">
        <v>497.46</v>
      </c>
      <c r="BJ44" s="17">
        <v>414.93</v>
      </c>
      <c r="BK44" s="17">
        <v>832.54</v>
      </c>
      <c r="BL44" s="17">
        <v>660.14</v>
      </c>
      <c r="BM44" s="17">
        <v>463.86</v>
      </c>
      <c r="BN44" t="s">
        <v>272</v>
      </c>
      <c r="BO44" t="s">
        <v>285</v>
      </c>
      <c r="BP44" t="s">
        <v>318</v>
      </c>
      <c r="BQ44" s="17">
        <v>20211209</v>
      </c>
      <c r="BR44" t="s">
        <v>272</v>
      </c>
    </row>
    <row r="45" spans="1:70" x14ac:dyDescent="0.3">
      <c r="A45" s="17">
        <v>16200156</v>
      </c>
      <c r="B45" t="s">
        <v>294</v>
      </c>
      <c r="C45" s="17">
        <v>99.48</v>
      </c>
      <c r="D45" s="17">
        <v>86.18</v>
      </c>
      <c r="E45" s="17">
        <v>85.73</v>
      </c>
      <c r="F45" s="17">
        <v>0.5</v>
      </c>
      <c r="G45" s="17">
        <v>1.01</v>
      </c>
      <c r="H45" s="17">
        <v>2</v>
      </c>
      <c r="I45" s="17">
        <v>3</v>
      </c>
      <c r="J45" s="17">
        <v>0.59</v>
      </c>
      <c r="K45" s="17">
        <v>1.06</v>
      </c>
      <c r="L45" s="17">
        <v>2.29</v>
      </c>
      <c r="M45" s="17">
        <v>16096</v>
      </c>
      <c r="N45" s="17">
        <v>13574</v>
      </c>
      <c r="O45" s="17">
        <v>15223</v>
      </c>
      <c r="P45" s="17">
        <v>13504</v>
      </c>
      <c r="Q45" s="17">
        <v>309</v>
      </c>
      <c r="R45" s="17">
        <v>1071</v>
      </c>
      <c r="S45" t="s">
        <v>272</v>
      </c>
      <c r="T45" t="s">
        <v>272</v>
      </c>
      <c r="U45" t="s">
        <v>272</v>
      </c>
      <c r="V45" s="17">
        <v>6791</v>
      </c>
      <c r="W45" s="17">
        <v>15078</v>
      </c>
      <c r="X45" t="s">
        <v>272</v>
      </c>
      <c r="Y45" t="s">
        <v>272</v>
      </c>
      <c r="Z45" t="s">
        <v>272</v>
      </c>
      <c r="AA45" s="17">
        <v>37.340000000000003</v>
      </c>
      <c r="AB45" s="17">
        <v>36.81</v>
      </c>
      <c r="AC45" t="s">
        <v>272</v>
      </c>
      <c r="AD45" s="17">
        <v>33420.199999999997</v>
      </c>
      <c r="AE45" s="17">
        <v>39364.6</v>
      </c>
      <c r="AF45" s="17">
        <v>41259.300000000003</v>
      </c>
      <c r="AG45" s="17">
        <v>28425</v>
      </c>
      <c r="AH45" s="17">
        <v>12172.1</v>
      </c>
      <c r="AI45" s="17">
        <v>11773.1</v>
      </c>
      <c r="AJ45" s="17">
        <v>5356.57</v>
      </c>
      <c r="AK45" s="17">
        <v>2611.59</v>
      </c>
      <c r="AL45" s="17">
        <v>1348.85</v>
      </c>
      <c r="AM45" s="17">
        <v>237.16</v>
      </c>
      <c r="AN45" s="17">
        <v>207.47</v>
      </c>
      <c r="AO45" s="17">
        <v>4061.42</v>
      </c>
      <c r="AP45" t="s">
        <v>272</v>
      </c>
      <c r="AQ45" s="17">
        <v>9.7799999999999994</v>
      </c>
      <c r="AR45" s="17">
        <v>10.39</v>
      </c>
      <c r="AS45" s="17">
        <v>10.83</v>
      </c>
      <c r="AT45" s="17">
        <v>11.24</v>
      </c>
      <c r="AU45" s="17">
        <v>13.79</v>
      </c>
      <c r="AV45" s="17">
        <v>16.84</v>
      </c>
      <c r="AW45" s="17">
        <v>18.350000000000001</v>
      </c>
      <c r="AX45" s="17">
        <v>20.32</v>
      </c>
      <c r="AY45" s="17">
        <v>21.1</v>
      </c>
      <c r="AZ45" s="17">
        <v>22.38</v>
      </c>
      <c r="BA45" s="17">
        <v>23.26</v>
      </c>
      <c r="BB45" s="17">
        <v>30.44</v>
      </c>
      <c r="BC45" t="s">
        <v>272</v>
      </c>
      <c r="BD45" s="17">
        <v>0.05</v>
      </c>
      <c r="BE45" s="17">
        <v>431.54</v>
      </c>
      <c r="BF45" s="17">
        <v>3044.06</v>
      </c>
      <c r="BG45" s="17">
        <v>889.59</v>
      </c>
      <c r="BH45" s="17">
        <v>674.14</v>
      </c>
      <c r="BI45" s="17">
        <v>497.46</v>
      </c>
      <c r="BJ45" s="17">
        <v>414.93</v>
      </c>
      <c r="BK45" s="17">
        <v>832.54</v>
      </c>
      <c r="BL45" s="17">
        <v>660.14</v>
      </c>
      <c r="BM45" s="17">
        <v>463.86</v>
      </c>
      <c r="BN45" t="s">
        <v>272</v>
      </c>
      <c r="BO45" t="s">
        <v>285</v>
      </c>
      <c r="BP45" t="s">
        <v>318</v>
      </c>
      <c r="BQ45" s="17">
        <v>20211209</v>
      </c>
      <c r="BR45" t="s">
        <v>272</v>
      </c>
    </row>
    <row r="46" spans="1:70" x14ac:dyDescent="0.3">
      <c r="A46" s="17">
        <v>16300128</v>
      </c>
      <c r="B46" t="s">
        <v>293</v>
      </c>
      <c r="C46" s="17">
        <v>99.57</v>
      </c>
      <c r="D46" s="17">
        <v>85.99</v>
      </c>
      <c r="E46" s="17">
        <v>85.62</v>
      </c>
      <c r="F46" s="17">
        <v>47.06</v>
      </c>
      <c r="G46" s="17">
        <v>54.98</v>
      </c>
      <c r="H46" s="17">
        <v>60.86</v>
      </c>
      <c r="I46" s="17">
        <v>65.38</v>
      </c>
      <c r="J46" s="17">
        <v>50.9</v>
      </c>
      <c r="K46" s="17">
        <v>55.11</v>
      </c>
      <c r="L46" s="17">
        <v>62.46</v>
      </c>
      <c r="M46" s="17">
        <v>13299</v>
      </c>
      <c r="N46" s="17">
        <v>11070</v>
      </c>
      <c r="O46" s="17">
        <v>12553</v>
      </c>
      <c r="P46" s="17">
        <v>11022</v>
      </c>
      <c r="Q46" s="17">
        <v>6888</v>
      </c>
      <c r="R46" s="17">
        <v>1036</v>
      </c>
      <c r="S46" t="s">
        <v>272</v>
      </c>
      <c r="T46" t="s">
        <v>272</v>
      </c>
      <c r="U46" t="s">
        <v>272</v>
      </c>
      <c r="V46" s="17">
        <v>6520</v>
      </c>
      <c r="W46" s="17">
        <v>13696</v>
      </c>
      <c r="X46" t="s">
        <v>272</v>
      </c>
      <c r="Y46" t="s">
        <v>272</v>
      </c>
      <c r="Z46" t="s">
        <v>272</v>
      </c>
      <c r="AA46" s="17">
        <v>40.29</v>
      </c>
      <c r="AB46" s="17">
        <v>37.840000000000003</v>
      </c>
      <c r="AC46" t="s">
        <v>272</v>
      </c>
      <c r="AD46" s="17">
        <v>33161.1</v>
      </c>
      <c r="AE46" s="17">
        <v>38969.800000000003</v>
      </c>
      <c r="AF46" s="17">
        <v>41418.300000000003</v>
      </c>
      <c r="AG46" s="17">
        <v>28967.45</v>
      </c>
      <c r="AH46" s="17">
        <v>12493.5</v>
      </c>
      <c r="AI46" s="17">
        <v>12068.55</v>
      </c>
      <c r="AJ46" s="17">
        <v>5520.87</v>
      </c>
      <c r="AK46" s="17">
        <v>2687.45</v>
      </c>
      <c r="AL46" s="17">
        <v>1397.37</v>
      </c>
      <c r="AM46" s="17">
        <v>247.3</v>
      </c>
      <c r="AN46" s="17">
        <v>215.6</v>
      </c>
      <c r="AO46" s="17">
        <v>4557.83</v>
      </c>
      <c r="AP46" t="s">
        <v>272</v>
      </c>
      <c r="AQ46" s="17">
        <v>8.98</v>
      </c>
      <c r="AR46" s="17">
        <v>9.35</v>
      </c>
      <c r="AS46" s="17">
        <v>9.7799999999999994</v>
      </c>
      <c r="AT46" s="17">
        <v>9.69</v>
      </c>
      <c r="AU46" s="17">
        <v>14.76</v>
      </c>
      <c r="AV46" s="17">
        <v>19.329999999999998</v>
      </c>
      <c r="AW46" s="17">
        <v>22.22</v>
      </c>
      <c r="AX46" s="17">
        <v>24.4</v>
      </c>
      <c r="AY46" s="17">
        <v>25.88</v>
      </c>
      <c r="AZ46" s="17">
        <v>27.22</v>
      </c>
      <c r="BA46" s="17">
        <v>27.24</v>
      </c>
      <c r="BB46" s="17">
        <v>31.49</v>
      </c>
      <c r="BC46" t="s">
        <v>272</v>
      </c>
      <c r="BD46" s="17">
        <v>0.05</v>
      </c>
      <c r="BE46" s="17">
        <v>466.88</v>
      </c>
      <c r="BF46" s="17">
        <v>2687.23</v>
      </c>
      <c r="BG46" s="17">
        <v>912.19</v>
      </c>
      <c r="BH46" s="17">
        <v>644.20000000000005</v>
      </c>
      <c r="BI46" s="17">
        <v>492.52</v>
      </c>
      <c r="BJ46" s="17">
        <v>404.01</v>
      </c>
      <c r="BK46" s="17">
        <v>768.47</v>
      </c>
      <c r="BL46" s="17">
        <v>639.49</v>
      </c>
      <c r="BM46" s="17">
        <v>459.92</v>
      </c>
      <c r="BN46" t="s">
        <v>272</v>
      </c>
      <c r="BO46" t="s">
        <v>285</v>
      </c>
      <c r="BP46" t="s">
        <v>318</v>
      </c>
      <c r="BQ46" s="17">
        <v>20211209</v>
      </c>
      <c r="BR46" t="s">
        <v>272</v>
      </c>
    </row>
    <row r="47" spans="1:70" x14ac:dyDescent="0.3">
      <c r="A47" s="17">
        <v>16200157</v>
      </c>
      <c r="B47" t="s">
        <v>292</v>
      </c>
      <c r="C47" s="17">
        <v>99.51</v>
      </c>
      <c r="D47" s="17">
        <v>84.82</v>
      </c>
      <c r="E47" s="17">
        <v>84.41</v>
      </c>
      <c r="F47" s="17">
        <v>0.5</v>
      </c>
      <c r="G47" s="17">
        <v>0.99</v>
      </c>
      <c r="H47" s="17">
        <v>1.98</v>
      </c>
      <c r="I47" s="17">
        <v>2.98</v>
      </c>
      <c r="J47" s="17">
        <v>0.66</v>
      </c>
      <c r="K47" s="17">
        <v>1</v>
      </c>
      <c r="L47" s="17">
        <v>2.25</v>
      </c>
      <c r="M47" s="17">
        <v>21617</v>
      </c>
      <c r="N47" s="17">
        <v>17932</v>
      </c>
      <c r="O47" s="17">
        <v>20299</v>
      </c>
      <c r="P47" s="17">
        <v>17845</v>
      </c>
      <c r="Q47" s="17">
        <v>405</v>
      </c>
      <c r="R47" s="17">
        <v>1701</v>
      </c>
      <c r="S47" t="s">
        <v>272</v>
      </c>
      <c r="T47" t="s">
        <v>272</v>
      </c>
      <c r="U47" t="s">
        <v>272</v>
      </c>
      <c r="V47" s="17">
        <v>6789</v>
      </c>
      <c r="W47" s="17">
        <v>14749</v>
      </c>
      <c r="X47" t="s">
        <v>272</v>
      </c>
      <c r="Y47" t="s">
        <v>272</v>
      </c>
      <c r="Z47" t="s">
        <v>272</v>
      </c>
      <c r="AA47" s="17">
        <v>39.68</v>
      </c>
      <c r="AB47" s="17">
        <v>36.840000000000003</v>
      </c>
      <c r="AC47" t="s">
        <v>272</v>
      </c>
      <c r="AD47" s="17">
        <v>33552.699999999997</v>
      </c>
      <c r="AE47" s="17">
        <v>39620.800000000003</v>
      </c>
      <c r="AF47" s="17">
        <v>41786.300000000003</v>
      </c>
      <c r="AG47" s="17">
        <v>28554.2</v>
      </c>
      <c r="AH47" s="17">
        <v>12044.1</v>
      </c>
      <c r="AI47" s="17">
        <v>11814.6</v>
      </c>
      <c r="AJ47" s="17">
        <v>5389.27</v>
      </c>
      <c r="AK47" s="17">
        <v>2619.63</v>
      </c>
      <c r="AL47" s="17">
        <v>1362.65</v>
      </c>
      <c r="AM47" s="17">
        <v>240.05</v>
      </c>
      <c r="AN47" s="17">
        <v>209.13</v>
      </c>
      <c r="AO47" s="17">
        <v>4031.22</v>
      </c>
      <c r="AP47" t="s">
        <v>272</v>
      </c>
      <c r="AQ47" s="17">
        <v>8.75</v>
      </c>
      <c r="AR47" s="17">
        <v>9.06</v>
      </c>
      <c r="AS47" s="17">
        <v>9.75</v>
      </c>
      <c r="AT47" s="17">
        <v>9.48</v>
      </c>
      <c r="AU47" s="17">
        <v>10.8</v>
      </c>
      <c r="AV47" s="17">
        <v>13.2</v>
      </c>
      <c r="AW47" s="17">
        <v>14.48</v>
      </c>
      <c r="AX47" s="17">
        <v>15.91</v>
      </c>
      <c r="AY47" s="17">
        <v>16.350000000000001</v>
      </c>
      <c r="AZ47" s="17">
        <v>19.23</v>
      </c>
      <c r="BA47" s="17">
        <v>19.34</v>
      </c>
      <c r="BB47" s="17">
        <v>32.159999999999997</v>
      </c>
      <c r="BC47" t="s">
        <v>272</v>
      </c>
      <c r="BD47" s="17">
        <v>0.05</v>
      </c>
      <c r="BE47" s="17">
        <v>516.92999999999995</v>
      </c>
      <c r="BF47" s="17">
        <v>2832.03</v>
      </c>
      <c r="BG47" s="17">
        <v>912.19</v>
      </c>
      <c r="BH47" s="17">
        <v>644.20000000000005</v>
      </c>
      <c r="BI47" s="17">
        <v>492.52</v>
      </c>
      <c r="BJ47" s="17">
        <v>404.01</v>
      </c>
      <c r="BK47" s="17">
        <v>768.47</v>
      </c>
      <c r="BL47" s="17">
        <v>639.49</v>
      </c>
      <c r="BM47" s="17">
        <v>459.92</v>
      </c>
      <c r="BN47" t="s">
        <v>272</v>
      </c>
      <c r="BO47" t="s">
        <v>285</v>
      </c>
      <c r="BP47" t="s">
        <v>318</v>
      </c>
      <c r="BQ47" s="17">
        <v>20211209</v>
      </c>
      <c r="BR47" t="s">
        <v>272</v>
      </c>
    </row>
    <row r="48" spans="1:70" x14ac:dyDescent="0.3">
      <c r="A48" s="17">
        <v>16300126</v>
      </c>
      <c r="B48" t="s">
        <v>291</v>
      </c>
      <c r="C48" s="17">
        <v>99.67</v>
      </c>
      <c r="D48" s="17">
        <v>84.11</v>
      </c>
      <c r="E48" s="17">
        <v>83.84</v>
      </c>
      <c r="F48" s="17">
        <v>45.51</v>
      </c>
      <c r="G48" s="17">
        <v>50.72</v>
      </c>
      <c r="H48" s="17">
        <v>55.28</v>
      </c>
      <c r="I48" s="17">
        <v>59.08</v>
      </c>
      <c r="J48" s="17">
        <v>47.49</v>
      </c>
      <c r="K48" s="17">
        <v>50.76</v>
      </c>
      <c r="L48" s="17">
        <v>58</v>
      </c>
      <c r="M48" s="17">
        <v>16727</v>
      </c>
      <c r="N48" s="17">
        <v>13776</v>
      </c>
      <c r="O48" s="17">
        <v>15757</v>
      </c>
      <c r="P48" s="17">
        <v>13731</v>
      </c>
      <c r="Q48" s="17">
        <v>7968</v>
      </c>
      <c r="R48" s="17">
        <v>2027</v>
      </c>
      <c r="S48" t="s">
        <v>272</v>
      </c>
      <c r="T48" t="s">
        <v>272</v>
      </c>
      <c r="U48" t="s">
        <v>272</v>
      </c>
      <c r="V48" s="17">
        <v>6901</v>
      </c>
      <c r="W48" s="17">
        <v>14676</v>
      </c>
      <c r="X48" t="s">
        <v>272</v>
      </c>
      <c r="Y48" t="s">
        <v>272</v>
      </c>
      <c r="Z48" t="s">
        <v>272</v>
      </c>
      <c r="AA48" s="17">
        <v>41.5</v>
      </c>
      <c r="AB48" s="17">
        <v>36.72</v>
      </c>
      <c r="AC48" t="s">
        <v>272</v>
      </c>
      <c r="AD48" s="17">
        <v>33371.1</v>
      </c>
      <c r="AE48" s="17">
        <v>39047.4</v>
      </c>
      <c r="AF48" s="17">
        <v>41840.800000000003</v>
      </c>
      <c r="AG48" s="17">
        <v>28870.6</v>
      </c>
      <c r="AH48" s="17">
        <v>12375.6</v>
      </c>
      <c r="AI48" s="17">
        <v>12017.6</v>
      </c>
      <c r="AJ48" s="17">
        <v>5481.22</v>
      </c>
      <c r="AK48" s="17">
        <v>2663.77</v>
      </c>
      <c r="AL48" s="17">
        <v>1375.53</v>
      </c>
      <c r="AM48" s="17">
        <v>244.47</v>
      </c>
      <c r="AN48" s="17">
        <v>213.54</v>
      </c>
      <c r="AO48" s="17">
        <v>3963.24</v>
      </c>
      <c r="AP48" t="s">
        <v>272</v>
      </c>
      <c r="AQ48" s="17">
        <v>9.11</v>
      </c>
      <c r="AR48" s="17">
        <v>9.6300000000000008</v>
      </c>
      <c r="AS48" s="17">
        <v>10.11</v>
      </c>
      <c r="AT48" s="17">
        <v>9.8000000000000007</v>
      </c>
      <c r="AU48" s="17">
        <v>14.71</v>
      </c>
      <c r="AV48" s="17">
        <v>18.41</v>
      </c>
      <c r="AW48" s="17">
        <v>20.52</v>
      </c>
      <c r="AX48" s="17">
        <v>22.3</v>
      </c>
      <c r="AY48" s="17">
        <v>23.43</v>
      </c>
      <c r="AZ48" s="17">
        <v>23.89</v>
      </c>
      <c r="BA48" s="17">
        <v>23.79</v>
      </c>
      <c r="BB48" s="17">
        <v>30.59</v>
      </c>
      <c r="BC48" t="s">
        <v>272</v>
      </c>
      <c r="BD48" s="17">
        <v>0.08</v>
      </c>
      <c r="BE48" s="17">
        <v>486.24</v>
      </c>
      <c r="BF48" s="17">
        <v>3024.01</v>
      </c>
      <c r="BG48" s="17">
        <v>927.06</v>
      </c>
      <c r="BH48" s="17">
        <v>700.73</v>
      </c>
      <c r="BI48" s="17">
        <v>538.05999999999995</v>
      </c>
      <c r="BJ48" s="17">
        <v>436.7</v>
      </c>
      <c r="BK48" s="17">
        <v>836.93</v>
      </c>
      <c r="BL48" s="17">
        <v>699.62</v>
      </c>
      <c r="BM48" s="17">
        <v>463.51</v>
      </c>
      <c r="BN48" t="s">
        <v>272</v>
      </c>
      <c r="BO48" t="s">
        <v>285</v>
      </c>
      <c r="BP48" t="s">
        <v>318</v>
      </c>
      <c r="BQ48" s="17">
        <v>20211209</v>
      </c>
      <c r="BR48" t="s">
        <v>272</v>
      </c>
    </row>
    <row r="49" spans="1:70" x14ac:dyDescent="0.3">
      <c r="A49" s="17">
        <v>16200158</v>
      </c>
      <c r="B49" t="s">
        <v>290</v>
      </c>
      <c r="C49" s="17">
        <v>99.71</v>
      </c>
      <c r="D49" s="17">
        <v>85.97</v>
      </c>
      <c r="E49" s="17">
        <v>85.73</v>
      </c>
      <c r="F49" s="17">
        <v>0.5</v>
      </c>
      <c r="G49" s="17">
        <v>1</v>
      </c>
      <c r="H49" s="17">
        <v>1.99</v>
      </c>
      <c r="I49" s="17">
        <v>2.98</v>
      </c>
      <c r="J49" s="17">
        <v>0.6</v>
      </c>
      <c r="K49" s="17">
        <v>1.01</v>
      </c>
      <c r="L49" s="17">
        <v>2.65</v>
      </c>
      <c r="M49" s="17">
        <v>15859</v>
      </c>
      <c r="N49" s="17">
        <v>13342</v>
      </c>
      <c r="O49" s="17">
        <v>15120</v>
      </c>
      <c r="P49" s="17">
        <v>13304</v>
      </c>
      <c r="Q49" s="17">
        <v>356</v>
      </c>
      <c r="R49" s="17">
        <v>1800</v>
      </c>
      <c r="S49" t="s">
        <v>272</v>
      </c>
      <c r="T49" t="s">
        <v>272</v>
      </c>
      <c r="U49" t="s">
        <v>272</v>
      </c>
      <c r="V49" s="17">
        <v>6986</v>
      </c>
      <c r="W49" s="17">
        <v>15394</v>
      </c>
      <c r="X49" t="s">
        <v>272</v>
      </c>
      <c r="Y49" t="s">
        <v>272</v>
      </c>
      <c r="Z49" t="s">
        <v>272</v>
      </c>
      <c r="AA49" s="17">
        <v>39.28</v>
      </c>
      <c r="AB49" s="17">
        <v>36.090000000000003</v>
      </c>
      <c r="AC49" t="s">
        <v>272</v>
      </c>
      <c r="AD49" s="17">
        <v>33814.6</v>
      </c>
      <c r="AE49" s="17">
        <v>40303.199999999997</v>
      </c>
      <c r="AF49" s="17">
        <v>42486.95</v>
      </c>
      <c r="AG49" s="17">
        <v>29368</v>
      </c>
      <c r="AH49" s="17">
        <v>12603.8</v>
      </c>
      <c r="AI49" s="17">
        <v>12238.8</v>
      </c>
      <c r="AJ49" s="17">
        <v>5584.12</v>
      </c>
      <c r="AK49" s="17">
        <v>2717.26</v>
      </c>
      <c r="AL49" s="17">
        <v>1408.04</v>
      </c>
      <c r="AM49" s="17">
        <v>249.71</v>
      </c>
      <c r="AN49" s="17">
        <v>216.61</v>
      </c>
      <c r="AO49" s="17">
        <v>4124.3500000000004</v>
      </c>
      <c r="AP49" t="s">
        <v>272</v>
      </c>
      <c r="AQ49" s="17">
        <v>8.8699999999999992</v>
      </c>
      <c r="AR49" s="17">
        <v>9.24</v>
      </c>
      <c r="AS49" s="17">
        <v>9.81</v>
      </c>
      <c r="AT49" s="17">
        <v>9.0399999999999991</v>
      </c>
      <c r="AU49" s="17">
        <v>11.23</v>
      </c>
      <c r="AV49" s="17">
        <v>13.58</v>
      </c>
      <c r="AW49" s="17">
        <v>15.62</v>
      </c>
      <c r="AX49" s="17">
        <v>16.8</v>
      </c>
      <c r="AY49" s="17">
        <v>18.2</v>
      </c>
      <c r="AZ49" s="17">
        <v>18.440000000000001</v>
      </c>
      <c r="BA49" s="17">
        <v>20.09</v>
      </c>
      <c r="BB49" s="17">
        <v>32.049999999999997</v>
      </c>
      <c r="BC49" t="s">
        <v>272</v>
      </c>
      <c r="BD49" s="17">
        <v>7.0000000000000007E-2</v>
      </c>
      <c r="BE49" s="17">
        <v>464.96</v>
      </c>
      <c r="BF49" s="17">
        <v>3094.03</v>
      </c>
      <c r="BG49" s="17">
        <v>927.06</v>
      </c>
      <c r="BH49" s="17">
        <v>700.73</v>
      </c>
      <c r="BI49" s="17">
        <v>538.05999999999995</v>
      </c>
      <c r="BJ49" s="17">
        <v>436.7</v>
      </c>
      <c r="BK49" s="17">
        <v>836.93</v>
      </c>
      <c r="BL49" s="17">
        <v>699.62</v>
      </c>
      <c r="BM49" s="17">
        <v>463.51</v>
      </c>
      <c r="BN49" t="s">
        <v>272</v>
      </c>
      <c r="BO49" t="s">
        <v>285</v>
      </c>
      <c r="BP49" t="s">
        <v>318</v>
      </c>
      <c r="BQ49" s="17">
        <v>20211209</v>
      </c>
      <c r="BR49" t="s">
        <v>272</v>
      </c>
    </row>
    <row r="50" spans="1:70" x14ac:dyDescent="0.3">
      <c r="A50" s="17">
        <v>16300159</v>
      </c>
      <c r="B50" t="s">
        <v>289</v>
      </c>
      <c r="C50" s="17">
        <v>99.69</v>
      </c>
      <c r="D50" s="17">
        <v>87.6</v>
      </c>
      <c r="E50" s="17">
        <v>87.33</v>
      </c>
      <c r="F50" s="17">
        <v>44.76</v>
      </c>
      <c r="G50" s="17">
        <v>49.43</v>
      </c>
      <c r="H50" s="17">
        <v>55.36</v>
      </c>
      <c r="I50" s="17">
        <v>58.54</v>
      </c>
      <c r="J50" s="17">
        <v>44.73</v>
      </c>
      <c r="K50" s="17">
        <v>50.06</v>
      </c>
      <c r="L50" s="17">
        <v>55.86</v>
      </c>
      <c r="M50" s="17">
        <v>11349</v>
      </c>
      <c r="N50" s="17">
        <v>9770</v>
      </c>
      <c r="O50" s="17">
        <v>10764</v>
      </c>
      <c r="P50" s="17">
        <v>9740</v>
      </c>
      <c r="Q50" s="17">
        <v>5444</v>
      </c>
      <c r="R50" s="17">
        <v>867</v>
      </c>
      <c r="S50" t="s">
        <v>272</v>
      </c>
      <c r="T50" t="s">
        <v>272</v>
      </c>
      <c r="U50" t="s">
        <v>272</v>
      </c>
      <c r="V50" s="17">
        <v>6709</v>
      </c>
      <c r="W50" s="17">
        <v>14401</v>
      </c>
      <c r="X50" t="s">
        <v>272</v>
      </c>
      <c r="Y50" t="s">
        <v>272</v>
      </c>
      <c r="Z50" t="s">
        <v>272</v>
      </c>
      <c r="AA50" s="17">
        <v>36.31</v>
      </c>
      <c r="AB50" s="17">
        <v>35.07</v>
      </c>
      <c r="AC50" t="s">
        <v>272</v>
      </c>
      <c r="AD50" s="17">
        <v>33730</v>
      </c>
      <c r="AE50" s="17">
        <v>39379.199999999997</v>
      </c>
      <c r="AF50" s="17">
        <v>41741.199999999997</v>
      </c>
      <c r="AG50" s="17">
        <v>28862.5</v>
      </c>
      <c r="AH50" s="17">
        <v>12440.3</v>
      </c>
      <c r="AI50" s="17">
        <v>12005.7</v>
      </c>
      <c r="AJ50" s="17">
        <v>5454.48</v>
      </c>
      <c r="AK50" s="17">
        <v>2654.7</v>
      </c>
      <c r="AL50" s="17">
        <v>1366.87</v>
      </c>
      <c r="AM50" s="17">
        <v>245.23</v>
      </c>
      <c r="AN50" s="17">
        <v>210.54</v>
      </c>
      <c r="AO50" s="17">
        <v>3881.36</v>
      </c>
      <c r="AP50" t="s">
        <v>272</v>
      </c>
      <c r="AQ50" s="17">
        <v>8.86</v>
      </c>
      <c r="AR50" s="17">
        <v>9.1199999999999992</v>
      </c>
      <c r="AS50" s="17">
        <v>9.7799999999999994</v>
      </c>
      <c r="AT50" s="17">
        <v>10.92</v>
      </c>
      <c r="AU50" s="17">
        <v>14.14</v>
      </c>
      <c r="AV50" s="17">
        <v>16.649999999999999</v>
      </c>
      <c r="AW50" s="17">
        <v>18.350000000000001</v>
      </c>
      <c r="AX50" s="17">
        <v>19.27</v>
      </c>
      <c r="AY50" s="17">
        <v>20.57</v>
      </c>
      <c r="AZ50" s="17">
        <v>21.24</v>
      </c>
      <c r="BA50" s="17">
        <v>22.28</v>
      </c>
      <c r="BB50" s="17">
        <v>33.93</v>
      </c>
      <c r="BC50" t="s">
        <v>272</v>
      </c>
      <c r="BD50" s="17">
        <v>0.08</v>
      </c>
      <c r="BE50" s="17">
        <v>399.28</v>
      </c>
      <c r="BF50" s="17">
        <v>3340.64</v>
      </c>
      <c r="BG50" s="17">
        <v>898.79</v>
      </c>
      <c r="BH50" s="17">
        <v>716.6</v>
      </c>
      <c r="BI50" s="17">
        <v>536.21</v>
      </c>
      <c r="BJ50" s="17">
        <v>457.04</v>
      </c>
      <c r="BK50" s="17">
        <v>900.47</v>
      </c>
      <c r="BL50" s="17">
        <v>693.01</v>
      </c>
      <c r="BM50" s="17">
        <v>522.17999999999995</v>
      </c>
      <c r="BN50" t="s">
        <v>272</v>
      </c>
      <c r="BO50" t="s">
        <v>285</v>
      </c>
      <c r="BP50" t="s">
        <v>318</v>
      </c>
      <c r="BQ50" s="17">
        <v>20211209</v>
      </c>
      <c r="BR50" t="s">
        <v>272</v>
      </c>
    </row>
    <row r="51" spans="1:70" x14ac:dyDescent="0.3">
      <c r="A51" s="17">
        <v>16200159</v>
      </c>
      <c r="B51" t="s">
        <v>288</v>
      </c>
      <c r="C51" s="17">
        <v>99.61</v>
      </c>
      <c r="D51" s="17">
        <v>87.33</v>
      </c>
      <c r="E51" s="17">
        <v>86.99</v>
      </c>
      <c r="F51" s="17">
        <v>0.51</v>
      </c>
      <c r="G51" s="17">
        <v>1.01</v>
      </c>
      <c r="H51" s="17">
        <v>2.0099999999999998</v>
      </c>
      <c r="I51" s="17">
        <v>3</v>
      </c>
      <c r="J51" s="17">
        <v>0.5</v>
      </c>
      <c r="K51" s="17">
        <v>1.0900000000000001</v>
      </c>
      <c r="L51" s="17">
        <v>2.12</v>
      </c>
      <c r="M51" s="17">
        <v>15535</v>
      </c>
      <c r="N51" s="17">
        <v>13272</v>
      </c>
      <c r="O51" s="17">
        <v>14776</v>
      </c>
      <c r="P51" s="17">
        <v>13220</v>
      </c>
      <c r="Q51" s="17">
        <v>281</v>
      </c>
      <c r="R51" s="17">
        <v>1173</v>
      </c>
      <c r="S51" t="s">
        <v>272</v>
      </c>
      <c r="T51" t="s">
        <v>272</v>
      </c>
      <c r="U51" t="s">
        <v>272</v>
      </c>
      <c r="V51" s="17">
        <v>7143</v>
      </c>
      <c r="W51" s="17">
        <v>15870</v>
      </c>
      <c r="X51" t="s">
        <v>272</v>
      </c>
      <c r="Y51" t="s">
        <v>272</v>
      </c>
      <c r="Z51" t="s">
        <v>272</v>
      </c>
      <c r="AA51" s="17">
        <v>37.409999999999997</v>
      </c>
      <c r="AB51" s="17">
        <v>37.200000000000003</v>
      </c>
      <c r="AC51" t="s">
        <v>272</v>
      </c>
      <c r="AD51" s="17">
        <v>34411.199999999997</v>
      </c>
      <c r="AE51" s="17">
        <v>40889.199999999997</v>
      </c>
      <c r="AF51" s="17">
        <v>43026.400000000001</v>
      </c>
      <c r="AG51" s="17">
        <v>29805.3</v>
      </c>
      <c r="AH51" s="17">
        <v>12857.4</v>
      </c>
      <c r="AI51" s="17">
        <v>12393.4</v>
      </c>
      <c r="AJ51" s="17">
        <v>5654.54</v>
      </c>
      <c r="AK51" s="17">
        <v>2746.7</v>
      </c>
      <c r="AL51" s="17">
        <v>1423.78</v>
      </c>
      <c r="AM51" s="17">
        <v>254.91</v>
      </c>
      <c r="AN51" s="17">
        <v>220.43</v>
      </c>
      <c r="AO51" s="17">
        <v>4185.8</v>
      </c>
      <c r="AP51" t="s">
        <v>272</v>
      </c>
      <c r="AQ51" s="17">
        <v>9.6999999999999993</v>
      </c>
      <c r="AR51" s="17">
        <v>9.9600000000000009</v>
      </c>
      <c r="AS51" s="17">
        <v>10.35</v>
      </c>
      <c r="AT51" s="17">
        <v>12.22</v>
      </c>
      <c r="AU51" s="17">
        <v>16.59</v>
      </c>
      <c r="AV51" s="17">
        <v>19.079999999999998</v>
      </c>
      <c r="AW51" s="17">
        <v>21.92</v>
      </c>
      <c r="AX51" s="17">
        <v>24.37</v>
      </c>
      <c r="AY51" s="17">
        <v>26.26</v>
      </c>
      <c r="AZ51" s="17">
        <v>25.57</v>
      </c>
      <c r="BA51" s="17">
        <v>26.73</v>
      </c>
      <c r="BB51" s="17">
        <v>32.07</v>
      </c>
      <c r="BC51" t="s">
        <v>272</v>
      </c>
      <c r="BD51" s="17">
        <v>0.05</v>
      </c>
      <c r="BE51" s="17">
        <v>443.81</v>
      </c>
      <c r="BF51" s="17">
        <v>3291.21</v>
      </c>
      <c r="BG51" s="17">
        <v>898.79</v>
      </c>
      <c r="BH51" s="17">
        <v>716.6</v>
      </c>
      <c r="BI51" s="17">
        <v>536.21</v>
      </c>
      <c r="BJ51" s="17">
        <v>457.04</v>
      </c>
      <c r="BK51" s="17">
        <v>900.47</v>
      </c>
      <c r="BL51" s="17">
        <v>693.01</v>
      </c>
      <c r="BM51" s="17">
        <v>522.17999999999995</v>
      </c>
      <c r="BN51" t="s">
        <v>272</v>
      </c>
      <c r="BO51" t="s">
        <v>285</v>
      </c>
      <c r="BP51" t="s">
        <v>318</v>
      </c>
      <c r="BQ51" s="17">
        <v>20211209</v>
      </c>
      <c r="BR51" t="s">
        <v>272</v>
      </c>
    </row>
    <row r="52" spans="1:70" x14ac:dyDescent="0.3">
      <c r="A52" s="17">
        <v>16300127</v>
      </c>
      <c r="B52" t="s">
        <v>287</v>
      </c>
      <c r="C52" s="17">
        <v>99.6</v>
      </c>
      <c r="D52" s="17">
        <v>87.39</v>
      </c>
      <c r="E52" s="17">
        <v>87.04</v>
      </c>
      <c r="F52" s="17">
        <v>46.44</v>
      </c>
      <c r="G52" s="17">
        <v>53.18</v>
      </c>
      <c r="H52" s="17">
        <v>59.44</v>
      </c>
      <c r="I52" s="17">
        <v>62.89</v>
      </c>
      <c r="J52" s="17">
        <v>47.85</v>
      </c>
      <c r="K52" s="17">
        <v>53.98</v>
      </c>
      <c r="L52" s="17">
        <v>59.54</v>
      </c>
      <c r="M52" s="17">
        <v>14786</v>
      </c>
      <c r="N52" s="17">
        <v>12735</v>
      </c>
      <c r="O52" s="17">
        <v>14175</v>
      </c>
      <c r="P52" s="17">
        <v>12684</v>
      </c>
      <c r="Q52" s="17">
        <v>7550</v>
      </c>
      <c r="R52" s="17">
        <v>1017</v>
      </c>
      <c r="S52" t="s">
        <v>272</v>
      </c>
      <c r="T52" t="s">
        <v>272</v>
      </c>
      <c r="U52" t="s">
        <v>272</v>
      </c>
      <c r="V52" s="17">
        <v>7006</v>
      </c>
      <c r="W52" s="17">
        <v>15089</v>
      </c>
      <c r="X52" t="s">
        <v>272</v>
      </c>
      <c r="Y52" t="s">
        <v>272</v>
      </c>
      <c r="Z52" t="s">
        <v>272</v>
      </c>
      <c r="AA52" s="17">
        <v>35.36</v>
      </c>
      <c r="AB52" s="17">
        <v>35.89</v>
      </c>
      <c r="AC52" t="s">
        <v>272</v>
      </c>
      <c r="AD52" s="17">
        <v>34203.9</v>
      </c>
      <c r="AE52" s="17">
        <v>39533.5</v>
      </c>
      <c r="AF52" s="17">
        <v>41869.699999999997</v>
      </c>
      <c r="AG52" s="17">
        <v>28918.5</v>
      </c>
      <c r="AH52" s="17">
        <v>12472.1</v>
      </c>
      <c r="AI52" s="17">
        <v>12082</v>
      </c>
      <c r="AJ52" s="17">
        <v>5490.51</v>
      </c>
      <c r="AK52" s="17">
        <v>2666.81</v>
      </c>
      <c r="AL52" s="17">
        <v>1367.18</v>
      </c>
      <c r="AM52" s="17">
        <v>245.75</v>
      </c>
      <c r="AN52" s="17">
        <v>210.54</v>
      </c>
      <c r="AO52" s="17">
        <v>4066.26</v>
      </c>
      <c r="AP52" t="s">
        <v>272</v>
      </c>
      <c r="AQ52" s="17">
        <v>8.9</v>
      </c>
      <c r="AR52" s="17">
        <v>9.49</v>
      </c>
      <c r="AS52" s="17">
        <v>10.09</v>
      </c>
      <c r="AT52" s="17">
        <v>11.39</v>
      </c>
      <c r="AU52" s="17">
        <v>16.12</v>
      </c>
      <c r="AV52" s="17">
        <v>19.329999999999998</v>
      </c>
      <c r="AW52" s="17">
        <v>22.52</v>
      </c>
      <c r="AX52" s="17">
        <v>23.49</v>
      </c>
      <c r="AY52" s="17">
        <v>24</v>
      </c>
      <c r="AZ52" s="17">
        <v>25.47</v>
      </c>
      <c r="BA52" s="17">
        <v>26.87</v>
      </c>
      <c r="BB52" s="17">
        <v>29.52</v>
      </c>
      <c r="BC52" t="s">
        <v>272</v>
      </c>
      <c r="BD52" s="17">
        <v>0.08</v>
      </c>
      <c r="BE52" s="17">
        <v>376.67</v>
      </c>
      <c r="BF52" s="17">
        <v>3495.98</v>
      </c>
      <c r="BG52" s="17">
        <v>774.85</v>
      </c>
      <c r="BH52" s="17">
        <v>529.9</v>
      </c>
      <c r="BI52" s="17">
        <v>370.16</v>
      </c>
      <c r="BJ52" s="17">
        <v>297.82</v>
      </c>
      <c r="BK52" s="17">
        <v>717.66</v>
      </c>
      <c r="BL52" s="17">
        <v>507.7</v>
      </c>
      <c r="BM52" s="17">
        <v>367.9</v>
      </c>
      <c r="BN52" t="s">
        <v>272</v>
      </c>
      <c r="BO52" t="s">
        <v>285</v>
      </c>
      <c r="BP52" t="s">
        <v>318</v>
      </c>
      <c r="BQ52" s="17">
        <v>20211209</v>
      </c>
      <c r="BR52" t="s">
        <v>272</v>
      </c>
    </row>
    <row r="53" spans="1:70" x14ac:dyDescent="0.3">
      <c r="A53" s="17">
        <v>16200160</v>
      </c>
      <c r="B53" t="s">
        <v>286</v>
      </c>
      <c r="C53" s="17">
        <v>99.68</v>
      </c>
      <c r="D53" s="17">
        <v>84.64</v>
      </c>
      <c r="E53" s="17">
        <v>84.37</v>
      </c>
      <c r="F53" s="17">
        <v>0.5</v>
      </c>
      <c r="G53" s="17">
        <v>1</v>
      </c>
      <c r="H53" s="17">
        <v>2</v>
      </c>
      <c r="I53" s="17">
        <v>2.99</v>
      </c>
      <c r="J53" s="17">
        <v>0.56999999999999995</v>
      </c>
      <c r="K53" s="17">
        <v>1.08</v>
      </c>
      <c r="L53" s="17">
        <v>2.0299999999999998</v>
      </c>
      <c r="M53" s="17">
        <v>10134</v>
      </c>
      <c r="N53" s="17">
        <v>8451</v>
      </c>
      <c r="O53" s="17">
        <v>9594</v>
      </c>
      <c r="P53" s="17">
        <v>8424</v>
      </c>
      <c r="Q53" s="17">
        <v>172</v>
      </c>
      <c r="R53" s="17">
        <v>932</v>
      </c>
      <c r="S53" t="s">
        <v>272</v>
      </c>
      <c r="T53" t="s">
        <v>272</v>
      </c>
      <c r="U53" t="s">
        <v>272</v>
      </c>
      <c r="V53" s="17">
        <v>7435</v>
      </c>
      <c r="W53" s="17">
        <v>16617</v>
      </c>
      <c r="X53" t="s">
        <v>272</v>
      </c>
      <c r="Y53" t="s">
        <v>272</v>
      </c>
      <c r="Z53" t="s">
        <v>272</v>
      </c>
      <c r="AA53" s="17">
        <v>38.85</v>
      </c>
      <c r="AB53" s="17">
        <v>36.700000000000003</v>
      </c>
      <c r="AC53" t="s">
        <v>272</v>
      </c>
      <c r="AD53" s="17">
        <v>34348.300000000003</v>
      </c>
      <c r="AE53" s="17">
        <v>40505.449999999997</v>
      </c>
      <c r="AF53" s="17">
        <v>42713.65</v>
      </c>
      <c r="AG53" s="17">
        <v>29308.2</v>
      </c>
      <c r="AH53" s="17">
        <v>12685.85</v>
      </c>
      <c r="AI53" s="17">
        <v>12295.3</v>
      </c>
      <c r="AJ53" s="17">
        <v>5585.6</v>
      </c>
      <c r="AK53" s="17">
        <v>2718.95</v>
      </c>
      <c r="AL53" s="17">
        <v>1398.06</v>
      </c>
      <c r="AM53" s="17">
        <v>253.88</v>
      </c>
      <c r="AN53" s="17">
        <v>215.04</v>
      </c>
      <c r="AO53" s="17">
        <v>4014.03</v>
      </c>
      <c r="AP53" t="s">
        <v>272</v>
      </c>
      <c r="AQ53" s="17">
        <v>9.89</v>
      </c>
      <c r="AR53" s="17">
        <v>10.210000000000001</v>
      </c>
      <c r="AS53" s="17">
        <v>10.54</v>
      </c>
      <c r="AT53" s="17">
        <v>12.34</v>
      </c>
      <c r="AU53" s="17">
        <v>15.59</v>
      </c>
      <c r="AV53" s="17">
        <v>20</v>
      </c>
      <c r="AW53" s="17">
        <v>23.53</v>
      </c>
      <c r="AX53" s="17">
        <v>25.63</v>
      </c>
      <c r="AY53" s="17">
        <v>26.25</v>
      </c>
      <c r="AZ53" s="17">
        <v>27.15</v>
      </c>
      <c r="BA53" s="17">
        <v>26.97</v>
      </c>
      <c r="BB53" s="17">
        <v>30.76</v>
      </c>
      <c r="BC53" t="s">
        <v>272</v>
      </c>
      <c r="BD53" s="17">
        <v>0.05</v>
      </c>
      <c r="BE53" s="17">
        <v>457.37</v>
      </c>
      <c r="BF53" s="17">
        <v>3345.68</v>
      </c>
      <c r="BG53" s="17">
        <v>774.85</v>
      </c>
      <c r="BH53" s="17">
        <v>529.9</v>
      </c>
      <c r="BI53" s="17">
        <v>370.16</v>
      </c>
      <c r="BJ53" s="17">
        <v>297.82</v>
      </c>
      <c r="BK53" s="17">
        <v>717.66</v>
      </c>
      <c r="BL53" s="17">
        <v>507.7</v>
      </c>
      <c r="BM53" s="17">
        <v>367.9</v>
      </c>
      <c r="BN53" t="s">
        <v>272</v>
      </c>
      <c r="BO53" t="s">
        <v>285</v>
      </c>
      <c r="BP53" t="s">
        <v>318</v>
      </c>
      <c r="BQ53" s="17">
        <v>20211209</v>
      </c>
      <c r="BR53" t="s">
        <v>272</v>
      </c>
    </row>
    <row r="54" spans="1:70" x14ac:dyDescent="0.3">
      <c r="A54" s="17">
        <v>16300133</v>
      </c>
      <c r="B54" t="s">
        <v>222</v>
      </c>
      <c r="C54" s="17">
        <v>99.53</v>
      </c>
      <c r="D54" s="17">
        <v>82.97</v>
      </c>
      <c r="E54" s="17">
        <v>82.58</v>
      </c>
      <c r="F54" s="17">
        <v>41.19</v>
      </c>
      <c r="G54" s="17">
        <v>45.98</v>
      </c>
      <c r="H54" s="17">
        <v>50.95</v>
      </c>
      <c r="I54" s="17">
        <v>54.44</v>
      </c>
      <c r="J54" s="17">
        <v>42.99</v>
      </c>
      <c r="K54" s="17">
        <v>46.35</v>
      </c>
      <c r="L54" s="17">
        <v>53.08</v>
      </c>
      <c r="M54" s="17">
        <v>19741</v>
      </c>
      <c r="N54" s="17">
        <v>16252</v>
      </c>
      <c r="O54" s="17">
        <v>18963</v>
      </c>
      <c r="P54" s="17">
        <v>16175</v>
      </c>
      <c r="Q54" s="17">
        <v>8590</v>
      </c>
      <c r="R54" s="17">
        <v>1528</v>
      </c>
      <c r="S54" t="s">
        <v>272</v>
      </c>
      <c r="T54" t="s">
        <v>272</v>
      </c>
      <c r="U54" t="s">
        <v>272</v>
      </c>
      <c r="V54" s="17">
        <v>7729</v>
      </c>
      <c r="W54" s="17">
        <v>12820</v>
      </c>
      <c r="X54" t="s">
        <v>272</v>
      </c>
      <c r="Y54" t="s">
        <v>272</v>
      </c>
      <c r="Z54" t="s">
        <v>272</v>
      </c>
      <c r="AA54" s="17">
        <v>30.83</v>
      </c>
      <c r="AB54" s="17">
        <v>32.99</v>
      </c>
      <c r="AC54" t="s">
        <v>272</v>
      </c>
      <c r="AD54" s="17">
        <v>25260.2</v>
      </c>
      <c r="AE54" s="17">
        <v>30423.35</v>
      </c>
      <c r="AF54" s="17">
        <v>33180.050000000003</v>
      </c>
      <c r="AG54" s="17">
        <v>23261.85</v>
      </c>
      <c r="AH54" s="17">
        <v>9544.09</v>
      </c>
      <c r="AI54" s="17">
        <v>9647.11</v>
      </c>
      <c r="AJ54" s="17">
        <v>4674.1499999999996</v>
      </c>
      <c r="AK54" s="17">
        <v>2720.13</v>
      </c>
      <c r="AL54" s="17">
        <v>1452.64</v>
      </c>
      <c r="AM54" s="17">
        <v>203.17</v>
      </c>
      <c r="AN54" s="17">
        <v>186.62</v>
      </c>
      <c r="AO54" s="17">
        <v>3659.36</v>
      </c>
      <c r="AP54" t="s">
        <v>272</v>
      </c>
      <c r="AQ54" s="17">
        <v>10.07</v>
      </c>
      <c r="AR54" s="17">
        <v>11.24</v>
      </c>
      <c r="AS54" s="17">
        <v>12.07</v>
      </c>
      <c r="AT54" s="17">
        <v>13.69</v>
      </c>
      <c r="AU54" s="17">
        <v>17.920000000000002</v>
      </c>
      <c r="AV54" s="17">
        <v>20.68</v>
      </c>
      <c r="AW54" s="17">
        <v>22.76</v>
      </c>
      <c r="AX54" s="17">
        <v>24.11</v>
      </c>
      <c r="AY54" s="17">
        <v>25.87</v>
      </c>
      <c r="AZ54" s="17">
        <v>26.09</v>
      </c>
      <c r="BA54" s="17">
        <v>26.16</v>
      </c>
      <c r="BB54" s="17">
        <v>34.07</v>
      </c>
      <c r="BC54" t="s">
        <v>272</v>
      </c>
      <c r="BD54" s="17">
        <v>0.05</v>
      </c>
      <c r="BE54" s="17">
        <v>1161.2</v>
      </c>
      <c r="BF54" s="17">
        <v>2668.41</v>
      </c>
      <c r="BG54" s="17">
        <v>984.87</v>
      </c>
      <c r="BH54" s="17">
        <v>772.22</v>
      </c>
      <c r="BI54" s="17">
        <v>597.97</v>
      </c>
      <c r="BJ54" s="17">
        <v>502.05</v>
      </c>
      <c r="BK54" s="17">
        <v>899.61</v>
      </c>
      <c r="BL54" s="17">
        <v>756.79</v>
      </c>
      <c r="BM54" s="17">
        <v>537.77</v>
      </c>
      <c r="BN54" t="s">
        <v>272</v>
      </c>
      <c r="BO54" t="s">
        <v>285</v>
      </c>
      <c r="BP54" t="s">
        <v>318</v>
      </c>
      <c r="BQ54" s="17">
        <v>20211209</v>
      </c>
      <c r="BR54" t="s">
        <v>272</v>
      </c>
    </row>
    <row r="55" spans="1:70" x14ac:dyDescent="0.3">
      <c r="A55" s="17">
        <v>16200163</v>
      </c>
      <c r="B55" t="s">
        <v>260</v>
      </c>
      <c r="C55" s="17">
        <v>99.55</v>
      </c>
      <c r="D55" s="17">
        <v>83.77</v>
      </c>
      <c r="E55" s="17">
        <v>83.4</v>
      </c>
      <c r="F55" s="17">
        <v>0.47</v>
      </c>
      <c r="G55" s="17">
        <v>0.97</v>
      </c>
      <c r="H55" s="17">
        <v>1.97</v>
      </c>
      <c r="I55" s="17">
        <v>2.97</v>
      </c>
      <c r="J55" s="17">
        <v>0.6</v>
      </c>
      <c r="K55" s="17">
        <v>1.03</v>
      </c>
      <c r="L55" s="17">
        <v>2.54</v>
      </c>
      <c r="M55" s="17">
        <v>17723</v>
      </c>
      <c r="N55" s="17">
        <v>14730</v>
      </c>
      <c r="O55" s="17">
        <v>16988</v>
      </c>
      <c r="P55" s="17">
        <v>14664</v>
      </c>
      <c r="Q55" s="17">
        <v>377</v>
      </c>
      <c r="R55" s="17">
        <v>1261</v>
      </c>
      <c r="S55" t="s">
        <v>272</v>
      </c>
      <c r="T55" t="s">
        <v>272</v>
      </c>
      <c r="U55" t="s">
        <v>272</v>
      </c>
      <c r="V55" s="17">
        <v>8263</v>
      </c>
      <c r="W55" s="17">
        <v>13850</v>
      </c>
      <c r="X55" t="s">
        <v>272</v>
      </c>
      <c r="Y55" t="s">
        <v>272</v>
      </c>
      <c r="Z55" t="s">
        <v>272</v>
      </c>
      <c r="AA55" s="17">
        <v>35.92</v>
      </c>
      <c r="AB55" s="17">
        <v>33.15</v>
      </c>
      <c r="AC55" t="s">
        <v>272</v>
      </c>
      <c r="AD55" s="17">
        <v>25790.3</v>
      </c>
      <c r="AE55" s="17">
        <v>32008.7</v>
      </c>
      <c r="AF55" s="17">
        <v>34501.199999999997</v>
      </c>
      <c r="AG55" s="17">
        <v>23968.799999999999</v>
      </c>
      <c r="AH55" s="17">
        <v>9690.7099999999991</v>
      </c>
      <c r="AI55" s="17">
        <v>9926.65</v>
      </c>
      <c r="AJ55" s="17">
        <v>4817.29</v>
      </c>
      <c r="AK55" s="17">
        <v>2801.91</v>
      </c>
      <c r="AL55" s="17">
        <v>1503.65</v>
      </c>
      <c r="AM55" s="17">
        <v>212.13</v>
      </c>
      <c r="AN55" s="17">
        <v>194.71</v>
      </c>
      <c r="AO55" s="17">
        <v>3852.88</v>
      </c>
      <c r="AP55" t="s">
        <v>272</v>
      </c>
      <c r="AQ55" s="17">
        <v>9.0500000000000007</v>
      </c>
      <c r="AR55" s="17">
        <v>10.17</v>
      </c>
      <c r="AS55" s="17">
        <v>11.21</v>
      </c>
      <c r="AT55" s="17">
        <v>12.46</v>
      </c>
      <c r="AU55" s="17">
        <v>15.51</v>
      </c>
      <c r="AV55" s="17">
        <v>17.47</v>
      </c>
      <c r="AW55" s="17">
        <v>19.29</v>
      </c>
      <c r="AX55" s="17">
        <v>20.5</v>
      </c>
      <c r="AY55" s="17">
        <v>21.22</v>
      </c>
      <c r="AZ55" s="17">
        <v>22.95</v>
      </c>
      <c r="BA55" s="17">
        <v>23.37</v>
      </c>
      <c r="BB55" s="17">
        <v>31.57</v>
      </c>
      <c r="BC55" t="s">
        <v>272</v>
      </c>
      <c r="BD55" s="17">
        <v>7.0000000000000007E-2</v>
      </c>
      <c r="BE55" s="17">
        <v>1364.97</v>
      </c>
      <c r="BF55" s="17">
        <v>2935.18</v>
      </c>
      <c r="BG55" s="17">
        <v>984.87</v>
      </c>
      <c r="BH55" s="17">
        <v>772.22</v>
      </c>
      <c r="BI55" s="17">
        <v>597.97</v>
      </c>
      <c r="BJ55" s="17">
        <v>502.05</v>
      </c>
      <c r="BK55" s="17">
        <v>899.61</v>
      </c>
      <c r="BL55" s="17">
        <v>756.79</v>
      </c>
      <c r="BM55" s="17">
        <v>537.77</v>
      </c>
      <c r="BN55" t="s">
        <v>272</v>
      </c>
      <c r="BO55" t="s">
        <v>285</v>
      </c>
      <c r="BP55" t="s">
        <v>318</v>
      </c>
      <c r="BQ55" s="17">
        <v>20211209</v>
      </c>
      <c r="BR55" t="s">
        <v>272</v>
      </c>
    </row>
    <row r="56" spans="1:70" x14ac:dyDescent="0.3">
      <c r="A56" s="17">
        <v>16300145</v>
      </c>
      <c r="B56" t="s">
        <v>221</v>
      </c>
      <c r="C56" s="17">
        <v>99.59</v>
      </c>
      <c r="D56" s="17">
        <v>83.51</v>
      </c>
      <c r="E56" s="17">
        <v>83.17</v>
      </c>
      <c r="F56" s="17">
        <v>49.8</v>
      </c>
      <c r="G56" s="17">
        <v>54.06</v>
      </c>
      <c r="H56" s="17">
        <v>59.38</v>
      </c>
      <c r="I56" s="17">
        <v>63.07</v>
      </c>
      <c r="J56" s="17">
        <v>49.82</v>
      </c>
      <c r="K56" s="17">
        <v>53.51</v>
      </c>
      <c r="L56" s="17">
        <v>60.59</v>
      </c>
      <c r="M56" s="17">
        <v>20545</v>
      </c>
      <c r="N56" s="17">
        <v>16889</v>
      </c>
      <c r="O56" s="17">
        <v>19791</v>
      </c>
      <c r="P56" s="17">
        <v>16820</v>
      </c>
      <c r="Q56" s="17">
        <v>10196</v>
      </c>
      <c r="R56" s="17">
        <v>1382</v>
      </c>
      <c r="S56" t="s">
        <v>272</v>
      </c>
      <c r="T56" t="s">
        <v>272</v>
      </c>
      <c r="U56" t="s">
        <v>272</v>
      </c>
      <c r="V56" s="17">
        <v>7668</v>
      </c>
      <c r="W56" s="17">
        <v>12735</v>
      </c>
      <c r="X56" t="s">
        <v>272</v>
      </c>
      <c r="Y56" t="s">
        <v>272</v>
      </c>
      <c r="Z56" t="s">
        <v>272</v>
      </c>
      <c r="AA56" s="17">
        <v>37.04</v>
      </c>
      <c r="AB56" s="17">
        <v>32.79</v>
      </c>
      <c r="AC56" t="s">
        <v>272</v>
      </c>
      <c r="AD56" s="17">
        <v>25120.6</v>
      </c>
      <c r="AE56" s="17">
        <v>30314.95</v>
      </c>
      <c r="AF56" s="17">
        <v>32923.5</v>
      </c>
      <c r="AG56" s="17">
        <v>23084.799999999999</v>
      </c>
      <c r="AH56" s="17">
        <v>9513.6200000000008</v>
      </c>
      <c r="AI56" s="17">
        <v>9558.3700000000008</v>
      </c>
      <c r="AJ56" s="17">
        <v>4606.33</v>
      </c>
      <c r="AK56" s="17">
        <v>2671.12</v>
      </c>
      <c r="AL56" s="17">
        <v>1424.16</v>
      </c>
      <c r="AM56" s="17">
        <v>199.86</v>
      </c>
      <c r="AN56" s="17">
        <v>183.46</v>
      </c>
      <c r="AO56" s="17">
        <v>3809.08</v>
      </c>
      <c r="AP56" t="s">
        <v>272</v>
      </c>
      <c r="AQ56" s="17">
        <v>11.82</v>
      </c>
      <c r="AR56" s="17">
        <v>11.87</v>
      </c>
      <c r="AS56" s="17">
        <v>12.15</v>
      </c>
      <c r="AT56" s="17">
        <v>16</v>
      </c>
      <c r="AU56" s="17">
        <v>20.32</v>
      </c>
      <c r="AV56" s="17">
        <v>22.21</v>
      </c>
      <c r="AW56" s="17">
        <v>25.15</v>
      </c>
      <c r="AX56" s="17">
        <v>27.07</v>
      </c>
      <c r="AY56" s="17">
        <v>28.32</v>
      </c>
      <c r="AZ56" s="17">
        <v>28.81</v>
      </c>
      <c r="BA56" s="17">
        <v>28.68</v>
      </c>
      <c r="BB56" s="17">
        <v>28.62</v>
      </c>
      <c r="BC56" t="s">
        <v>272</v>
      </c>
      <c r="BD56" s="17">
        <v>0.04</v>
      </c>
      <c r="BE56" s="17">
        <v>1105.1600000000001</v>
      </c>
      <c r="BF56" s="17">
        <v>2976.75</v>
      </c>
      <c r="BG56" s="17">
        <v>860.92</v>
      </c>
      <c r="BH56" s="17">
        <v>703.14</v>
      </c>
      <c r="BI56" s="17">
        <v>544.1</v>
      </c>
      <c r="BJ56" s="17">
        <v>457.28</v>
      </c>
      <c r="BK56" s="17">
        <v>860.2</v>
      </c>
      <c r="BL56" s="17">
        <v>721.69</v>
      </c>
      <c r="BM56" s="17">
        <v>511.72</v>
      </c>
      <c r="BN56" t="s">
        <v>272</v>
      </c>
      <c r="BO56" t="s">
        <v>285</v>
      </c>
      <c r="BP56" t="s">
        <v>318</v>
      </c>
      <c r="BQ56" s="17">
        <v>20211209</v>
      </c>
      <c r="BR56" t="s">
        <v>272</v>
      </c>
    </row>
    <row r="57" spans="1:70" x14ac:dyDescent="0.3">
      <c r="A57" s="17">
        <v>16200164</v>
      </c>
      <c r="B57" t="s">
        <v>259</v>
      </c>
      <c r="C57" s="17">
        <v>99.53</v>
      </c>
      <c r="D57" s="17">
        <v>84.34</v>
      </c>
      <c r="E57" s="17">
        <v>83.95</v>
      </c>
      <c r="F57" s="17">
        <v>0.5</v>
      </c>
      <c r="G57" s="17">
        <v>0.99</v>
      </c>
      <c r="H57" s="17">
        <v>1.98</v>
      </c>
      <c r="I57" s="17">
        <v>2.98</v>
      </c>
      <c r="J57" s="17">
        <v>0.5</v>
      </c>
      <c r="K57" s="17">
        <v>0.9</v>
      </c>
      <c r="L57" s="17">
        <v>2.36</v>
      </c>
      <c r="M57" s="17">
        <v>17758</v>
      </c>
      <c r="N57" s="17">
        <v>14812</v>
      </c>
      <c r="O57" s="17">
        <v>16921</v>
      </c>
      <c r="P57" s="17">
        <v>14743</v>
      </c>
      <c r="Q57" s="17">
        <v>352</v>
      </c>
      <c r="R57" s="17">
        <v>545</v>
      </c>
      <c r="S57" t="s">
        <v>272</v>
      </c>
      <c r="T57" t="s">
        <v>272</v>
      </c>
      <c r="U57" t="s">
        <v>272</v>
      </c>
      <c r="V57" s="17">
        <v>7889</v>
      </c>
      <c r="W57" s="17">
        <v>14009</v>
      </c>
      <c r="X57" t="s">
        <v>272</v>
      </c>
      <c r="Y57" t="s">
        <v>272</v>
      </c>
      <c r="Z57" t="s">
        <v>272</v>
      </c>
      <c r="AA57" s="17">
        <v>31.88</v>
      </c>
      <c r="AB57" s="17">
        <v>32.840000000000003</v>
      </c>
      <c r="AC57" t="s">
        <v>272</v>
      </c>
      <c r="AD57" s="17">
        <v>25820.5</v>
      </c>
      <c r="AE57" s="17">
        <v>32191.1</v>
      </c>
      <c r="AF57" s="17">
        <v>34524.6</v>
      </c>
      <c r="AG57" s="17">
        <v>24542.1</v>
      </c>
      <c r="AH57" s="17">
        <v>10361.4</v>
      </c>
      <c r="AI57" s="17">
        <v>10196.700000000001</v>
      </c>
      <c r="AJ57" s="17">
        <v>4898.25</v>
      </c>
      <c r="AK57" s="17">
        <v>2837.17</v>
      </c>
      <c r="AL57" s="17">
        <v>1505.11</v>
      </c>
      <c r="AM57" s="17">
        <v>211.31</v>
      </c>
      <c r="AN57" s="17">
        <v>194.44</v>
      </c>
      <c r="AO57" s="17">
        <v>3833.87</v>
      </c>
      <c r="AP57" t="s">
        <v>272</v>
      </c>
      <c r="AQ57" s="17">
        <v>12.57</v>
      </c>
      <c r="AR57" s="17">
        <v>12.95</v>
      </c>
      <c r="AS57" s="17">
        <v>13.65</v>
      </c>
      <c r="AT57" s="17">
        <v>16.61</v>
      </c>
      <c r="AU57" s="17">
        <v>19.41</v>
      </c>
      <c r="AV57" s="17">
        <v>21.66</v>
      </c>
      <c r="AW57" s="17">
        <v>24.78</v>
      </c>
      <c r="AX57" s="17">
        <v>26.83</v>
      </c>
      <c r="AY57" s="17">
        <v>26.67</v>
      </c>
      <c r="AZ57" s="17">
        <v>29.17</v>
      </c>
      <c r="BA57" s="17">
        <v>28.36</v>
      </c>
      <c r="BB57" s="17">
        <v>34.89</v>
      </c>
      <c r="BC57" t="s">
        <v>272</v>
      </c>
      <c r="BD57" s="17">
        <v>0.05</v>
      </c>
      <c r="BE57" s="17">
        <v>987.78</v>
      </c>
      <c r="BF57" s="17">
        <v>2953.25</v>
      </c>
      <c r="BG57" s="17">
        <v>860.92</v>
      </c>
      <c r="BH57" s="17">
        <v>703.14</v>
      </c>
      <c r="BI57" s="17">
        <v>544.1</v>
      </c>
      <c r="BJ57" s="17">
        <v>457.28</v>
      </c>
      <c r="BK57" s="17">
        <v>860.2</v>
      </c>
      <c r="BL57" s="17">
        <v>721.69</v>
      </c>
      <c r="BM57" s="17">
        <v>511.72</v>
      </c>
      <c r="BN57" t="s">
        <v>272</v>
      </c>
      <c r="BO57" t="s">
        <v>285</v>
      </c>
      <c r="BP57" t="s">
        <v>318</v>
      </c>
      <c r="BQ57" s="17">
        <v>20211209</v>
      </c>
      <c r="BR57" t="s">
        <v>272</v>
      </c>
    </row>
    <row r="58" spans="1:70" x14ac:dyDescent="0.3">
      <c r="A58" s="17">
        <v>16300168</v>
      </c>
      <c r="B58" t="s">
        <v>220</v>
      </c>
      <c r="C58" s="17">
        <v>99.61</v>
      </c>
      <c r="D58" s="17">
        <v>86.37</v>
      </c>
      <c r="E58" s="17">
        <v>86.04</v>
      </c>
      <c r="F58" s="17">
        <v>43.97</v>
      </c>
      <c r="G58" s="17">
        <v>48.86</v>
      </c>
      <c r="H58" s="17">
        <v>54.32</v>
      </c>
      <c r="I58" s="17">
        <v>57.08</v>
      </c>
      <c r="J58" s="17">
        <v>45.4</v>
      </c>
      <c r="K58" s="17">
        <v>49.61</v>
      </c>
      <c r="L58" s="17">
        <v>54.78</v>
      </c>
      <c r="M58" s="17">
        <v>21060</v>
      </c>
      <c r="N58" s="17">
        <v>18042</v>
      </c>
      <c r="O58" s="17">
        <v>20482</v>
      </c>
      <c r="P58" s="17">
        <v>17972</v>
      </c>
      <c r="Q58" s="17">
        <v>9851</v>
      </c>
      <c r="R58" s="17">
        <v>1452</v>
      </c>
      <c r="S58" t="s">
        <v>272</v>
      </c>
      <c r="T58" t="s">
        <v>272</v>
      </c>
      <c r="U58" t="s">
        <v>272</v>
      </c>
      <c r="V58" s="17">
        <v>7853</v>
      </c>
      <c r="W58" s="17">
        <v>12833</v>
      </c>
      <c r="X58" t="s">
        <v>272</v>
      </c>
      <c r="Y58" t="s">
        <v>272</v>
      </c>
      <c r="Z58" t="s">
        <v>272</v>
      </c>
      <c r="AA58" s="17">
        <v>30.37</v>
      </c>
      <c r="AB58" s="17">
        <v>31.46</v>
      </c>
      <c r="AC58" t="s">
        <v>272</v>
      </c>
      <c r="AD58" s="17">
        <v>24746</v>
      </c>
      <c r="AE58" s="17">
        <v>29783.3</v>
      </c>
      <c r="AF58" s="17">
        <v>32474.5</v>
      </c>
      <c r="AG58" s="17">
        <v>22692.15</v>
      </c>
      <c r="AH58" s="17">
        <v>9252.2999999999993</v>
      </c>
      <c r="AI58" s="17">
        <v>9411.82</v>
      </c>
      <c r="AJ58" s="17">
        <v>4539.43</v>
      </c>
      <c r="AK58" s="17">
        <v>2652.81</v>
      </c>
      <c r="AL58" s="17">
        <v>1412</v>
      </c>
      <c r="AM58" s="17">
        <v>199.4</v>
      </c>
      <c r="AN58" s="17">
        <v>182.83</v>
      </c>
      <c r="AO58" s="17">
        <v>3661.98</v>
      </c>
      <c r="AP58" t="s">
        <v>272</v>
      </c>
      <c r="AQ58" s="17">
        <v>10.37</v>
      </c>
      <c r="AR58" s="17">
        <v>11.37</v>
      </c>
      <c r="AS58" s="17">
        <v>12.39</v>
      </c>
      <c r="AT58" s="17">
        <v>13.98</v>
      </c>
      <c r="AU58" s="17">
        <v>17.79</v>
      </c>
      <c r="AV58" s="17">
        <v>19.260000000000002</v>
      </c>
      <c r="AW58" s="17">
        <v>21.68</v>
      </c>
      <c r="AX58" s="17">
        <v>22.75</v>
      </c>
      <c r="AY58" s="17">
        <v>24.47</v>
      </c>
      <c r="AZ58" s="17">
        <v>25.86</v>
      </c>
      <c r="BA58" s="17">
        <v>25.83</v>
      </c>
      <c r="BB58" s="17">
        <v>33.61</v>
      </c>
      <c r="BC58" t="s">
        <v>272</v>
      </c>
      <c r="BD58" s="17">
        <v>0.04</v>
      </c>
      <c r="BE58" s="17">
        <v>1127.0899999999999</v>
      </c>
      <c r="BF58" s="17">
        <v>2883.97</v>
      </c>
      <c r="BG58" s="17">
        <v>946.83</v>
      </c>
      <c r="BH58" s="17">
        <v>740.31</v>
      </c>
      <c r="BI58" s="17">
        <v>566.95000000000005</v>
      </c>
      <c r="BJ58" s="17">
        <v>493.56</v>
      </c>
      <c r="BK58" s="17">
        <v>880.54</v>
      </c>
      <c r="BL58" s="17">
        <v>712.46</v>
      </c>
      <c r="BM58" s="17">
        <v>553.1</v>
      </c>
      <c r="BN58" t="s">
        <v>272</v>
      </c>
      <c r="BO58" t="s">
        <v>285</v>
      </c>
      <c r="BP58" t="s">
        <v>318</v>
      </c>
      <c r="BQ58" s="17">
        <v>20211209</v>
      </c>
      <c r="BR58" t="s">
        <v>272</v>
      </c>
    </row>
    <row r="59" spans="1:70" x14ac:dyDescent="0.3">
      <c r="A59" s="17">
        <v>16200176</v>
      </c>
      <c r="B59" t="s">
        <v>258</v>
      </c>
      <c r="C59" s="17">
        <v>99.4</v>
      </c>
      <c r="D59" s="17">
        <v>83.09</v>
      </c>
      <c r="E59" s="17">
        <v>82.59</v>
      </c>
      <c r="F59" s="17">
        <v>0.49</v>
      </c>
      <c r="G59" s="17">
        <v>0.99</v>
      </c>
      <c r="H59" s="17">
        <v>1.97</v>
      </c>
      <c r="I59" s="17">
        <v>2.97</v>
      </c>
      <c r="J59" s="17">
        <v>0.57999999999999996</v>
      </c>
      <c r="K59" s="17">
        <v>1.1000000000000001</v>
      </c>
      <c r="L59" s="17">
        <v>2.15</v>
      </c>
      <c r="M59" s="17">
        <v>18673</v>
      </c>
      <c r="N59" s="17">
        <v>15306</v>
      </c>
      <c r="O59" s="17">
        <v>17755</v>
      </c>
      <c r="P59" s="17">
        <v>15215</v>
      </c>
      <c r="Q59" s="17">
        <v>331</v>
      </c>
      <c r="R59" s="17">
        <v>1354</v>
      </c>
      <c r="S59" t="s">
        <v>272</v>
      </c>
      <c r="T59" t="s">
        <v>272</v>
      </c>
      <c r="U59" t="s">
        <v>272</v>
      </c>
      <c r="V59" s="17">
        <v>8004</v>
      </c>
      <c r="W59" s="17">
        <v>14198</v>
      </c>
      <c r="X59" t="s">
        <v>272</v>
      </c>
      <c r="Y59" t="s">
        <v>272</v>
      </c>
      <c r="Z59" t="s">
        <v>272</v>
      </c>
      <c r="AA59" s="17">
        <v>33.6</v>
      </c>
      <c r="AB59" s="17">
        <v>32.340000000000003</v>
      </c>
      <c r="AC59" t="s">
        <v>272</v>
      </c>
      <c r="AD59" s="17">
        <v>25714.799999999999</v>
      </c>
      <c r="AE59" s="17">
        <v>32200.9</v>
      </c>
      <c r="AF59" s="17">
        <v>34676.699999999997</v>
      </c>
      <c r="AG59" s="17">
        <v>24562.2</v>
      </c>
      <c r="AH59" s="17">
        <v>10280.950000000001</v>
      </c>
      <c r="AI59" s="17">
        <v>10212.9</v>
      </c>
      <c r="AJ59" s="17">
        <v>4942.3500000000004</v>
      </c>
      <c r="AK59" s="17">
        <v>2857.53</v>
      </c>
      <c r="AL59" s="17">
        <v>1533.96</v>
      </c>
      <c r="AM59" s="17">
        <v>215.88</v>
      </c>
      <c r="AN59" s="17">
        <v>196.8</v>
      </c>
      <c r="AO59" s="17">
        <v>3899.06</v>
      </c>
      <c r="AP59" t="s">
        <v>272</v>
      </c>
      <c r="AQ59" s="17">
        <v>10.48</v>
      </c>
      <c r="AR59" s="17">
        <v>10.42</v>
      </c>
      <c r="AS59" s="17">
        <v>11.35</v>
      </c>
      <c r="AT59" s="17">
        <v>13.46</v>
      </c>
      <c r="AU59" s="17">
        <v>18.09</v>
      </c>
      <c r="AV59" s="17">
        <v>20.76</v>
      </c>
      <c r="AW59" s="17">
        <v>22.96</v>
      </c>
      <c r="AX59" s="17">
        <v>24.2</v>
      </c>
      <c r="AY59" s="17">
        <v>25.15</v>
      </c>
      <c r="AZ59" s="17">
        <v>26.02</v>
      </c>
      <c r="BA59" s="17">
        <v>26.49</v>
      </c>
      <c r="BB59" s="17">
        <v>33.020000000000003</v>
      </c>
      <c r="BC59" t="s">
        <v>272</v>
      </c>
      <c r="BD59" s="17">
        <v>0.04</v>
      </c>
      <c r="BE59" s="17">
        <v>1062.8699999999999</v>
      </c>
      <c r="BF59" s="17">
        <v>3170.37</v>
      </c>
      <c r="BG59" s="17">
        <v>946.83</v>
      </c>
      <c r="BH59" s="17">
        <v>740.31</v>
      </c>
      <c r="BI59" s="17">
        <v>566.95000000000005</v>
      </c>
      <c r="BJ59" s="17">
        <v>493.56</v>
      </c>
      <c r="BK59" s="17">
        <v>880.54</v>
      </c>
      <c r="BL59" s="17">
        <v>712.46</v>
      </c>
      <c r="BM59" s="17">
        <v>553.1</v>
      </c>
      <c r="BN59" t="s">
        <v>272</v>
      </c>
      <c r="BO59" t="s">
        <v>285</v>
      </c>
      <c r="BP59" t="s">
        <v>318</v>
      </c>
      <c r="BQ59" s="17">
        <v>20211209</v>
      </c>
      <c r="BR59" t="s">
        <v>272</v>
      </c>
    </row>
    <row r="60" spans="1:70" x14ac:dyDescent="0.3">
      <c r="A60" s="17">
        <v>16300153</v>
      </c>
      <c r="B60" t="s">
        <v>219</v>
      </c>
      <c r="C60" s="17">
        <v>99.62</v>
      </c>
      <c r="D60" s="17">
        <v>83.88</v>
      </c>
      <c r="E60" s="17">
        <v>83.56</v>
      </c>
      <c r="F60" s="17">
        <v>49.61</v>
      </c>
      <c r="G60" s="17">
        <v>54.63</v>
      </c>
      <c r="H60" s="17">
        <v>59.94</v>
      </c>
      <c r="I60" s="17">
        <v>63.86</v>
      </c>
      <c r="J60" s="17">
        <v>52.04</v>
      </c>
      <c r="K60" s="17">
        <v>55.55</v>
      </c>
      <c r="L60" s="17">
        <v>61.76</v>
      </c>
      <c r="M60" s="17">
        <v>15195</v>
      </c>
      <c r="N60" s="17">
        <v>12623</v>
      </c>
      <c r="O60" s="17">
        <v>14638</v>
      </c>
      <c r="P60" s="17">
        <v>12575</v>
      </c>
      <c r="Q60" s="17">
        <v>7768</v>
      </c>
      <c r="R60" s="17">
        <v>263</v>
      </c>
      <c r="S60" t="s">
        <v>272</v>
      </c>
      <c r="T60" t="s">
        <v>272</v>
      </c>
      <c r="U60" t="s">
        <v>272</v>
      </c>
      <c r="V60" s="17">
        <v>7476</v>
      </c>
      <c r="W60" s="17">
        <v>12906</v>
      </c>
      <c r="X60" t="s">
        <v>272</v>
      </c>
      <c r="Y60" t="s">
        <v>272</v>
      </c>
      <c r="Z60" t="s">
        <v>272</v>
      </c>
      <c r="AA60" s="17">
        <v>33.299999999999997</v>
      </c>
      <c r="AB60" s="17">
        <v>32.06</v>
      </c>
      <c r="AC60" t="s">
        <v>272</v>
      </c>
      <c r="AD60" s="17">
        <v>25097.9</v>
      </c>
      <c r="AE60" s="17">
        <v>30340.6</v>
      </c>
      <c r="AF60" s="17">
        <v>32709.3</v>
      </c>
      <c r="AG60" s="17">
        <v>23150.5</v>
      </c>
      <c r="AH60" s="17">
        <v>9637.5499999999993</v>
      </c>
      <c r="AI60" s="17">
        <v>9637.58</v>
      </c>
      <c r="AJ60" s="17">
        <v>4612.17</v>
      </c>
      <c r="AK60" s="17">
        <v>2686.34</v>
      </c>
      <c r="AL60" s="17">
        <v>1442.31</v>
      </c>
      <c r="AM60" s="17">
        <v>203.69</v>
      </c>
      <c r="AN60" s="17">
        <v>186.41</v>
      </c>
      <c r="AO60" s="17">
        <v>3686.89</v>
      </c>
      <c r="AP60" t="s">
        <v>272</v>
      </c>
      <c r="AQ60" s="17">
        <v>9.93</v>
      </c>
      <c r="AR60" s="17">
        <v>11.75</v>
      </c>
      <c r="AS60" s="17">
        <v>11.95</v>
      </c>
      <c r="AT60" s="17">
        <v>13.51</v>
      </c>
      <c r="AU60" s="17">
        <v>16.23</v>
      </c>
      <c r="AV60" s="17">
        <v>17.39</v>
      </c>
      <c r="AW60" s="17">
        <v>19.97</v>
      </c>
      <c r="AX60" s="17">
        <v>18.600000000000001</v>
      </c>
      <c r="AY60" s="17">
        <v>20.29</v>
      </c>
      <c r="AZ60" s="17">
        <v>21.83</v>
      </c>
      <c r="BA60" s="17">
        <v>21.04</v>
      </c>
      <c r="BB60" s="17">
        <v>34.44</v>
      </c>
      <c r="BC60" t="s">
        <v>272</v>
      </c>
      <c r="BD60" s="17">
        <v>0.04</v>
      </c>
      <c r="BE60" s="17">
        <v>1007.11</v>
      </c>
      <c r="BF60" s="17">
        <v>2896.54</v>
      </c>
      <c r="BG60" s="17">
        <v>892.57</v>
      </c>
      <c r="BH60" s="17">
        <v>696.88</v>
      </c>
      <c r="BI60" s="17">
        <v>534.09</v>
      </c>
      <c r="BJ60" s="17">
        <v>446.88</v>
      </c>
      <c r="BK60" s="17">
        <v>793.04</v>
      </c>
      <c r="BL60" s="17">
        <v>665.86</v>
      </c>
      <c r="BM60" s="17">
        <v>489.22</v>
      </c>
      <c r="BN60" t="s">
        <v>272</v>
      </c>
      <c r="BO60" t="s">
        <v>285</v>
      </c>
      <c r="BP60" t="s">
        <v>318</v>
      </c>
      <c r="BQ60" s="17">
        <v>20211209</v>
      </c>
      <c r="BR60" t="s">
        <v>272</v>
      </c>
    </row>
    <row r="61" spans="1:70" x14ac:dyDescent="0.3">
      <c r="A61" s="17">
        <v>16200177</v>
      </c>
      <c r="B61" t="s">
        <v>257</v>
      </c>
      <c r="C61" s="17">
        <v>99.54</v>
      </c>
      <c r="D61" s="17">
        <v>84.92</v>
      </c>
      <c r="E61" s="17">
        <v>84.53</v>
      </c>
      <c r="F61" s="17">
        <v>0.49</v>
      </c>
      <c r="G61" s="17">
        <v>0.99</v>
      </c>
      <c r="H61" s="17">
        <v>1.98</v>
      </c>
      <c r="I61" s="17">
        <v>2.98</v>
      </c>
      <c r="J61" s="17">
        <v>0.7</v>
      </c>
      <c r="K61" s="17">
        <v>1.1100000000000001</v>
      </c>
      <c r="L61" s="17">
        <v>2.4300000000000002</v>
      </c>
      <c r="M61" s="17">
        <v>19492</v>
      </c>
      <c r="N61" s="17">
        <v>16358</v>
      </c>
      <c r="O61" s="17">
        <v>18878</v>
      </c>
      <c r="P61" s="17">
        <v>16283</v>
      </c>
      <c r="Q61" s="17">
        <v>399</v>
      </c>
      <c r="R61" s="17">
        <v>1521</v>
      </c>
      <c r="S61" t="s">
        <v>272</v>
      </c>
      <c r="T61" t="s">
        <v>272</v>
      </c>
      <c r="U61" t="s">
        <v>272</v>
      </c>
      <c r="V61" s="17">
        <v>8210</v>
      </c>
      <c r="W61" s="17">
        <v>14697</v>
      </c>
      <c r="X61" t="s">
        <v>272</v>
      </c>
      <c r="Y61" t="s">
        <v>272</v>
      </c>
      <c r="Z61" t="s">
        <v>272</v>
      </c>
      <c r="AA61" s="17">
        <v>31.94</v>
      </c>
      <c r="AB61" s="17">
        <v>31.17</v>
      </c>
      <c r="AC61" t="s">
        <v>272</v>
      </c>
      <c r="AD61" s="17">
        <v>25791.7</v>
      </c>
      <c r="AE61" s="17">
        <v>32198.3</v>
      </c>
      <c r="AF61" s="17">
        <v>34601.300000000003</v>
      </c>
      <c r="AG61" s="17">
        <v>24226.7</v>
      </c>
      <c r="AH61" s="17">
        <v>10105.5</v>
      </c>
      <c r="AI61" s="17">
        <v>10085.799999999999</v>
      </c>
      <c r="AJ61" s="17">
        <v>4846.91</v>
      </c>
      <c r="AK61" s="17">
        <v>2816.46</v>
      </c>
      <c r="AL61" s="17">
        <v>1490.02</v>
      </c>
      <c r="AM61" s="17">
        <v>214.06</v>
      </c>
      <c r="AN61" s="17">
        <v>193.61</v>
      </c>
      <c r="AO61" s="17">
        <v>3725.5</v>
      </c>
      <c r="AP61" t="s">
        <v>272</v>
      </c>
      <c r="AQ61" s="17">
        <v>9.5399999999999991</v>
      </c>
      <c r="AR61" s="17">
        <v>9.92</v>
      </c>
      <c r="AS61" s="17">
        <v>10.91</v>
      </c>
      <c r="AT61" s="17">
        <v>13</v>
      </c>
      <c r="AU61" s="17">
        <v>16.649999999999999</v>
      </c>
      <c r="AV61" s="17">
        <v>18.920000000000002</v>
      </c>
      <c r="AW61" s="17">
        <v>20.69</v>
      </c>
      <c r="AX61" s="17">
        <v>22.73</v>
      </c>
      <c r="AY61" s="17">
        <v>22.91</v>
      </c>
      <c r="AZ61" s="17">
        <v>23.81</v>
      </c>
      <c r="BA61" s="17">
        <v>24.79</v>
      </c>
      <c r="BB61" s="17">
        <v>31.02</v>
      </c>
      <c r="BC61" t="s">
        <v>272</v>
      </c>
      <c r="BD61" s="17">
        <v>0.06</v>
      </c>
      <c r="BE61" s="17">
        <v>1097.21</v>
      </c>
      <c r="BF61" s="17">
        <v>3399.83</v>
      </c>
      <c r="BG61" s="17">
        <v>892.57</v>
      </c>
      <c r="BH61" s="17">
        <v>696.88</v>
      </c>
      <c r="BI61" s="17">
        <v>534.09</v>
      </c>
      <c r="BJ61" s="17">
        <v>446.88</v>
      </c>
      <c r="BK61" s="17">
        <v>793.04</v>
      </c>
      <c r="BL61" s="17">
        <v>665.86</v>
      </c>
      <c r="BM61" s="17">
        <v>489.22</v>
      </c>
      <c r="BN61" t="s">
        <v>272</v>
      </c>
      <c r="BO61" t="s">
        <v>285</v>
      </c>
      <c r="BP61" t="s">
        <v>318</v>
      </c>
      <c r="BQ61" s="17">
        <v>20211209</v>
      </c>
      <c r="BR61" t="s">
        <v>272</v>
      </c>
    </row>
    <row r="62" spans="1:70" x14ac:dyDescent="0.3">
      <c r="A62" s="17">
        <v>16300155</v>
      </c>
      <c r="B62" t="s">
        <v>218</v>
      </c>
      <c r="C62" s="17">
        <v>99.63</v>
      </c>
      <c r="D62" s="17">
        <v>86.65</v>
      </c>
      <c r="E62" s="17">
        <v>86.33</v>
      </c>
      <c r="F62" s="17">
        <v>45.19</v>
      </c>
      <c r="G62" s="17">
        <v>49.72</v>
      </c>
      <c r="H62" s="17">
        <v>55.17</v>
      </c>
      <c r="I62" s="17">
        <v>58.6</v>
      </c>
      <c r="J62" s="17">
        <v>44.71</v>
      </c>
      <c r="K62" s="17">
        <v>49.44</v>
      </c>
      <c r="L62" s="17">
        <v>56.73</v>
      </c>
      <c r="M62" s="17">
        <v>18780</v>
      </c>
      <c r="N62" s="17">
        <v>16124</v>
      </c>
      <c r="O62" s="17">
        <v>18253</v>
      </c>
      <c r="P62" s="17">
        <v>16064</v>
      </c>
      <c r="Q62" s="17">
        <v>9117</v>
      </c>
      <c r="R62" s="17">
        <v>1605</v>
      </c>
      <c r="S62" t="s">
        <v>272</v>
      </c>
      <c r="T62" t="s">
        <v>272</v>
      </c>
      <c r="U62" t="s">
        <v>272</v>
      </c>
      <c r="V62" s="17">
        <v>8103</v>
      </c>
      <c r="W62" s="17">
        <v>13768</v>
      </c>
      <c r="X62" t="s">
        <v>272</v>
      </c>
      <c r="Y62" t="s">
        <v>272</v>
      </c>
      <c r="Z62" t="s">
        <v>272</v>
      </c>
      <c r="AA62" s="17">
        <v>28.57</v>
      </c>
      <c r="AB62" s="17">
        <v>29.92</v>
      </c>
      <c r="AC62" t="s">
        <v>272</v>
      </c>
      <c r="AD62" s="17">
        <v>25745.5</v>
      </c>
      <c r="AE62" s="17">
        <v>30992.2</v>
      </c>
      <c r="AF62" s="17">
        <v>33864.1</v>
      </c>
      <c r="AG62" s="17">
        <v>23685.8</v>
      </c>
      <c r="AH62" s="17">
        <v>9824.1</v>
      </c>
      <c r="AI62" s="17">
        <v>9879.77</v>
      </c>
      <c r="AJ62" s="17">
        <v>4761.5</v>
      </c>
      <c r="AK62" s="17">
        <v>2760.09</v>
      </c>
      <c r="AL62" s="17">
        <v>1466.97</v>
      </c>
      <c r="AM62" s="17">
        <v>211.64</v>
      </c>
      <c r="AN62" s="17">
        <v>191.14</v>
      </c>
      <c r="AO62" s="17">
        <v>3805.65</v>
      </c>
      <c r="AP62" t="s">
        <v>272</v>
      </c>
      <c r="AQ62" s="17">
        <v>9.4700000000000006</v>
      </c>
      <c r="AR62" s="17">
        <v>10.28</v>
      </c>
      <c r="AS62" s="17">
        <v>11.37</v>
      </c>
      <c r="AT62" s="17">
        <v>12.74</v>
      </c>
      <c r="AU62" s="17">
        <v>16.82</v>
      </c>
      <c r="AV62" s="17">
        <v>19.72</v>
      </c>
      <c r="AW62" s="17">
        <v>22.24</v>
      </c>
      <c r="AX62" s="17">
        <v>24.39</v>
      </c>
      <c r="AY62" s="17">
        <v>24.24</v>
      </c>
      <c r="AZ62" s="17">
        <v>25.13</v>
      </c>
      <c r="BA62" s="17">
        <v>25.26</v>
      </c>
      <c r="BB62" s="17">
        <v>31.39</v>
      </c>
      <c r="BC62" t="s">
        <v>272</v>
      </c>
      <c r="BD62" s="17">
        <v>0.04</v>
      </c>
      <c r="BE62" s="17">
        <v>1093.08</v>
      </c>
      <c r="BF62" s="17">
        <v>3491.28</v>
      </c>
      <c r="BG62" s="17">
        <v>902.13</v>
      </c>
      <c r="BH62" s="17">
        <v>728.83</v>
      </c>
      <c r="BI62" s="17">
        <v>549.89</v>
      </c>
      <c r="BJ62" s="17">
        <v>462.66</v>
      </c>
      <c r="BK62" s="17">
        <v>923.81</v>
      </c>
      <c r="BL62" s="17">
        <v>739.23</v>
      </c>
      <c r="BM62" s="17">
        <v>508.06</v>
      </c>
      <c r="BN62" t="s">
        <v>272</v>
      </c>
      <c r="BO62" t="s">
        <v>285</v>
      </c>
      <c r="BP62" t="s">
        <v>318</v>
      </c>
      <c r="BQ62" s="17">
        <v>20211209</v>
      </c>
      <c r="BR62" t="s">
        <v>272</v>
      </c>
    </row>
    <row r="63" spans="1:70" x14ac:dyDescent="0.3">
      <c r="A63" s="17">
        <v>16200152</v>
      </c>
      <c r="B63" t="s">
        <v>217</v>
      </c>
      <c r="C63" s="17">
        <v>99.61</v>
      </c>
      <c r="D63" s="17">
        <v>80.83</v>
      </c>
      <c r="E63" s="17">
        <v>80.510000000000005</v>
      </c>
      <c r="F63" s="17">
        <v>0.5</v>
      </c>
      <c r="G63" s="17">
        <v>0.99</v>
      </c>
      <c r="H63" s="17">
        <v>1.99</v>
      </c>
      <c r="I63" s="17">
        <v>2.99</v>
      </c>
      <c r="J63" s="17">
        <v>0.48</v>
      </c>
      <c r="K63" s="17">
        <v>0.92</v>
      </c>
      <c r="L63" s="17">
        <v>2.41</v>
      </c>
      <c r="M63" s="17">
        <v>15058</v>
      </c>
      <c r="N63" s="17">
        <v>11953</v>
      </c>
      <c r="O63" s="17">
        <v>14342</v>
      </c>
      <c r="P63" s="17">
        <v>11906</v>
      </c>
      <c r="Q63" s="17">
        <v>289</v>
      </c>
      <c r="R63" s="17">
        <v>1182</v>
      </c>
      <c r="S63" t="s">
        <v>272</v>
      </c>
      <c r="T63" t="s">
        <v>272</v>
      </c>
      <c r="U63" t="s">
        <v>272</v>
      </c>
      <c r="V63" s="17">
        <v>8478</v>
      </c>
      <c r="W63" s="17">
        <v>15288</v>
      </c>
      <c r="X63" t="s">
        <v>272</v>
      </c>
      <c r="Y63" t="s">
        <v>272</v>
      </c>
      <c r="Z63" t="s">
        <v>272</v>
      </c>
      <c r="AA63" s="17">
        <v>36.520000000000003</v>
      </c>
      <c r="AB63" s="17">
        <v>33.21</v>
      </c>
      <c r="AC63" t="s">
        <v>272</v>
      </c>
      <c r="AD63" s="17">
        <v>26368.35</v>
      </c>
      <c r="AE63" s="17">
        <v>32735.05</v>
      </c>
      <c r="AF63" s="17">
        <v>35324.449999999997</v>
      </c>
      <c r="AG63" s="17">
        <v>24770.400000000001</v>
      </c>
      <c r="AH63" s="17">
        <v>10474.4</v>
      </c>
      <c r="AI63" s="17">
        <v>10394.049999999999</v>
      </c>
      <c r="AJ63" s="17">
        <v>4994.5200000000004</v>
      </c>
      <c r="AK63" s="17">
        <v>2897.72</v>
      </c>
      <c r="AL63" s="17">
        <v>1531.02</v>
      </c>
      <c r="AM63" s="17">
        <v>223.4</v>
      </c>
      <c r="AN63" s="17">
        <v>200.52</v>
      </c>
      <c r="AO63" s="17">
        <v>3674.4</v>
      </c>
      <c r="AP63" t="s">
        <v>272</v>
      </c>
      <c r="AQ63" s="17">
        <v>9.92</v>
      </c>
      <c r="AR63" s="17">
        <v>11.1</v>
      </c>
      <c r="AS63" s="17">
        <v>12.11</v>
      </c>
      <c r="AT63" s="17">
        <v>13.06</v>
      </c>
      <c r="AU63" s="17">
        <v>16.52</v>
      </c>
      <c r="AV63" s="17">
        <v>20.3</v>
      </c>
      <c r="AW63" s="17">
        <v>23.31</v>
      </c>
      <c r="AX63" s="17">
        <v>25.15</v>
      </c>
      <c r="AY63" s="17">
        <v>26.4</v>
      </c>
      <c r="AZ63" s="17">
        <v>26.49</v>
      </c>
      <c r="BA63" s="17">
        <v>27.03</v>
      </c>
      <c r="BB63" s="17">
        <v>32.71</v>
      </c>
      <c r="BC63" t="s">
        <v>272</v>
      </c>
      <c r="BD63" s="17">
        <v>0.04</v>
      </c>
      <c r="BE63" s="17">
        <v>1151.98</v>
      </c>
      <c r="BF63" s="17">
        <v>3464.89</v>
      </c>
      <c r="BG63" s="17">
        <v>902.13</v>
      </c>
      <c r="BH63" s="17">
        <v>728.83</v>
      </c>
      <c r="BI63" s="17">
        <v>549.89</v>
      </c>
      <c r="BJ63" s="17">
        <v>462.66</v>
      </c>
      <c r="BK63" s="17">
        <v>923.81</v>
      </c>
      <c r="BL63" s="17">
        <v>739.23</v>
      </c>
      <c r="BM63" s="17">
        <v>508.06</v>
      </c>
      <c r="BN63" t="s">
        <v>272</v>
      </c>
      <c r="BO63" t="s">
        <v>285</v>
      </c>
      <c r="BP63" t="s">
        <v>318</v>
      </c>
      <c r="BQ63" s="17">
        <v>20211209</v>
      </c>
      <c r="BR63" t="s">
        <v>272</v>
      </c>
    </row>
    <row r="64" spans="1:70" x14ac:dyDescent="0.3">
      <c r="A64" s="17">
        <v>16300156</v>
      </c>
      <c r="B64" t="s">
        <v>216</v>
      </c>
      <c r="C64" s="17">
        <v>99.57</v>
      </c>
      <c r="D64" s="17">
        <v>81.05</v>
      </c>
      <c r="E64" s="17">
        <v>80.7</v>
      </c>
      <c r="F64" s="17">
        <v>45.92</v>
      </c>
      <c r="G64" s="17">
        <v>52.71</v>
      </c>
      <c r="H64" s="17">
        <v>58.76</v>
      </c>
      <c r="I64" s="17">
        <v>63.49</v>
      </c>
      <c r="J64" s="17">
        <v>48.77</v>
      </c>
      <c r="K64" s="17">
        <v>52.91</v>
      </c>
      <c r="L64" s="17">
        <v>61.43</v>
      </c>
      <c r="M64" s="17">
        <v>14670</v>
      </c>
      <c r="N64" s="17">
        <v>11759</v>
      </c>
      <c r="O64" s="17">
        <v>13983</v>
      </c>
      <c r="P64" s="17">
        <v>11709</v>
      </c>
      <c r="Q64" s="17">
        <v>7198</v>
      </c>
      <c r="R64" s="17">
        <v>1268</v>
      </c>
      <c r="S64" t="s">
        <v>272</v>
      </c>
      <c r="T64" t="s">
        <v>272</v>
      </c>
      <c r="U64" t="s">
        <v>272</v>
      </c>
      <c r="V64" s="17">
        <v>6790</v>
      </c>
      <c r="W64" s="17">
        <v>10670</v>
      </c>
      <c r="X64" t="s">
        <v>272</v>
      </c>
      <c r="Y64" t="s">
        <v>272</v>
      </c>
      <c r="Z64" t="s">
        <v>272</v>
      </c>
      <c r="AA64" s="17">
        <v>34.299999999999997</v>
      </c>
      <c r="AB64" s="17">
        <v>34.4</v>
      </c>
      <c r="AC64" t="s">
        <v>272</v>
      </c>
      <c r="AD64" s="17">
        <v>24794.15</v>
      </c>
      <c r="AE64" s="17">
        <v>30346.55</v>
      </c>
      <c r="AF64" s="17">
        <v>32815.25</v>
      </c>
      <c r="AG64" s="17">
        <v>23196.55</v>
      </c>
      <c r="AH64" s="17">
        <v>9517.02</v>
      </c>
      <c r="AI64" s="17">
        <v>9631.9599999999991</v>
      </c>
      <c r="AJ64" s="17">
        <v>4612.6099999999997</v>
      </c>
      <c r="AK64" s="17">
        <v>2692.22</v>
      </c>
      <c r="AL64" s="17">
        <v>1444.72</v>
      </c>
      <c r="AM64" s="17">
        <v>199.47</v>
      </c>
      <c r="AN64" s="17">
        <v>186.7</v>
      </c>
      <c r="AO64" s="17">
        <v>3886.38</v>
      </c>
      <c r="AP64" t="s">
        <v>272</v>
      </c>
      <c r="AQ64" s="17">
        <v>12.88</v>
      </c>
      <c r="AR64" s="17">
        <v>12.49</v>
      </c>
      <c r="AS64" s="17">
        <v>12.93</v>
      </c>
      <c r="AT64" s="17">
        <v>16.920000000000002</v>
      </c>
      <c r="AU64" s="17">
        <v>21.51</v>
      </c>
      <c r="AV64" s="17">
        <v>23.92</v>
      </c>
      <c r="AW64" s="17">
        <v>26.72</v>
      </c>
      <c r="AX64" s="17">
        <v>28.29</v>
      </c>
      <c r="AY64" s="17">
        <v>28.23</v>
      </c>
      <c r="AZ64" s="17">
        <v>29.07</v>
      </c>
      <c r="BA64" s="17">
        <v>29.72</v>
      </c>
      <c r="BB64" s="17">
        <v>31.73</v>
      </c>
      <c r="BC64" t="s">
        <v>272</v>
      </c>
      <c r="BD64" s="17">
        <v>0.05</v>
      </c>
      <c r="BE64" s="17">
        <v>881.37</v>
      </c>
      <c r="BF64" s="17">
        <v>2180.1799999999998</v>
      </c>
      <c r="BG64" s="17">
        <v>769.44</v>
      </c>
      <c r="BH64" s="17">
        <v>575.41999999999996</v>
      </c>
      <c r="BI64" s="17">
        <v>451.12</v>
      </c>
      <c r="BJ64" s="17">
        <v>377.13</v>
      </c>
      <c r="BK64" s="17">
        <v>674.47</v>
      </c>
      <c r="BL64" s="17">
        <v>569.57000000000005</v>
      </c>
      <c r="BM64" s="17">
        <v>409.74</v>
      </c>
      <c r="BN64" t="s">
        <v>272</v>
      </c>
      <c r="BO64" t="s">
        <v>285</v>
      </c>
      <c r="BP64" t="s">
        <v>318</v>
      </c>
      <c r="BQ64" s="17">
        <v>20211209</v>
      </c>
      <c r="BR64" t="s">
        <v>272</v>
      </c>
    </row>
    <row r="65" spans="1:70" x14ac:dyDescent="0.3">
      <c r="A65" s="17">
        <v>16200153</v>
      </c>
      <c r="B65" t="s">
        <v>256</v>
      </c>
      <c r="C65" s="17">
        <v>99.48</v>
      </c>
      <c r="D65" s="17">
        <v>84.82</v>
      </c>
      <c r="E65" s="17">
        <v>84.38</v>
      </c>
      <c r="F65" s="17">
        <v>0.49</v>
      </c>
      <c r="G65" s="17">
        <v>0.98</v>
      </c>
      <c r="H65" s="17">
        <v>1.96</v>
      </c>
      <c r="I65" s="17">
        <v>2.97</v>
      </c>
      <c r="J65" s="17">
        <v>0.7</v>
      </c>
      <c r="K65" s="17">
        <v>1.04</v>
      </c>
      <c r="L65" s="17">
        <v>2.4300000000000002</v>
      </c>
      <c r="M65" s="17">
        <v>11740</v>
      </c>
      <c r="N65" s="17">
        <v>9849</v>
      </c>
      <c r="O65" s="17">
        <v>11289</v>
      </c>
      <c r="P65" s="17">
        <v>9798</v>
      </c>
      <c r="Q65" s="17">
        <v>242</v>
      </c>
      <c r="R65" s="17">
        <v>1264</v>
      </c>
      <c r="S65" t="s">
        <v>272</v>
      </c>
      <c r="T65" t="s">
        <v>272</v>
      </c>
      <c r="U65" t="s">
        <v>272</v>
      </c>
      <c r="V65" s="17">
        <v>7285</v>
      </c>
      <c r="W65" s="17">
        <v>12701</v>
      </c>
      <c r="X65" t="s">
        <v>272</v>
      </c>
      <c r="Y65" t="s">
        <v>272</v>
      </c>
      <c r="Z65" t="s">
        <v>272</v>
      </c>
      <c r="AA65" s="17">
        <v>34.479999999999997</v>
      </c>
      <c r="AB65" s="17">
        <v>32.33</v>
      </c>
      <c r="AC65" t="s">
        <v>272</v>
      </c>
      <c r="AD65" s="17">
        <v>24640.25</v>
      </c>
      <c r="AE65" s="17">
        <v>30606.3</v>
      </c>
      <c r="AF65" s="17">
        <v>32652.95</v>
      </c>
      <c r="AG65" s="17">
        <v>22734.6</v>
      </c>
      <c r="AH65" s="17">
        <v>9299.2999999999993</v>
      </c>
      <c r="AI65" s="17">
        <v>9291.75</v>
      </c>
      <c r="AJ65" s="17">
        <v>4454.66</v>
      </c>
      <c r="AK65" s="17">
        <v>2578.2199999999998</v>
      </c>
      <c r="AL65" s="17">
        <v>1385.64</v>
      </c>
      <c r="AM65" s="17">
        <v>192.1</v>
      </c>
      <c r="AN65" s="17">
        <v>179.08</v>
      </c>
      <c r="AO65" s="17">
        <v>3657.98</v>
      </c>
      <c r="AP65" t="s">
        <v>272</v>
      </c>
      <c r="AQ65" s="17">
        <v>12.09</v>
      </c>
      <c r="AR65" s="17">
        <v>11.66</v>
      </c>
      <c r="AS65" s="17">
        <v>12.17</v>
      </c>
      <c r="AT65" s="17">
        <v>15.87</v>
      </c>
      <c r="AU65" s="17">
        <v>20.2</v>
      </c>
      <c r="AV65" s="17">
        <v>22.2</v>
      </c>
      <c r="AW65" s="17">
        <v>24.68</v>
      </c>
      <c r="AX65" s="17">
        <v>26.53</v>
      </c>
      <c r="AY65" s="17">
        <v>26.99</v>
      </c>
      <c r="AZ65" s="17">
        <v>27.57</v>
      </c>
      <c r="BA65" s="17">
        <v>26.73</v>
      </c>
      <c r="BB65" s="17">
        <v>29.04</v>
      </c>
      <c r="BC65" t="s">
        <v>272</v>
      </c>
      <c r="BD65" s="17">
        <v>0.04</v>
      </c>
      <c r="BE65" s="17">
        <v>972.4</v>
      </c>
      <c r="BF65" s="17">
        <v>2781.72</v>
      </c>
      <c r="BG65" s="17">
        <v>769.44</v>
      </c>
      <c r="BH65" s="17">
        <v>575.41999999999996</v>
      </c>
      <c r="BI65" s="17">
        <v>451.12</v>
      </c>
      <c r="BJ65" s="17">
        <v>377.13</v>
      </c>
      <c r="BK65" s="17">
        <v>674.47</v>
      </c>
      <c r="BL65" s="17">
        <v>569.57000000000005</v>
      </c>
      <c r="BM65" s="17">
        <v>409.74</v>
      </c>
      <c r="BN65" t="s">
        <v>272</v>
      </c>
      <c r="BO65" t="s">
        <v>285</v>
      </c>
      <c r="BP65" t="s">
        <v>318</v>
      </c>
      <c r="BQ65" s="17">
        <v>20211209</v>
      </c>
      <c r="BR65" t="s">
        <v>272</v>
      </c>
    </row>
    <row r="66" spans="1:70" x14ac:dyDescent="0.3">
      <c r="A66" s="17">
        <v>16300170</v>
      </c>
      <c r="B66" t="s">
        <v>215</v>
      </c>
      <c r="C66" s="17">
        <v>99.56</v>
      </c>
      <c r="D66" s="17">
        <v>83.24</v>
      </c>
      <c r="E66" s="17">
        <v>82.88</v>
      </c>
      <c r="F66" s="17">
        <v>49.89</v>
      </c>
      <c r="G66" s="17">
        <v>54.61</v>
      </c>
      <c r="H66" s="17">
        <v>60.13</v>
      </c>
      <c r="I66" s="17">
        <v>64.040000000000006</v>
      </c>
      <c r="J66" s="17">
        <v>50.77</v>
      </c>
      <c r="K66" s="17">
        <v>53.67</v>
      </c>
      <c r="L66" s="17">
        <v>60.92</v>
      </c>
      <c r="M66" s="17">
        <v>12524</v>
      </c>
      <c r="N66" s="17">
        <v>10335</v>
      </c>
      <c r="O66" s="17">
        <v>11930</v>
      </c>
      <c r="P66" s="17">
        <v>10290</v>
      </c>
      <c r="Q66" s="17">
        <v>6270</v>
      </c>
      <c r="R66" s="17">
        <v>1705</v>
      </c>
      <c r="S66" t="s">
        <v>272</v>
      </c>
      <c r="T66" t="s">
        <v>272</v>
      </c>
      <c r="U66" t="s">
        <v>272</v>
      </c>
      <c r="V66" s="17">
        <v>7332</v>
      </c>
      <c r="W66" s="17">
        <v>11897</v>
      </c>
      <c r="X66" t="s">
        <v>272</v>
      </c>
      <c r="Y66" t="s">
        <v>272</v>
      </c>
      <c r="Z66" t="s">
        <v>272</v>
      </c>
      <c r="AA66" s="17">
        <v>30.22</v>
      </c>
      <c r="AB66" s="17">
        <v>32.9</v>
      </c>
      <c r="AC66" t="s">
        <v>272</v>
      </c>
      <c r="AD66" s="17">
        <v>24707.599999999999</v>
      </c>
      <c r="AE66" s="17">
        <v>29704</v>
      </c>
      <c r="AF66" s="17">
        <v>32171</v>
      </c>
      <c r="AG66" s="17">
        <v>22469.8</v>
      </c>
      <c r="AH66" s="17">
        <v>9216.1200000000008</v>
      </c>
      <c r="AI66" s="17">
        <v>9293.26</v>
      </c>
      <c r="AJ66" s="17">
        <v>4471.7299999999996</v>
      </c>
      <c r="AK66" s="17">
        <v>2598.6</v>
      </c>
      <c r="AL66" s="17">
        <v>1393.95</v>
      </c>
      <c r="AM66" s="17">
        <v>193.38</v>
      </c>
      <c r="AN66" s="17">
        <v>178.86</v>
      </c>
      <c r="AO66" s="17">
        <v>3706.53</v>
      </c>
      <c r="AP66" t="s">
        <v>272</v>
      </c>
      <c r="AQ66" s="17">
        <v>12.72</v>
      </c>
      <c r="AR66" s="17">
        <v>12.95</v>
      </c>
      <c r="AS66" s="17">
        <v>13.86</v>
      </c>
      <c r="AT66" s="17">
        <v>16.579999999999998</v>
      </c>
      <c r="AU66" s="17">
        <v>21.31</v>
      </c>
      <c r="AV66" s="17">
        <v>22.7</v>
      </c>
      <c r="AW66" s="17">
        <v>25.73</v>
      </c>
      <c r="AX66" s="17">
        <v>26.75</v>
      </c>
      <c r="AY66" s="17">
        <v>27.67</v>
      </c>
      <c r="AZ66" s="17">
        <v>28.33</v>
      </c>
      <c r="BA66" s="17">
        <v>28.95</v>
      </c>
      <c r="BB66" s="17">
        <v>34.53</v>
      </c>
      <c r="BC66" t="s">
        <v>272</v>
      </c>
      <c r="BD66" s="17">
        <v>0.05</v>
      </c>
      <c r="BE66" s="17">
        <v>1024.74</v>
      </c>
      <c r="BF66" s="17">
        <v>2542.67</v>
      </c>
      <c r="BG66" s="17">
        <v>699.21</v>
      </c>
      <c r="BH66" s="17">
        <v>550.99</v>
      </c>
      <c r="BI66" s="17">
        <v>421.65</v>
      </c>
      <c r="BJ66" s="17">
        <v>350.54</v>
      </c>
      <c r="BK66" s="17">
        <v>669.07</v>
      </c>
      <c r="BL66" s="17">
        <v>579.61</v>
      </c>
      <c r="BM66" s="17">
        <v>405.66</v>
      </c>
      <c r="BN66" t="s">
        <v>272</v>
      </c>
      <c r="BO66" t="s">
        <v>285</v>
      </c>
      <c r="BP66" t="s">
        <v>318</v>
      </c>
      <c r="BQ66" s="17">
        <v>20211209</v>
      </c>
      <c r="BR66" t="s">
        <v>272</v>
      </c>
    </row>
    <row r="67" spans="1:70" x14ac:dyDescent="0.3">
      <c r="A67" s="17">
        <v>16200151</v>
      </c>
      <c r="B67" t="s">
        <v>255</v>
      </c>
      <c r="C67" s="17">
        <v>99.63</v>
      </c>
      <c r="D67" s="17">
        <v>85.36</v>
      </c>
      <c r="E67" s="17">
        <v>85.04</v>
      </c>
      <c r="F67" s="17">
        <v>0.47</v>
      </c>
      <c r="G67" s="17">
        <v>0.97</v>
      </c>
      <c r="H67" s="17">
        <v>1.97</v>
      </c>
      <c r="I67" s="17">
        <v>2.97</v>
      </c>
      <c r="J67" s="17">
        <v>0.52</v>
      </c>
      <c r="K67" s="17">
        <v>0.8</v>
      </c>
      <c r="L67" s="17">
        <v>2.14</v>
      </c>
      <c r="M67" s="17">
        <v>14344</v>
      </c>
      <c r="N67" s="17">
        <v>12128</v>
      </c>
      <c r="O67" s="17">
        <v>13795</v>
      </c>
      <c r="P67" s="17">
        <v>12083</v>
      </c>
      <c r="Q67" s="17">
        <v>263</v>
      </c>
      <c r="R67" s="17">
        <v>1807</v>
      </c>
      <c r="S67" t="s">
        <v>272</v>
      </c>
      <c r="T67" t="s">
        <v>272</v>
      </c>
      <c r="U67" t="s">
        <v>272</v>
      </c>
      <c r="V67" s="17">
        <v>7289</v>
      </c>
      <c r="W67" s="17">
        <v>12816</v>
      </c>
      <c r="X67" t="s">
        <v>272</v>
      </c>
      <c r="Y67" t="s">
        <v>272</v>
      </c>
      <c r="Z67" t="s">
        <v>272</v>
      </c>
      <c r="AA67" s="17">
        <v>28.94</v>
      </c>
      <c r="AB67" s="17">
        <v>31.83</v>
      </c>
      <c r="AC67" t="s">
        <v>272</v>
      </c>
      <c r="AD67" s="17">
        <v>24304.799999999999</v>
      </c>
      <c r="AE67" s="17">
        <v>30040.6</v>
      </c>
      <c r="AF67" s="17">
        <v>32123.5</v>
      </c>
      <c r="AG67" s="17">
        <v>22396.3</v>
      </c>
      <c r="AH67" s="17">
        <v>9279.08</v>
      </c>
      <c r="AI67" s="17">
        <v>9236.2099999999991</v>
      </c>
      <c r="AJ67" s="17">
        <v>4428.04</v>
      </c>
      <c r="AK67" s="17">
        <v>2581</v>
      </c>
      <c r="AL67" s="17">
        <v>1377.28</v>
      </c>
      <c r="AM67" s="17">
        <v>192.09</v>
      </c>
      <c r="AN67" s="17">
        <v>176.86</v>
      </c>
      <c r="AO67" s="17">
        <v>3617.53</v>
      </c>
      <c r="AP67" t="s">
        <v>272</v>
      </c>
      <c r="AQ67" s="17">
        <v>12.65</v>
      </c>
      <c r="AR67" s="17">
        <v>13.1</v>
      </c>
      <c r="AS67" s="17">
        <v>14.33</v>
      </c>
      <c r="AT67" s="17">
        <v>16.989999999999998</v>
      </c>
      <c r="AU67" s="17">
        <v>22.11</v>
      </c>
      <c r="AV67" s="17">
        <v>24.06</v>
      </c>
      <c r="AW67" s="17">
        <v>27.27</v>
      </c>
      <c r="AX67" s="17">
        <v>28.2</v>
      </c>
      <c r="AY67" s="17">
        <v>29.55</v>
      </c>
      <c r="AZ67" s="17">
        <v>30.47</v>
      </c>
      <c r="BA67" s="17">
        <v>30.19</v>
      </c>
      <c r="BB67" s="17">
        <v>34.86</v>
      </c>
      <c r="BC67" t="s">
        <v>272</v>
      </c>
      <c r="BD67" s="17">
        <v>0.04</v>
      </c>
      <c r="BE67" s="17">
        <v>928.24</v>
      </c>
      <c r="BF67" s="17">
        <v>2883.39</v>
      </c>
      <c r="BG67" s="17">
        <v>699.21</v>
      </c>
      <c r="BH67" s="17">
        <v>550.99</v>
      </c>
      <c r="BI67" s="17">
        <v>421.65</v>
      </c>
      <c r="BJ67" s="17">
        <v>350.54</v>
      </c>
      <c r="BK67" s="17">
        <v>669.07</v>
      </c>
      <c r="BL67" s="17">
        <v>579.61</v>
      </c>
      <c r="BM67" s="17">
        <v>405.66</v>
      </c>
      <c r="BN67" t="s">
        <v>272</v>
      </c>
      <c r="BO67" t="s">
        <v>285</v>
      </c>
      <c r="BP67" t="s">
        <v>318</v>
      </c>
      <c r="BQ67" s="17">
        <v>20211209</v>
      </c>
      <c r="BR67" t="s">
        <v>272</v>
      </c>
    </row>
    <row r="68" spans="1:70" x14ac:dyDescent="0.3">
      <c r="A68" s="17">
        <v>16300180</v>
      </c>
      <c r="B68" t="s">
        <v>214</v>
      </c>
      <c r="C68" s="17">
        <v>99.49</v>
      </c>
      <c r="D68" s="17">
        <v>84.05</v>
      </c>
      <c r="E68" s="17">
        <v>83.62</v>
      </c>
      <c r="F68" s="17">
        <v>48.44</v>
      </c>
      <c r="G68" s="17">
        <v>52.63</v>
      </c>
      <c r="H68" s="17">
        <v>57.21</v>
      </c>
      <c r="I68" s="17">
        <v>60.57</v>
      </c>
      <c r="J68" s="17">
        <v>48.74</v>
      </c>
      <c r="K68" s="17">
        <v>51.84</v>
      </c>
      <c r="L68" s="17">
        <v>57.8</v>
      </c>
      <c r="M68" s="17">
        <v>11543</v>
      </c>
      <c r="N68" s="17">
        <v>9577</v>
      </c>
      <c r="O68" s="17">
        <v>10974</v>
      </c>
      <c r="P68" s="17">
        <v>9528</v>
      </c>
      <c r="Q68" s="17">
        <v>5512</v>
      </c>
      <c r="R68" s="17">
        <v>1335</v>
      </c>
      <c r="S68" t="s">
        <v>272</v>
      </c>
      <c r="T68" t="s">
        <v>272</v>
      </c>
      <c r="U68" t="s">
        <v>272</v>
      </c>
      <c r="V68" s="17">
        <v>7133</v>
      </c>
      <c r="W68" s="17">
        <v>11889</v>
      </c>
      <c r="X68" t="s">
        <v>272</v>
      </c>
      <c r="Y68" t="s">
        <v>272</v>
      </c>
      <c r="Z68" t="s">
        <v>272</v>
      </c>
      <c r="AA68" s="17">
        <v>32.69</v>
      </c>
      <c r="AB68" s="17">
        <v>32.630000000000003</v>
      </c>
      <c r="AC68" t="s">
        <v>272</v>
      </c>
      <c r="AD68" s="17">
        <v>24866.2</v>
      </c>
      <c r="AE68" s="17">
        <v>30407.8</v>
      </c>
      <c r="AF68" s="17">
        <v>32821.699999999997</v>
      </c>
      <c r="AG68" s="17">
        <v>23183.4</v>
      </c>
      <c r="AH68" s="17">
        <v>9583.91</v>
      </c>
      <c r="AI68" s="17">
        <v>9537.1299999999992</v>
      </c>
      <c r="AJ68" s="17">
        <v>4569.6000000000004</v>
      </c>
      <c r="AK68" s="17">
        <v>2655.67</v>
      </c>
      <c r="AL68" s="17">
        <v>1421.17</v>
      </c>
      <c r="AM68" s="17">
        <v>198.53</v>
      </c>
      <c r="AN68" s="17">
        <v>182.39</v>
      </c>
      <c r="AO68" s="17">
        <v>3732.11</v>
      </c>
      <c r="AP68" t="s">
        <v>272</v>
      </c>
      <c r="AQ68" s="17">
        <v>10.65</v>
      </c>
      <c r="AR68" s="17">
        <v>10.63</v>
      </c>
      <c r="AS68" s="17">
        <v>11.57</v>
      </c>
      <c r="AT68" s="17">
        <v>13.44</v>
      </c>
      <c r="AU68" s="17">
        <v>17.18</v>
      </c>
      <c r="AV68" s="17">
        <v>19.309999999999999</v>
      </c>
      <c r="AW68" s="17">
        <v>21.47</v>
      </c>
      <c r="AX68" s="17">
        <v>22.61</v>
      </c>
      <c r="AY68" s="17">
        <v>23.84</v>
      </c>
      <c r="AZ68" s="17">
        <v>23.44</v>
      </c>
      <c r="BA68" s="17">
        <v>24.63</v>
      </c>
      <c r="BB68" s="17">
        <v>31.08</v>
      </c>
      <c r="BC68" t="s">
        <v>272</v>
      </c>
      <c r="BD68" s="17">
        <v>0.05</v>
      </c>
      <c r="BE68" s="17">
        <v>901.98</v>
      </c>
      <c r="BF68" s="17">
        <v>2798.14</v>
      </c>
      <c r="BG68" s="17">
        <v>811.1</v>
      </c>
      <c r="BH68" s="17">
        <v>658.5</v>
      </c>
      <c r="BI68" s="17">
        <v>521</v>
      </c>
      <c r="BJ68" s="17">
        <v>446.99</v>
      </c>
      <c r="BK68" s="17">
        <v>799.05</v>
      </c>
      <c r="BL68" s="17">
        <v>681.87</v>
      </c>
      <c r="BM68" s="17">
        <v>509.21</v>
      </c>
      <c r="BN68" t="s">
        <v>272</v>
      </c>
      <c r="BO68" t="s">
        <v>285</v>
      </c>
      <c r="BP68" t="s">
        <v>318</v>
      </c>
      <c r="BQ68" s="17">
        <v>20211209</v>
      </c>
      <c r="BR68" t="s">
        <v>272</v>
      </c>
    </row>
    <row r="69" spans="1:70" x14ac:dyDescent="0.3">
      <c r="A69" s="17">
        <v>16200154</v>
      </c>
      <c r="B69" t="s">
        <v>254</v>
      </c>
      <c r="C69" s="17">
        <v>99.6</v>
      </c>
      <c r="D69" s="17">
        <v>87.24</v>
      </c>
      <c r="E69" s="17">
        <v>86.89</v>
      </c>
      <c r="F69" s="17">
        <v>0.49</v>
      </c>
      <c r="G69" s="17">
        <v>0.98</v>
      </c>
      <c r="H69" s="17">
        <v>1.97</v>
      </c>
      <c r="I69" s="17">
        <v>2.94</v>
      </c>
      <c r="J69" s="17">
        <v>0.53</v>
      </c>
      <c r="K69" s="17">
        <v>0.84</v>
      </c>
      <c r="L69" s="17">
        <v>2.1</v>
      </c>
      <c r="M69" s="17">
        <v>16539</v>
      </c>
      <c r="N69" s="17">
        <v>14273</v>
      </c>
      <c r="O69" s="17">
        <v>15910</v>
      </c>
      <c r="P69" s="17">
        <v>14216</v>
      </c>
      <c r="Q69" s="17">
        <v>304</v>
      </c>
      <c r="R69" s="17">
        <v>1713</v>
      </c>
      <c r="S69" t="s">
        <v>272</v>
      </c>
      <c r="T69" t="s">
        <v>272</v>
      </c>
      <c r="U69" t="s">
        <v>272</v>
      </c>
      <c r="V69" s="17">
        <v>7667</v>
      </c>
      <c r="W69" s="17">
        <v>13091</v>
      </c>
      <c r="X69" t="s">
        <v>272</v>
      </c>
      <c r="Y69" t="s">
        <v>272</v>
      </c>
      <c r="Z69" t="s">
        <v>272</v>
      </c>
      <c r="AA69" s="17">
        <v>31.4</v>
      </c>
      <c r="AB69" s="17">
        <v>32.299999999999997</v>
      </c>
      <c r="AC69" t="s">
        <v>272</v>
      </c>
      <c r="AD69" s="17">
        <v>25572</v>
      </c>
      <c r="AE69" s="17">
        <v>31713.8</v>
      </c>
      <c r="AF69" s="17">
        <v>34025.4</v>
      </c>
      <c r="AG69" s="17">
        <v>23843.8</v>
      </c>
      <c r="AH69" s="17">
        <v>9755.0400000000009</v>
      </c>
      <c r="AI69" s="17">
        <v>9857.6</v>
      </c>
      <c r="AJ69" s="17">
        <v>4746.6400000000003</v>
      </c>
      <c r="AK69" s="17">
        <v>2765.57</v>
      </c>
      <c r="AL69" s="17">
        <v>1480.04</v>
      </c>
      <c r="AM69" s="17">
        <v>206.97</v>
      </c>
      <c r="AN69" s="17">
        <v>191.82</v>
      </c>
      <c r="AO69" s="17">
        <v>3785.5</v>
      </c>
      <c r="AP69" t="s">
        <v>272</v>
      </c>
      <c r="AQ69" s="17">
        <v>10.63</v>
      </c>
      <c r="AR69" s="17">
        <v>11.61</v>
      </c>
      <c r="AS69" s="17">
        <v>12.6</v>
      </c>
      <c r="AT69" s="17">
        <v>14.8</v>
      </c>
      <c r="AU69" s="17">
        <v>19</v>
      </c>
      <c r="AV69" s="17">
        <v>21.01</v>
      </c>
      <c r="AW69" s="17">
        <v>23.53</v>
      </c>
      <c r="AX69" s="17">
        <v>24.24</v>
      </c>
      <c r="AY69" s="17">
        <v>25.67</v>
      </c>
      <c r="AZ69" s="17">
        <v>25.85</v>
      </c>
      <c r="BA69" s="17">
        <v>26.35</v>
      </c>
      <c r="BB69" s="17">
        <v>33.51</v>
      </c>
      <c r="BC69" t="s">
        <v>272</v>
      </c>
      <c r="BD69" s="17">
        <v>0.04</v>
      </c>
      <c r="BE69" s="17">
        <v>1068.03</v>
      </c>
      <c r="BF69" s="17">
        <v>3027.76</v>
      </c>
      <c r="BG69" s="17">
        <v>811.1</v>
      </c>
      <c r="BH69" s="17">
        <v>658.5</v>
      </c>
      <c r="BI69" s="17">
        <v>521</v>
      </c>
      <c r="BJ69" s="17">
        <v>446.99</v>
      </c>
      <c r="BK69" s="17">
        <v>799.05</v>
      </c>
      <c r="BL69" s="17">
        <v>681.87</v>
      </c>
      <c r="BM69" s="17">
        <v>509.21</v>
      </c>
      <c r="BN69" t="s">
        <v>272</v>
      </c>
      <c r="BO69" t="s">
        <v>285</v>
      </c>
      <c r="BP69" t="s">
        <v>318</v>
      </c>
      <c r="BQ69" s="17">
        <v>20211209</v>
      </c>
      <c r="BR69" t="s">
        <v>272</v>
      </c>
    </row>
    <row r="70" spans="1:70" x14ac:dyDescent="0.3">
      <c r="A70" s="17">
        <v>16300154</v>
      </c>
      <c r="B70" t="s">
        <v>213</v>
      </c>
      <c r="C70" s="17">
        <v>99.65</v>
      </c>
      <c r="D70" s="17">
        <v>87.14</v>
      </c>
      <c r="E70" s="17">
        <v>86.84</v>
      </c>
      <c r="F70" s="17">
        <v>52</v>
      </c>
      <c r="G70" s="17">
        <v>56.45</v>
      </c>
      <c r="H70" s="17">
        <v>61.58</v>
      </c>
      <c r="I70" s="17">
        <v>65.06</v>
      </c>
      <c r="J70" s="17">
        <v>51.64</v>
      </c>
      <c r="K70" s="17">
        <v>55.26</v>
      </c>
      <c r="L70" s="17">
        <v>60.89</v>
      </c>
      <c r="M70" s="17">
        <v>13414</v>
      </c>
      <c r="N70" s="17">
        <v>11603</v>
      </c>
      <c r="O70" s="17">
        <v>12856</v>
      </c>
      <c r="P70" s="17">
        <v>11563</v>
      </c>
      <c r="Q70" s="17">
        <v>7046</v>
      </c>
      <c r="R70" s="17">
        <v>1389</v>
      </c>
      <c r="S70" t="s">
        <v>272</v>
      </c>
      <c r="T70" t="s">
        <v>272</v>
      </c>
      <c r="U70" t="s">
        <v>272</v>
      </c>
      <c r="V70" s="17">
        <v>7346</v>
      </c>
      <c r="W70" s="17">
        <v>12084</v>
      </c>
      <c r="X70" t="s">
        <v>272</v>
      </c>
      <c r="Y70" t="s">
        <v>272</v>
      </c>
      <c r="Z70" t="s">
        <v>272</v>
      </c>
      <c r="AA70" s="17">
        <v>29.44</v>
      </c>
      <c r="AB70" s="17">
        <v>30.68</v>
      </c>
      <c r="AC70" t="s">
        <v>272</v>
      </c>
      <c r="AD70" s="17">
        <v>25067.3</v>
      </c>
      <c r="AE70" s="17">
        <v>30287.9</v>
      </c>
      <c r="AF70" s="17">
        <v>32651.8</v>
      </c>
      <c r="AG70" s="17">
        <v>23001.7</v>
      </c>
      <c r="AH70" s="17">
        <v>9543.4</v>
      </c>
      <c r="AI70" s="17">
        <v>9547.52</v>
      </c>
      <c r="AJ70" s="17">
        <v>4605.09</v>
      </c>
      <c r="AK70" s="17">
        <v>2667.21</v>
      </c>
      <c r="AL70" s="17">
        <v>1424.49</v>
      </c>
      <c r="AM70" s="17">
        <v>200.45</v>
      </c>
      <c r="AN70" s="17">
        <v>185.09</v>
      </c>
      <c r="AO70" s="17">
        <v>3936.34</v>
      </c>
      <c r="AP70" t="s">
        <v>272</v>
      </c>
      <c r="AQ70" s="17">
        <v>13.2</v>
      </c>
      <c r="AR70" s="17">
        <v>12.67</v>
      </c>
      <c r="AS70" s="17">
        <v>13.24</v>
      </c>
      <c r="AT70" s="17">
        <v>17.43</v>
      </c>
      <c r="AU70" s="17">
        <v>22.1</v>
      </c>
      <c r="AV70" s="17">
        <v>24.36</v>
      </c>
      <c r="AW70" s="17">
        <v>27.05</v>
      </c>
      <c r="AX70" s="17">
        <v>28.36</v>
      </c>
      <c r="AY70" s="17">
        <v>29.92</v>
      </c>
      <c r="AZ70" s="17">
        <v>29.6</v>
      </c>
      <c r="BA70" s="17">
        <v>28.95</v>
      </c>
      <c r="BB70" s="17">
        <v>32.950000000000003</v>
      </c>
      <c r="BC70" t="s">
        <v>272</v>
      </c>
      <c r="BD70" s="17">
        <v>0.04</v>
      </c>
      <c r="BE70" s="17">
        <v>965.62</v>
      </c>
      <c r="BF70" s="17">
        <v>3078.76</v>
      </c>
      <c r="BG70" s="17">
        <v>678.2</v>
      </c>
      <c r="BH70" s="17">
        <v>534.46</v>
      </c>
      <c r="BI70" s="17">
        <v>420.43</v>
      </c>
      <c r="BJ70" s="17">
        <v>355.82</v>
      </c>
      <c r="BK70" s="17">
        <v>690.96</v>
      </c>
      <c r="BL70" s="17">
        <v>566.22</v>
      </c>
      <c r="BM70" s="17">
        <v>434.32</v>
      </c>
      <c r="BN70" t="s">
        <v>272</v>
      </c>
      <c r="BO70" t="s">
        <v>285</v>
      </c>
      <c r="BP70" t="s">
        <v>318</v>
      </c>
      <c r="BQ70" s="17">
        <v>20211209</v>
      </c>
      <c r="BR70" t="s">
        <v>272</v>
      </c>
    </row>
    <row r="71" spans="1:70" x14ac:dyDescent="0.3">
      <c r="A71" s="17">
        <v>16200179</v>
      </c>
      <c r="B71" t="s">
        <v>253</v>
      </c>
      <c r="C71" s="17">
        <v>99.61</v>
      </c>
      <c r="D71" s="17">
        <v>85.5</v>
      </c>
      <c r="E71" s="17">
        <v>85.17</v>
      </c>
      <c r="F71" s="17">
        <v>0.49</v>
      </c>
      <c r="G71" s="17">
        <v>0.99</v>
      </c>
      <c r="H71" s="17">
        <v>1.98</v>
      </c>
      <c r="I71" s="17">
        <v>2.98</v>
      </c>
      <c r="J71" s="17">
        <v>0.45</v>
      </c>
      <c r="K71" s="17">
        <v>0.86</v>
      </c>
      <c r="L71" s="17">
        <v>1.74</v>
      </c>
      <c r="M71" s="17">
        <v>14400</v>
      </c>
      <c r="N71" s="17">
        <v>12217</v>
      </c>
      <c r="O71" s="17">
        <v>13679</v>
      </c>
      <c r="P71" s="17">
        <v>12168</v>
      </c>
      <c r="Q71" s="17">
        <v>214</v>
      </c>
      <c r="R71" s="17">
        <v>1345</v>
      </c>
      <c r="S71" t="s">
        <v>272</v>
      </c>
      <c r="T71" t="s">
        <v>272</v>
      </c>
      <c r="U71" t="s">
        <v>272</v>
      </c>
      <c r="V71" s="17">
        <v>7872</v>
      </c>
      <c r="W71" s="17">
        <v>13783</v>
      </c>
      <c r="X71" t="s">
        <v>272</v>
      </c>
      <c r="Y71" t="s">
        <v>272</v>
      </c>
      <c r="Z71" t="s">
        <v>272</v>
      </c>
      <c r="AA71" s="17">
        <v>28.34</v>
      </c>
      <c r="AB71" s="17">
        <v>30.63</v>
      </c>
      <c r="AC71" t="s">
        <v>272</v>
      </c>
      <c r="AD71" s="17">
        <v>25027.9</v>
      </c>
      <c r="AE71" s="17">
        <v>30825</v>
      </c>
      <c r="AF71" s="17">
        <v>32969</v>
      </c>
      <c r="AG71" s="17">
        <v>22973.7</v>
      </c>
      <c r="AH71" s="17">
        <v>9446</v>
      </c>
      <c r="AI71" s="17">
        <v>9496.36</v>
      </c>
      <c r="AJ71" s="17">
        <v>4566.82</v>
      </c>
      <c r="AK71" s="17">
        <v>2655.73</v>
      </c>
      <c r="AL71" s="17">
        <v>1415.45</v>
      </c>
      <c r="AM71" s="17">
        <v>202.09</v>
      </c>
      <c r="AN71" s="17">
        <v>183.47</v>
      </c>
      <c r="AO71" s="17">
        <v>3646.62</v>
      </c>
      <c r="AP71" t="s">
        <v>272</v>
      </c>
      <c r="AQ71" s="17">
        <v>13.12</v>
      </c>
      <c r="AR71" s="17">
        <v>12.52</v>
      </c>
      <c r="AS71" s="17">
        <v>13.24</v>
      </c>
      <c r="AT71" s="17">
        <v>17.02</v>
      </c>
      <c r="AU71" s="17">
        <v>21.07</v>
      </c>
      <c r="AV71" s="17">
        <v>23.11</v>
      </c>
      <c r="AW71" s="17">
        <v>26.34</v>
      </c>
      <c r="AX71" s="17">
        <v>27.57</v>
      </c>
      <c r="AY71" s="17">
        <v>27.27</v>
      </c>
      <c r="AZ71" s="17">
        <v>29.02</v>
      </c>
      <c r="BA71" s="17">
        <v>31.14</v>
      </c>
      <c r="BB71" s="17">
        <v>32.21</v>
      </c>
      <c r="BC71" t="s">
        <v>272</v>
      </c>
      <c r="BD71" s="17">
        <v>0.06</v>
      </c>
      <c r="BE71" s="17">
        <v>1081.3499999999999</v>
      </c>
      <c r="BF71" s="17">
        <v>3264.05</v>
      </c>
      <c r="BG71" s="17">
        <v>678.2</v>
      </c>
      <c r="BH71" s="17">
        <v>534.46</v>
      </c>
      <c r="BI71" s="17">
        <v>420.43</v>
      </c>
      <c r="BJ71" s="17">
        <v>355.82</v>
      </c>
      <c r="BK71" s="17">
        <v>690.96</v>
      </c>
      <c r="BL71" s="17">
        <v>566.22</v>
      </c>
      <c r="BM71" s="17">
        <v>434.32</v>
      </c>
      <c r="BN71" t="s">
        <v>272</v>
      </c>
      <c r="BO71" t="s">
        <v>285</v>
      </c>
      <c r="BP71" t="s">
        <v>318</v>
      </c>
      <c r="BQ71" s="17">
        <v>20211209</v>
      </c>
      <c r="BR71" t="s">
        <v>272</v>
      </c>
    </row>
    <row r="72" spans="1:70" x14ac:dyDescent="0.3">
      <c r="A72" s="17">
        <v>16300157</v>
      </c>
      <c r="B72" t="s">
        <v>212</v>
      </c>
      <c r="C72" s="17">
        <v>99.64</v>
      </c>
      <c r="D72" s="17">
        <v>84.99</v>
      </c>
      <c r="E72" s="17">
        <v>84.69</v>
      </c>
      <c r="F72" s="17">
        <v>45.33</v>
      </c>
      <c r="G72" s="17">
        <v>50.62</v>
      </c>
      <c r="H72" s="17">
        <v>55.94</v>
      </c>
      <c r="I72" s="17">
        <v>59.74</v>
      </c>
      <c r="J72" s="17">
        <v>44.67</v>
      </c>
      <c r="K72" s="17">
        <v>50.03</v>
      </c>
      <c r="L72" s="17">
        <v>56.69</v>
      </c>
      <c r="M72" s="17">
        <v>15338</v>
      </c>
      <c r="N72" s="17">
        <v>12883</v>
      </c>
      <c r="O72" s="17">
        <v>14640</v>
      </c>
      <c r="P72" s="17">
        <v>12837</v>
      </c>
      <c r="Q72" s="17">
        <v>7278</v>
      </c>
      <c r="R72" s="17">
        <v>1837</v>
      </c>
      <c r="S72" t="s">
        <v>272</v>
      </c>
      <c r="T72" t="s">
        <v>272</v>
      </c>
      <c r="U72" t="s">
        <v>272</v>
      </c>
      <c r="V72" s="17">
        <v>7880</v>
      </c>
      <c r="W72" s="17">
        <v>13680</v>
      </c>
      <c r="X72" t="s">
        <v>272</v>
      </c>
      <c r="Y72" t="s">
        <v>272</v>
      </c>
      <c r="Z72" t="s">
        <v>272</v>
      </c>
      <c r="AA72" s="17">
        <v>29.2</v>
      </c>
      <c r="AB72" s="17">
        <v>31.42</v>
      </c>
      <c r="AC72" t="s">
        <v>272</v>
      </c>
      <c r="AD72" s="17">
        <v>26608.6</v>
      </c>
      <c r="AE72" s="17">
        <v>32456</v>
      </c>
      <c r="AF72" s="17">
        <v>35401.599999999999</v>
      </c>
      <c r="AG72" s="17">
        <v>25194</v>
      </c>
      <c r="AH72" s="17">
        <v>10477.799999999999</v>
      </c>
      <c r="AI72" s="17">
        <v>10565.8</v>
      </c>
      <c r="AJ72" s="17">
        <v>5107.8</v>
      </c>
      <c r="AK72" s="17">
        <v>2965.44</v>
      </c>
      <c r="AL72" s="17">
        <v>1582.29</v>
      </c>
      <c r="AM72" s="17">
        <v>225.69</v>
      </c>
      <c r="AN72" s="17">
        <v>205.88</v>
      </c>
      <c r="AO72" s="17">
        <v>3907.22</v>
      </c>
      <c r="AP72" t="s">
        <v>272</v>
      </c>
      <c r="AQ72" s="17">
        <v>11.3</v>
      </c>
      <c r="AR72" s="17">
        <v>10.91</v>
      </c>
      <c r="AS72" s="17">
        <v>11.64</v>
      </c>
      <c r="AT72" s="17">
        <v>15.53</v>
      </c>
      <c r="AU72" s="17">
        <v>19.82</v>
      </c>
      <c r="AV72" s="17">
        <v>22.21</v>
      </c>
      <c r="AW72" s="17">
        <v>24.63</v>
      </c>
      <c r="AX72" s="17">
        <v>25.81</v>
      </c>
      <c r="AY72" s="17">
        <v>26.48</v>
      </c>
      <c r="AZ72" s="17">
        <v>27.1</v>
      </c>
      <c r="BA72" s="17">
        <v>27.65</v>
      </c>
      <c r="BB72" s="17">
        <v>33.1</v>
      </c>
      <c r="BC72" t="s">
        <v>272</v>
      </c>
      <c r="BD72" s="17">
        <v>0.05</v>
      </c>
      <c r="BE72" s="17">
        <v>1116.04</v>
      </c>
      <c r="BF72" s="17">
        <v>3118.26</v>
      </c>
      <c r="BG72" s="17">
        <v>795.49</v>
      </c>
      <c r="BH72" s="17">
        <v>620.78</v>
      </c>
      <c r="BI72" s="17">
        <v>486.27</v>
      </c>
      <c r="BJ72" s="17">
        <v>410.14</v>
      </c>
      <c r="BK72" s="17">
        <v>822.17</v>
      </c>
      <c r="BL72" s="17">
        <v>639.07000000000005</v>
      </c>
      <c r="BM72" s="17">
        <v>471.32</v>
      </c>
      <c r="BN72" t="s">
        <v>272</v>
      </c>
      <c r="BO72" t="s">
        <v>285</v>
      </c>
      <c r="BP72" t="s">
        <v>318</v>
      </c>
      <c r="BQ72" s="17">
        <v>20211209</v>
      </c>
      <c r="BR72" t="s">
        <v>272</v>
      </c>
    </row>
    <row r="73" spans="1:70" x14ac:dyDescent="0.3">
      <c r="A73" s="17">
        <v>16200155</v>
      </c>
      <c r="B73" t="s">
        <v>252</v>
      </c>
      <c r="C73" s="17">
        <v>99.54</v>
      </c>
      <c r="D73" s="17">
        <v>84.35</v>
      </c>
      <c r="E73" s="17">
        <v>83.97</v>
      </c>
      <c r="F73" s="17">
        <v>0.5</v>
      </c>
      <c r="G73" s="17">
        <v>1</v>
      </c>
      <c r="H73" s="17">
        <v>2</v>
      </c>
      <c r="I73" s="17">
        <v>2.99</v>
      </c>
      <c r="J73" s="17">
        <v>0.47</v>
      </c>
      <c r="K73" s="17">
        <v>0.92</v>
      </c>
      <c r="L73" s="17">
        <v>2.16</v>
      </c>
      <c r="M73" s="17">
        <v>14500</v>
      </c>
      <c r="N73" s="17">
        <v>11823</v>
      </c>
      <c r="O73" s="17">
        <v>13403</v>
      </c>
      <c r="P73" s="17">
        <v>11769</v>
      </c>
      <c r="Q73" s="17">
        <v>255</v>
      </c>
      <c r="R73" s="17">
        <v>1108</v>
      </c>
      <c r="S73" t="s">
        <v>272</v>
      </c>
      <c r="T73" t="s">
        <v>272</v>
      </c>
      <c r="U73" t="s">
        <v>272</v>
      </c>
      <c r="V73" s="17">
        <v>8200</v>
      </c>
      <c r="W73" s="17">
        <v>14382</v>
      </c>
      <c r="X73" t="s">
        <v>272</v>
      </c>
      <c r="Y73" t="s">
        <v>272</v>
      </c>
      <c r="Z73" t="s">
        <v>272</v>
      </c>
      <c r="AA73" s="17">
        <v>30.79</v>
      </c>
      <c r="AB73" s="17">
        <v>30.77</v>
      </c>
      <c r="AC73" t="s">
        <v>272</v>
      </c>
      <c r="AD73" s="17">
        <v>25829.05</v>
      </c>
      <c r="AE73" s="17">
        <v>32025.05</v>
      </c>
      <c r="AF73" s="17">
        <v>34419.75</v>
      </c>
      <c r="AG73" s="17">
        <v>24102.3</v>
      </c>
      <c r="AH73" s="17">
        <v>9977.94</v>
      </c>
      <c r="AI73" s="17">
        <v>10018.049999999999</v>
      </c>
      <c r="AJ73" s="17">
        <v>4822.3100000000004</v>
      </c>
      <c r="AK73" s="17">
        <v>2785.32</v>
      </c>
      <c r="AL73" s="17">
        <v>1487.13</v>
      </c>
      <c r="AM73" s="17">
        <v>212.83</v>
      </c>
      <c r="AN73" s="17">
        <v>193.56</v>
      </c>
      <c r="AO73" s="17">
        <v>3790.91</v>
      </c>
      <c r="AP73" t="s">
        <v>272</v>
      </c>
      <c r="AQ73" s="17">
        <v>12.98</v>
      </c>
      <c r="AR73" s="17">
        <v>12.19</v>
      </c>
      <c r="AS73" s="17">
        <v>12.94</v>
      </c>
      <c r="AT73" s="17">
        <v>17.11</v>
      </c>
      <c r="AU73" s="17">
        <v>21.13</v>
      </c>
      <c r="AV73" s="17">
        <v>23.77</v>
      </c>
      <c r="AW73" s="17">
        <v>26.09</v>
      </c>
      <c r="AX73" s="17">
        <v>26.37</v>
      </c>
      <c r="AY73" s="17">
        <v>28.46</v>
      </c>
      <c r="AZ73" s="17">
        <v>28.53</v>
      </c>
      <c r="BA73" s="17">
        <v>29.48</v>
      </c>
      <c r="BB73" s="17">
        <v>28.51</v>
      </c>
      <c r="BC73" t="s">
        <v>272</v>
      </c>
      <c r="BD73" s="17">
        <v>0.03</v>
      </c>
      <c r="BE73" s="17">
        <v>1149.1199999999999</v>
      </c>
      <c r="BF73" s="17">
        <v>3419.05</v>
      </c>
      <c r="BG73" s="17">
        <v>795.49</v>
      </c>
      <c r="BH73" s="17">
        <v>620.78</v>
      </c>
      <c r="BI73" s="17">
        <v>486.27</v>
      </c>
      <c r="BJ73" s="17">
        <v>410.14</v>
      </c>
      <c r="BK73" s="17">
        <v>822.17</v>
      </c>
      <c r="BL73" s="17">
        <v>639.07000000000005</v>
      </c>
      <c r="BM73" s="17">
        <v>471.32</v>
      </c>
      <c r="BN73" t="s">
        <v>272</v>
      </c>
      <c r="BO73" t="s">
        <v>285</v>
      </c>
      <c r="BP73" t="s">
        <v>318</v>
      </c>
      <c r="BQ73" s="17">
        <v>20211209</v>
      </c>
      <c r="BR73" t="s">
        <v>272</v>
      </c>
    </row>
    <row r="74" spans="1:70" x14ac:dyDescent="0.3">
      <c r="A74" s="17">
        <v>16300140</v>
      </c>
      <c r="B74" t="s">
        <v>211</v>
      </c>
      <c r="C74" s="17">
        <v>99.4</v>
      </c>
      <c r="D74" s="17">
        <v>95.55</v>
      </c>
      <c r="E74" s="17">
        <v>94.97</v>
      </c>
      <c r="F74" s="17">
        <v>49.27</v>
      </c>
      <c r="G74" s="17">
        <v>52.9</v>
      </c>
      <c r="H74" s="17">
        <v>58.73</v>
      </c>
      <c r="I74" s="17">
        <v>62.3</v>
      </c>
      <c r="J74" s="17">
        <v>48.61</v>
      </c>
      <c r="K74" s="17">
        <v>55.02</v>
      </c>
      <c r="L74" s="17">
        <v>61.51</v>
      </c>
      <c r="M74" s="17">
        <v>16260</v>
      </c>
      <c r="N74" s="17">
        <v>15452</v>
      </c>
      <c r="O74" s="17">
        <v>15983</v>
      </c>
      <c r="P74" s="17">
        <v>15359</v>
      </c>
      <c r="Q74" s="17">
        <v>9445</v>
      </c>
      <c r="R74" s="17">
        <v>418</v>
      </c>
      <c r="S74" t="s">
        <v>272</v>
      </c>
      <c r="T74" t="s">
        <v>272</v>
      </c>
      <c r="U74" t="s">
        <v>272</v>
      </c>
      <c r="V74" s="17">
        <v>8399</v>
      </c>
      <c r="W74" s="17">
        <v>14780</v>
      </c>
      <c r="X74" t="s">
        <v>272</v>
      </c>
      <c r="Y74" t="s">
        <v>272</v>
      </c>
      <c r="Z74" t="s">
        <v>272</v>
      </c>
      <c r="AA74" s="17">
        <v>25.28</v>
      </c>
      <c r="AB74" s="17">
        <v>27.67</v>
      </c>
      <c r="AC74" t="s">
        <v>272</v>
      </c>
      <c r="AD74" s="17">
        <v>26263.05</v>
      </c>
      <c r="AE74" s="17">
        <v>32079</v>
      </c>
      <c r="AF74" s="17">
        <v>34961.75</v>
      </c>
      <c r="AG74" s="17">
        <v>24807.1</v>
      </c>
      <c r="AH74" s="17">
        <v>10502.95</v>
      </c>
      <c r="AI74" s="17">
        <v>10410.15</v>
      </c>
      <c r="AJ74" s="17">
        <v>5008.1400000000003</v>
      </c>
      <c r="AK74" s="17">
        <v>2895.26</v>
      </c>
      <c r="AL74" s="17">
        <v>1539.22</v>
      </c>
      <c r="AM74" s="17">
        <v>223.5</v>
      </c>
      <c r="AN74" s="17">
        <v>200.53</v>
      </c>
      <c r="AO74" s="17">
        <v>4072.3</v>
      </c>
      <c r="AP74" t="s">
        <v>272</v>
      </c>
      <c r="AQ74" s="17">
        <v>8.33</v>
      </c>
      <c r="AR74" s="17">
        <v>8.84</v>
      </c>
      <c r="AS74" s="17">
        <v>9.81</v>
      </c>
      <c r="AT74" s="17">
        <v>10.86</v>
      </c>
      <c r="AU74" s="17">
        <v>15.06</v>
      </c>
      <c r="AV74" s="17">
        <v>16.38</v>
      </c>
      <c r="AW74" s="17">
        <v>19.79</v>
      </c>
      <c r="AX74" s="17">
        <v>21.67</v>
      </c>
      <c r="AY74" s="17">
        <v>22.35</v>
      </c>
      <c r="AZ74" s="17">
        <v>23.79</v>
      </c>
      <c r="BA74" s="17">
        <v>24.01</v>
      </c>
      <c r="BB74" s="17">
        <v>29.01</v>
      </c>
      <c r="BC74" t="s">
        <v>272</v>
      </c>
      <c r="BD74" s="17">
        <v>0.05</v>
      </c>
      <c r="BE74" s="17">
        <v>1088.0999999999999</v>
      </c>
      <c r="BF74" s="17">
        <v>4451.4799999999996</v>
      </c>
      <c r="BG74" s="17">
        <v>1017.54</v>
      </c>
      <c r="BH74" s="17">
        <v>839.62</v>
      </c>
      <c r="BI74" s="17">
        <v>608.51</v>
      </c>
      <c r="BJ74" s="17">
        <v>491.91</v>
      </c>
      <c r="BK74" s="17">
        <v>1058.46</v>
      </c>
      <c r="BL74" s="17">
        <v>737.24</v>
      </c>
      <c r="BM74" s="17">
        <v>514.28</v>
      </c>
      <c r="BN74" t="s">
        <v>272</v>
      </c>
      <c r="BO74" t="s">
        <v>285</v>
      </c>
      <c r="BP74" t="s">
        <v>318</v>
      </c>
      <c r="BQ74" s="17">
        <v>20211209</v>
      </c>
      <c r="BR74" t="s">
        <v>272</v>
      </c>
    </row>
    <row r="75" spans="1:70" x14ac:dyDescent="0.3">
      <c r="A75" s="17">
        <v>16200131</v>
      </c>
      <c r="B75" t="s">
        <v>251</v>
      </c>
      <c r="C75" s="17">
        <v>99.39</v>
      </c>
      <c r="D75" s="17">
        <v>95.79</v>
      </c>
      <c r="E75" s="17">
        <v>95.2</v>
      </c>
      <c r="F75" s="17">
        <v>0.48</v>
      </c>
      <c r="G75" s="17">
        <v>0.98</v>
      </c>
      <c r="H75" s="17">
        <v>1.97</v>
      </c>
      <c r="I75" s="17">
        <v>2.97</v>
      </c>
      <c r="J75" s="17">
        <v>0.4</v>
      </c>
      <c r="K75" s="17">
        <v>1.3</v>
      </c>
      <c r="L75" s="17">
        <v>2.68</v>
      </c>
      <c r="M75" s="17">
        <v>15890</v>
      </c>
      <c r="N75" s="17">
        <v>14878</v>
      </c>
      <c r="O75" s="17">
        <v>15325</v>
      </c>
      <c r="P75" s="17">
        <v>14786</v>
      </c>
      <c r="Q75" s="17">
        <v>401</v>
      </c>
      <c r="R75" s="17">
        <v>1208</v>
      </c>
      <c r="S75" t="s">
        <v>272</v>
      </c>
      <c r="T75" t="s">
        <v>272</v>
      </c>
      <c r="U75" t="s">
        <v>272</v>
      </c>
      <c r="V75" s="17">
        <v>8928</v>
      </c>
      <c r="W75" s="17">
        <v>16312</v>
      </c>
      <c r="X75" t="s">
        <v>272</v>
      </c>
      <c r="Y75" t="s">
        <v>272</v>
      </c>
      <c r="Z75" t="s">
        <v>272</v>
      </c>
      <c r="AA75" s="17">
        <v>25.2</v>
      </c>
      <c r="AB75" s="17">
        <v>27.71</v>
      </c>
      <c r="AC75" t="s">
        <v>272</v>
      </c>
      <c r="AD75" s="17">
        <v>26408.25</v>
      </c>
      <c r="AE75" s="17">
        <v>32958.85</v>
      </c>
      <c r="AF75" s="17">
        <v>35667.85</v>
      </c>
      <c r="AG75" s="17">
        <v>24856.05</v>
      </c>
      <c r="AH75" s="17">
        <v>10478.549999999999</v>
      </c>
      <c r="AI75" s="17">
        <v>10476.6</v>
      </c>
      <c r="AJ75" s="17">
        <v>5039.6899999999996</v>
      </c>
      <c r="AK75" s="17">
        <v>2925.05</v>
      </c>
      <c r="AL75" s="17">
        <v>1548.44</v>
      </c>
      <c r="AM75" s="17">
        <v>222.98</v>
      </c>
      <c r="AN75" s="17">
        <v>201.92</v>
      </c>
      <c r="AO75" s="17">
        <v>3561.05</v>
      </c>
      <c r="AP75" t="s">
        <v>272</v>
      </c>
      <c r="AQ75" s="17">
        <v>11.7</v>
      </c>
      <c r="AR75" s="17">
        <v>12.88</v>
      </c>
      <c r="AS75" s="17">
        <v>14.2</v>
      </c>
      <c r="AT75" s="17">
        <v>15.51</v>
      </c>
      <c r="AU75" s="17">
        <v>19.739999999999998</v>
      </c>
      <c r="AV75" s="17">
        <v>22.13</v>
      </c>
      <c r="AW75" s="17">
        <v>24.28</v>
      </c>
      <c r="AX75" s="17">
        <v>26.05</v>
      </c>
      <c r="AY75" s="17">
        <v>25.82</v>
      </c>
      <c r="AZ75" s="17">
        <v>27.59</v>
      </c>
      <c r="BA75" s="17">
        <v>28.09</v>
      </c>
      <c r="BB75" s="17">
        <v>35.32</v>
      </c>
      <c r="BC75" t="s">
        <v>272</v>
      </c>
      <c r="BD75" s="17">
        <v>0.05</v>
      </c>
      <c r="BE75" s="17">
        <v>1161.51</v>
      </c>
      <c r="BF75" s="17">
        <v>4775.7700000000004</v>
      </c>
      <c r="BG75" s="17">
        <v>1017.54</v>
      </c>
      <c r="BH75" s="17">
        <v>839.62</v>
      </c>
      <c r="BI75" s="17">
        <v>608.51</v>
      </c>
      <c r="BJ75" s="17">
        <v>491.91</v>
      </c>
      <c r="BK75" s="17">
        <v>1058.46</v>
      </c>
      <c r="BL75" s="17">
        <v>737.24</v>
      </c>
      <c r="BM75" s="17">
        <v>514.28</v>
      </c>
      <c r="BN75" t="s">
        <v>272</v>
      </c>
      <c r="BO75" t="s">
        <v>285</v>
      </c>
      <c r="BP75" t="s">
        <v>318</v>
      </c>
      <c r="BQ75" s="17">
        <v>20211209</v>
      </c>
      <c r="BR75" t="s">
        <v>272</v>
      </c>
    </row>
    <row r="76" spans="1:70" x14ac:dyDescent="0.3">
      <c r="A76" s="17">
        <v>16300147</v>
      </c>
      <c r="B76" t="s">
        <v>210</v>
      </c>
      <c r="C76" s="17">
        <v>100</v>
      </c>
      <c r="D76" s="17">
        <v>89.39</v>
      </c>
      <c r="E76" s="17">
        <v>89.39</v>
      </c>
      <c r="F76" s="17">
        <v>51.54</v>
      </c>
      <c r="G76" s="17">
        <v>54.87</v>
      </c>
      <c r="H76" s="17">
        <v>59.2</v>
      </c>
      <c r="I76" s="17">
        <v>61.62</v>
      </c>
      <c r="J76" s="17">
        <v>50.18</v>
      </c>
      <c r="K76" s="17">
        <v>53.85</v>
      </c>
      <c r="L76" s="17">
        <v>58.96</v>
      </c>
      <c r="M76" s="17">
        <v>15541</v>
      </c>
      <c r="N76" s="17">
        <v>13639</v>
      </c>
      <c r="O76" s="17">
        <v>15256</v>
      </c>
      <c r="P76" s="17">
        <v>13639</v>
      </c>
      <c r="Q76" s="17">
        <v>8039</v>
      </c>
      <c r="R76" s="17">
        <v>1246</v>
      </c>
      <c r="S76" t="s">
        <v>272</v>
      </c>
      <c r="T76" t="s">
        <v>272</v>
      </c>
      <c r="U76" t="s">
        <v>272</v>
      </c>
      <c r="V76" s="17">
        <v>8453</v>
      </c>
      <c r="W76" s="17">
        <v>15055</v>
      </c>
      <c r="X76" t="s">
        <v>272</v>
      </c>
      <c r="Y76" t="s">
        <v>272</v>
      </c>
      <c r="Z76" t="s">
        <v>272</v>
      </c>
      <c r="AA76" s="17">
        <v>28.48</v>
      </c>
      <c r="AB76" s="17">
        <v>29.19</v>
      </c>
      <c r="AC76" t="s">
        <v>272</v>
      </c>
      <c r="AD76" s="17">
        <v>26364.1</v>
      </c>
      <c r="AE76" s="17">
        <v>32350.05</v>
      </c>
      <c r="AF76" s="17">
        <v>35251.300000000003</v>
      </c>
      <c r="AG76" s="17">
        <v>24953.85</v>
      </c>
      <c r="AH76" s="17">
        <v>10556.9</v>
      </c>
      <c r="AI76" s="17">
        <v>10464.85</v>
      </c>
      <c r="AJ76" s="17">
        <v>5027.6099999999997</v>
      </c>
      <c r="AK76" s="17">
        <v>2901.02</v>
      </c>
      <c r="AL76" s="17">
        <v>1531.67</v>
      </c>
      <c r="AM76" s="17">
        <v>222.44</v>
      </c>
      <c r="AN76" s="17">
        <v>200.73</v>
      </c>
      <c r="AO76" s="17">
        <v>3781.44</v>
      </c>
      <c r="AP76" t="s">
        <v>272</v>
      </c>
      <c r="AQ76" s="17">
        <v>10.25</v>
      </c>
      <c r="AR76" s="17">
        <v>10.6</v>
      </c>
      <c r="AS76" s="17">
        <v>11.58</v>
      </c>
      <c r="AT76" s="17">
        <v>14.14</v>
      </c>
      <c r="AU76" s="17">
        <v>18.399999999999999</v>
      </c>
      <c r="AV76" s="17">
        <v>20.92</v>
      </c>
      <c r="AW76" s="17">
        <v>23.31</v>
      </c>
      <c r="AX76" s="17">
        <v>24.77</v>
      </c>
      <c r="AY76" s="17">
        <v>26.27</v>
      </c>
      <c r="AZ76" s="17">
        <v>26.74</v>
      </c>
      <c r="BA76" s="17">
        <v>27.9</v>
      </c>
      <c r="BB76" s="17">
        <v>30.87</v>
      </c>
      <c r="BC76" t="s">
        <v>272</v>
      </c>
      <c r="BD76" s="17">
        <v>0.05</v>
      </c>
      <c r="BE76" s="17">
        <v>1061.46</v>
      </c>
      <c r="BF76" s="17">
        <v>-612.76</v>
      </c>
      <c r="BG76" s="17">
        <v>806.18</v>
      </c>
      <c r="BH76" s="17">
        <v>661.07</v>
      </c>
      <c r="BI76" s="17">
        <v>508.81</v>
      </c>
      <c r="BJ76" s="17">
        <v>439.08</v>
      </c>
      <c r="BK76" s="17">
        <v>878.3</v>
      </c>
      <c r="BL76" s="17">
        <v>703.93</v>
      </c>
      <c r="BM76" s="17">
        <v>517.13</v>
      </c>
      <c r="BN76" t="s">
        <v>272</v>
      </c>
      <c r="BO76" t="s">
        <v>285</v>
      </c>
      <c r="BP76" t="s">
        <v>318</v>
      </c>
      <c r="BQ76" s="17">
        <v>20211209</v>
      </c>
      <c r="BR76" t="s">
        <v>272</v>
      </c>
    </row>
    <row r="77" spans="1:70" x14ac:dyDescent="0.3">
      <c r="A77" s="17">
        <v>16200130</v>
      </c>
      <c r="B77" t="s">
        <v>250</v>
      </c>
      <c r="C77" s="17">
        <v>99</v>
      </c>
      <c r="D77" s="17">
        <v>89.33</v>
      </c>
      <c r="E77" s="17">
        <v>88.44</v>
      </c>
      <c r="F77" s="17">
        <v>0.49</v>
      </c>
      <c r="G77" s="17">
        <v>0.98</v>
      </c>
      <c r="H77" s="17">
        <v>1.98</v>
      </c>
      <c r="I77" s="17">
        <v>2.98</v>
      </c>
      <c r="J77" s="17">
        <v>0.35</v>
      </c>
      <c r="K77" s="17">
        <v>0.77</v>
      </c>
      <c r="L77" s="17">
        <v>1.87</v>
      </c>
      <c r="M77" s="17">
        <v>13134</v>
      </c>
      <c r="N77" s="17">
        <v>11659</v>
      </c>
      <c r="O77" s="17">
        <v>12339</v>
      </c>
      <c r="P77" s="17">
        <v>11543</v>
      </c>
      <c r="Q77" s="17">
        <v>219</v>
      </c>
      <c r="R77" s="17">
        <v>959</v>
      </c>
      <c r="S77" t="s">
        <v>272</v>
      </c>
      <c r="T77" t="s">
        <v>272</v>
      </c>
      <c r="U77" t="s">
        <v>272</v>
      </c>
      <c r="V77" s="17">
        <v>8587</v>
      </c>
      <c r="W77" s="17">
        <v>15687</v>
      </c>
      <c r="X77" t="s">
        <v>272</v>
      </c>
      <c r="Y77" t="s">
        <v>272</v>
      </c>
      <c r="Z77" t="s">
        <v>272</v>
      </c>
      <c r="AA77" s="17">
        <v>25.51</v>
      </c>
      <c r="AB77" s="17">
        <v>27.6</v>
      </c>
      <c r="AC77" t="s">
        <v>272</v>
      </c>
      <c r="AD77" s="17">
        <v>26087.5</v>
      </c>
      <c r="AE77" s="17">
        <v>32455.8</v>
      </c>
      <c r="AF77" s="17">
        <v>34961</v>
      </c>
      <c r="AG77" s="17">
        <v>24756.6</v>
      </c>
      <c r="AH77" s="17">
        <v>10372.5</v>
      </c>
      <c r="AI77" s="17">
        <v>10348.1</v>
      </c>
      <c r="AJ77" s="17">
        <v>4976.9399999999996</v>
      </c>
      <c r="AK77" s="17">
        <v>2892.81</v>
      </c>
      <c r="AL77" s="17">
        <v>1527.28</v>
      </c>
      <c r="AM77" s="17">
        <v>221.44</v>
      </c>
      <c r="AN77" s="17">
        <v>199.71</v>
      </c>
      <c r="AO77" s="17">
        <v>3738.22</v>
      </c>
      <c r="AP77" t="s">
        <v>272</v>
      </c>
      <c r="AQ77" s="17">
        <v>8.7200000000000006</v>
      </c>
      <c r="AR77" s="17">
        <v>9.59</v>
      </c>
      <c r="AS77" s="17">
        <v>10.35</v>
      </c>
      <c r="AT77" s="17">
        <v>11.37</v>
      </c>
      <c r="AU77" s="17">
        <v>15</v>
      </c>
      <c r="AV77" s="17">
        <v>16.73</v>
      </c>
      <c r="AW77" s="17">
        <v>19.21</v>
      </c>
      <c r="AX77" s="17">
        <v>20.82</v>
      </c>
      <c r="AY77" s="17">
        <v>20.36</v>
      </c>
      <c r="AZ77" s="17">
        <v>23.39</v>
      </c>
      <c r="BA77" s="17">
        <v>22.63</v>
      </c>
      <c r="BB77" s="17">
        <v>34.119999999999997</v>
      </c>
      <c r="BC77" t="s">
        <v>272</v>
      </c>
      <c r="BD77" s="17">
        <v>0.05</v>
      </c>
      <c r="BE77" s="17">
        <v>1097.45</v>
      </c>
      <c r="BF77" s="17">
        <v>4413.75</v>
      </c>
      <c r="BG77" s="17">
        <v>806.18</v>
      </c>
      <c r="BH77" s="17">
        <v>661.07</v>
      </c>
      <c r="BI77" s="17">
        <v>508.81</v>
      </c>
      <c r="BJ77" s="17">
        <v>439.08</v>
      </c>
      <c r="BK77" s="17">
        <v>878.3</v>
      </c>
      <c r="BL77" s="17">
        <v>703.93</v>
      </c>
      <c r="BM77" s="17">
        <v>517.13</v>
      </c>
      <c r="BN77" t="s">
        <v>272</v>
      </c>
      <c r="BO77" t="s">
        <v>285</v>
      </c>
      <c r="BP77" t="s">
        <v>318</v>
      </c>
      <c r="BQ77" s="17">
        <v>20211209</v>
      </c>
      <c r="BR77" t="s">
        <v>272</v>
      </c>
    </row>
    <row r="78" spans="1:70" x14ac:dyDescent="0.3">
      <c r="A78" s="17">
        <v>16300150</v>
      </c>
      <c r="B78" t="s">
        <v>209</v>
      </c>
      <c r="C78" s="17">
        <v>99.17</v>
      </c>
      <c r="D78" s="17">
        <v>94.69</v>
      </c>
      <c r="E78" s="17">
        <v>93.9</v>
      </c>
      <c r="F78" s="17">
        <v>52.67</v>
      </c>
      <c r="G78" s="17">
        <v>55.87</v>
      </c>
      <c r="H78" s="17">
        <v>59.75</v>
      </c>
      <c r="I78" s="17">
        <v>62.63</v>
      </c>
      <c r="J78" s="17">
        <v>50.88</v>
      </c>
      <c r="K78" s="17">
        <v>54.71</v>
      </c>
      <c r="L78" s="17">
        <v>60.36</v>
      </c>
      <c r="M78" s="17">
        <v>21439</v>
      </c>
      <c r="N78" s="17">
        <v>20170</v>
      </c>
      <c r="O78" s="17">
        <v>20915</v>
      </c>
      <c r="P78" s="17">
        <v>20003</v>
      </c>
      <c r="Q78" s="17">
        <v>12078</v>
      </c>
      <c r="R78" s="17">
        <v>1579</v>
      </c>
      <c r="S78" t="s">
        <v>272</v>
      </c>
      <c r="T78" t="s">
        <v>272</v>
      </c>
      <c r="U78" t="s">
        <v>272</v>
      </c>
      <c r="V78" s="17">
        <v>8663</v>
      </c>
      <c r="W78" s="17">
        <v>14978</v>
      </c>
      <c r="X78" t="s">
        <v>272</v>
      </c>
      <c r="Y78" t="s">
        <v>272</v>
      </c>
      <c r="Z78" t="s">
        <v>272</v>
      </c>
      <c r="AA78" s="17">
        <v>25.09</v>
      </c>
      <c r="AB78" s="17">
        <v>27.31</v>
      </c>
      <c r="AC78" t="s">
        <v>272</v>
      </c>
      <c r="AD78" s="17">
        <v>26474</v>
      </c>
      <c r="AE78" s="17">
        <v>32138.2</v>
      </c>
      <c r="AF78" s="17">
        <v>35108.699999999997</v>
      </c>
      <c r="AG78" s="17">
        <v>24811.5</v>
      </c>
      <c r="AH78" s="17">
        <v>10430.4</v>
      </c>
      <c r="AI78" s="17">
        <v>10479.5</v>
      </c>
      <c r="AJ78" s="17">
        <v>5074.21</v>
      </c>
      <c r="AK78" s="17">
        <v>2939.19</v>
      </c>
      <c r="AL78" s="17">
        <v>1559.1</v>
      </c>
      <c r="AM78" s="17">
        <v>224.69</v>
      </c>
      <c r="AN78" s="17">
        <v>202.29</v>
      </c>
      <c r="AO78" s="17">
        <v>3815.03</v>
      </c>
      <c r="AP78" t="s">
        <v>272</v>
      </c>
      <c r="AQ78" s="17">
        <v>11.77</v>
      </c>
      <c r="AR78" s="17">
        <v>12.22</v>
      </c>
      <c r="AS78" s="17">
        <v>13.01</v>
      </c>
      <c r="AT78" s="17">
        <v>15.26</v>
      </c>
      <c r="AU78" s="17">
        <v>20.37</v>
      </c>
      <c r="AV78" s="17">
        <v>23.71</v>
      </c>
      <c r="AW78" s="17">
        <v>26.03</v>
      </c>
      <c r="AX78" s="17">
        <v>28.59</v>
      </c>
      <c r="AY78" s="17">
        <v>29.64</v>
      </c>
      <c r="AZ78" s="17">
        <v>29.12</v>
      </c>
      <c r="BA78" s="17">
        <v>29.57</v>
      </c>
      <c r="BB78" s="17">
        <v>32.86</v>
      </c>
      <c r="BC78" t="s">
        <v>272</v>
      </c>
      <c r="BD78" s="17">
        <v>0.08</v>
      </c>
      <c r="BE78" s="17">
        <v>1170.77</v>
      </c>
      <c r="BF78" s="17">
        <v>4562.24</v>
      </c>
      <c r="BG78" s="17">
        <v>889.18</v>
      </c>
      <c r="BH78" s="17">
        <v>737.01</v>
      </c>
      <c r="BI78" s="17">
        <v>583.01</v>
      </c>
      <c r="BJ78" s="17">
        <v>499.26</v>
      </c>
      <c r="BK78" s="17">
        <v>975.78</v>
      </c>
      <c r="BL78" s="17">
        <v>789.02</v>
      </c>
      <c r="BM78" s="17">
        <v>564.44000000000005</v>
      </c>
      <c r="BN78" t="s">
        <v>272</v>
      </c>
      <c r="BO78" t="s">
        <v>285</v>
      </c>
      <c r="BP78" t="s">
        <v>318</v>
      </c>
      <c r="BQ78" s="17">
        <v>20211209</v>
      </c>
      <c r="BR78" t="s">
        <v>272</v>
      </c>
    </row>
    <row r="79" spans="1:70" x14ac:dyDescent="0.3">
      <c r="A79" s="17">
        <v>16200129</v>
      </c>
      <c r="B79" t="s">
        <v>249</v>
      </c>
      <c r="C79" s="17">
        <v>100</v>
      </c>
      <c r="D79" s="17">
        <v>87.4</v>
      </c>
      <c r="E79" s="17">
        <v>87.4</v>
      </c>
      <c r="F79" s="17">
        <v>0.5</v>
      </c>
      <c r="G79" s="17">
        <v>1</v>
      </c>
      <c r="H79" s="17">
        <v>1.99</v>
      </c>
      <c r="I79" s="17">
        <v>2.99</v>
      </c>
      <c r="J79" s="17">
        <v>0.33</v>
      </c>
      <c r="K79" s="17">
        <v>0.77</v>
      </c>
      <c r="L79" s="17">
        <v>2.15</v>
      </c>
      <c r="M79" s="17">
        <v>12289</v>
      </c>
      <c r="N79" s="17">
        <v>10535</v>
      </c>
      <c r="O79" s="17">
        <v>12055</v>
      </c>
      <c r="P79" s="17">
        <v>10535</v>
      </c>
      <c r="Q79" s="17">
        <v>228</v>
      </c>
      <c r="R79" s="17">
        <v>880</v>
      </c>
      <c r="S79" t="s">
        <v>272</v>
      </c>
      <c r="T79" t="s">
        <v>272</v>
      </c>
      <c r="U79" t="s">
        <v>272</v>
      </c>
      <c r="V79" s="17">
        <v>8303</v>
      </c>
      <c r="W79" s="17">
        <v>15240</v>
      </c>
      <c r="X79" t="s">
        <v>272</v>
      </c>
      <c r="Y79" t="s">
        <v>272</v>
      </c>
      <c r="Z79" t="s">
        <v>272</v>
      </c>
      <c r="AA79" s="17">
        <v>28.45</v>
      </c>
      <c r="AB79" s="17">
        <v>29.29</v>
      </c>
      <c r="AC79" t="s">
        <v>272</v>
      </c>
      <c r="AD79" s="17">
        <v>25571</v>
      </c>
      <c r="AE79" s="17">
        <v>31921.55</v>
      </c>
      <c r="AF79" s="17">
        <v>34271.25</v>
      </c>
      <c r="AG79" s="17">
        <v>24288.25</v>
      </c>
      <c r="AH79" s="17">
        <v>10240.799999999999</v>
      </c>
      <c r="AI79" s="17">
        <v>10176.1</v>
      </c>
      <c r="AJ79" s="17">
        <v>4872.12</v>
      </c>
      <c r="AK79" s="17">
        <v>2829.47</v>
      </c>
      <c r="AL79" s="17">
        <v>1493.84</v>
      </c>
      <c r="AM79" s="17">
        <v>216.04</v>
      </c>
      <c r="AN79" s="17">
        <v>195.54</v>
      </c>
      <c r="AO79" s="17">
        <v>4335.6400000000003</v>
      </c>
      <c r="AP79" t="s">
        <v>272</v>
      </c>
      <c r="AQ79" s="17">
        <v>8.34</v>
      </c>
      <c r="AR79" s="17">
        <v>9.01</v>
      </c>
      <c r="AS79" s="17">
        <v>9.89</v>
      </c>
      <c r="AT79" s="17">
        <v>11.26</v>
      </c>
      <c r="AU79" s="17">
        <v>14.64</v>
      </c>
      <c r="AV79" s="17">
        <v>16.89</v>
      </c>
      <c r="AW79" s="17">
        <v>19.39</v>
      </c>
      <c r="AX79" s="17">
        <v>21.32</v>
      </c>
      <c r="AY79" s="17">
        <v>22.17</v>
      </c>
      <c r="AZ79" s="17">
        <v>22.78</v>
      </c>
      <c r="BA79" s="17">
        <v>22.8</v>
      </c>
      <c r="BB79" s="17">
        <v>24.26</v>
      </c>
      <c r="BC79" t="s">
        <v>272</v>
      </c>
      <c r="BD79" s="17">
        <v>0.05</v>
      </c>
      <c r="BE79" s="17">
        <v>1072.27</v>
      </c>
      <c r="BF79" s="17">
        <v>-269.83</v>
      </c>
      <c r="BG79" s="17">
        <v>889.18</v>
      </c>
      <c r="BH79" s="17">
        <v>737.01</v>
      </c>
      <c r="BI79" s="17">
        <v>583.01</v>
      </c>
      <c r="BJ79" s="17">
        <v>499.26</v>
      </c>
      <c r="BK79" s="17">
        <v>975.78</v>
      </c>
      <c r="BL79" s="17">
        <v>789.02</v>
      </c>
      <c r="BM79" s="17">
        <v>564.44000000000005</v>
      </c>
      <c r="BN79" t="s">
        <v>272</v>
      </c>
      <c r="BO79" t="s">
        <v>285</v>
      </c>
      <c r="BP79" t="s">
        <v>318</v>
      </c>
      <c r="BQ79" s="17">
        <v>20211209</v>
      </c>
      <c r="BR79" t="s">
        <v>272</v>
      </c>
    </row>
    <row r="80" spans="1:70" x14ac:dyDescent="0.3">
      <c r="A80" s="17">
        <v>16300130</v>
      </c>
      <c r="B80" t="s">
        <v>208</v>
      </c>
      <c r="C80" s="17">
        <v>98.95</v>
      </c>
      <c r="D80" s="17">
        <v>87.35</v>
      </c>
      <c r="E80" s="17">
        <v>86.43</v>
      </c>
      <c r="F80" s="17">
        <v>48.26</v>
      </c>
      <c r="G80" s="17">
        <v>52.12</v>
      </c>
      <c r="H80" s="17">
        <v>56.71</v>
      </c>
      <c r="I80" s="17">
        <v>59.23</v>
      </c>
      <c r="J80" s="17">
        <v>47.81</v>
      </c>
      <c r="K80" s="17">
        <v>52.24</v>
      </c>
      <c r="L80" s="17">
        <v>56.81</v>
      </c>
      <c r="M80" s="17">
        <v>15611</v>
      </c>
      <c r="N80" s="17">
        <v>13523</v>
      </c>
      <c r="O80" s="17">
        <v>14641</v>
      </c>
      <c r="P80" s="17">
        <v>13381</v>
      </c>
      <c r="Q80" s="17">
        <v>7604</v>
      </c>
      <c r="R80" s="17">
        <v>1022</v>
      </c>
      <c r="S80" t="s">
        <v>272</v>
      </c>
      <c r="T80" t="s">
        <v>272</v>
      </c>
      <c r="U80" t="s">
        <v>272</v>
      </c>
      <c r="V80" s="17">
        <v>8375</v>
      </c>
      <c r="W80" s="17">
        <v>15288</v>
      </c>
      <c r="X80" t="s">
        <v>272</v>
      </c>
      <c r="Y80" t="s">
        <v>272</v>
      </c>
      <c r="Z80" t="s">
        <v>272</v>
      </c>
      <c r="AA80" s="17">
        <v>27.82</v>
      </c>
      <c r="AB80" s="17">
        <v>27.82</v>
      </c>
      <c r="AC80" t="s">
        <v>272</v>
      </c>
      <c r="AD80" s="17">
        <v>26329.85</v>
      </c>
      <c r="AE80" s="17">
        <v>32346.95</v>
      </c>
      <c r="AF80" s="17">
        <v>35097</v>
      </c>
      <c r="AG80" s="17">
        <v>24877.7</v>
      </c>
      <c r="AH80" s="17">
        <v>10538.6</v>
      </c>
      <c r="AI80" s="17">
        <v>10393.799999999999</v>
      </c>
      <c r="AJ80" s="17">
        <v>4970.7700000000004</v>
      </c>
      <c r="AK80" s="17">
        <v>2881.84</v>
      </c>
      <c r="AL80" s="17">
        <v>1518.03</v>
      </c>
      <c r="AM80" s="17">
        <v>218.8</v>
      </c>
      <c r="AN80" s="17">
        <v>199.95</v>
      </c>
      <c r="AO80" s="17">
        <v>3712.27</v>
      </c>
      <c r="AP80" t="s">
        <v>272</v>
      </c>
      <c r="AQ80" s="17">
        <v>12.77</v>
      </c>
      <c r="AR80" s="17">
        <v>12.8</v>
      </c>
      <c r="AS80" s="17">
        <v>13.5</v>
      </c>
      <c r="AT80" s="17">
        <v>16.8</v>
      </c>
      <c r="AU80" s="17">
        <v>21.37</v>
      </c>
      <c r="AV80" s="17">
        <v>25.21</v>
      </c>
      <c r="AW80" s="17">
        <v>28.22</v>
      </c>
      <c r="AX80" s="17">
        <v>29.87</v>
      </c>
      <c r="AY80" s="17">
        <v>30.64</v>
      </c>
      <c r="AZ80" s="17">
        <v>30.58</v>
      </c>
      <c r="BA80" s="17">
        <v>31.14</v>
      </c>
      <c r="BB80" s="17">
        <v>31.43</v>
      </c>
      <c r="BC80" t="s">
        <v>272</v>
      </c>
      <c r="BD80" s="17">
        <v>0.04</v>
      </c>
      <c r="BE80" s="17">
        <v>1010.02</v>
      </c>
      <c r="BF80" s="17">
        <v>4194.51</v>
      </c>
      <c r="BG80" s="17">
        <v>810.76</v>
      </c>
      <c r="BH80" s="17">
        <v>656.12</v>
      </c>
      <c r="BI80" s="17">
        <v>503.61</v>
      </c>
      <c r="BJ80" s="17">
        <v>433.63</v>
      </c>
      <c r="BK80" s="17">
        <v>832.51</v>
      </c>
      <c r="BL80" s="17">
        <v>649.53</v>
      </c>
      <c r="BM80" s="17">
        <v>500.17</v>
      </c>
      <c r="BN80" t="s">
        <v>272</v>
      </c>
      <c r="BO80" t="s">
        <v>285</v>
      </c>
      <c r="BP80" t="s">
        <v>318</v>
      </c>
      <c r="BQ80" s="17">
        <v>20211209</v>
      </c>
      <c r="BR80" t="s">
        <v>272</v>
      </c>
    </row>
    <row r="81" spans="1:70" x14ac:dyDescent="0.3">
      <c r="A81" s="17">
        <v>16200135</v>
      </c>
      <c r="B81" t="s">
        <v>248</v>
      </c>
      <c r="C81" s="17">
        <v>98.88</v>
      </c>
      <c r="D81" s="17">
        <v>90.32</v>
      </c>
      <c r="E81" s="17">
        <v>89.31</v>
      </c>
      <c r="F81" s="17">
        <v>0.49</v>
      </c>
      <c r="G81" s="17">
        <v>1</v>
      </c>
      <c r="H81" s="17">
        <v>1.97</v>
      </c>
      <c r="I81" s="17">
        <v>2.97</v>
      </c>
      <c r="J81" s="17">
        <v>0.44</v>
      </c>
      <c r="K81" s="17">
        <v>1.03</v>
      </c>
      <c r="L81" s="17">
        <v>2.04</v>
      </c>
      <c r="M81" s="17">
        <v>14852</v>
      </c>
      <c r="N81" s="17">
        <v>13330</v>
      </c>
      <c r="O81" s="17">
        <v>14142</v>
      </c>
      <c r="P81" s="17">
        <v>13181</v>
      </c>
      <c r="Q81" s="17">
        <v>273</v>
      </c>
      <c r="R81" s="17">
        <v>916</v>
      </c>
      <c r="S81" t="s">
        <v>272</v>
      </c>
      <c r="T81" t="s">
        <v>272</v>
      </c>
      <c r="U81" t="s">
        <v>272</v>
      </c>
      <c r="V81" s="17">
        <v>8569</v>
      </c>
      <c r="W81" s="17">
        <v>16051</v>
      </c>
      <c r="X81" t="s">
        <v>272</v>
      </c>
      <c r="Y81" t="s">
        <v>272</v>
      </c>
      <c r="Z81" t="s">
        <v>272</v>
      </c>
      <c r="AA81" s="17">
        <v>27.33</v>
      </c>
      <c r="AB81" s="17">
        <v>27.56</v>
      </c>
      <c r="AC81" t="s">
        <v>272</v>
      </c>
      <c r="AD81" s="17">
        <v>26407.3</v>
      </c>
      <c r="AE81" s="17">
        <v>33025.35</v>
      </c>
      <c r="AF81" s="17">
        <v>35575.75</v>
      </c>
      <c r="AG81" s="17">
        <v>25094.1</v>
      </c>
      <c r="AH81" s="17">
        <v>10660.25</v>
      </c>
      <c r="AI81" s="17">
        <v>10513.1</v>
      </c>
      <c r="AJ81" s="17">
        <v>5045.05</v>
      </c>
      <c r="AK81" s="17">
        <v>2914.37</v>
      </c>
      <c r="AL81" s="17">
        <v>1548.11</v>
      </c>
      <c r="AM81" s="17">
        <v>222.68</v>
      </c>
      <c r="AN81" s="17">
        <v>198.93</v>
      </c>
      <c r="AO81" s="17">
        <v>3683.61</v>
      </c>
      <c r="AP81" t="s">
        <v>272</v>
      </c>
      <c r="AQ81" s="17">
        <v>8.81</v>
      </c>
      <c r="AR81" s="17">
        <v>9.9600000000000009</v>
      </c>
      <c r="AS81" s="17">
        <v>10.67</v>
      </c>
      <c r="AT81" s="17">
        <v>11.75</v>
      </c>
      <c r="AU81" s="17">
        <v>15.37</v>
      </c>
      <c r="AV81" s="17">
        <v>19.260000000000002</v>
      </c>
      <c r="AW81" s="17">
        <v>21.72</v>
      </c>
      <c r="AX81" s="17">
        <v>22.2</v>
      </c>
      <c r="AY81" s="17">
        <v>22.69</v>
      </c>
      <c r="AZ81" s="17">
        <v>23.3</v>
      </c>
      <c r="BA81" s="17">
        <v>27.96</v>
      </c>
      <c r="BB81" s="17">
        <v>33.64</v>
      </c>
      <c r="BC81" t="s">
        <v>272</v>
      </c>
      <c r="BD81" s="17">
        <v>0.05</v>
      </c>
      <c r="BE81" s="17">
        <v>1042.25</v>
      </c>
      <c r="BF81" s="17">
        <v>4446.38</v>
      </c>
      <c r="BG81" s="17">
        <v>810.76</v>
      </c>
      <c r="BH81" s="17">
        <v>656.12</v>
      </c>
      <c r="BI81" s="17">
        <v>503.61</v>
      </c>
      <c r="BJ81" s="17">
        <v>433.63</v>
      </c>
      <c r="BK81" s="17">
        <v>832.51</v>
      </c>
      <c r="BL81" s="17">
        <v>649.53</v>
      </c>
      <c r="BM81" s="17">
        <v>500.17</v>
      </c>
      <c r="BN81" t="s">
        <v>272</v>
      </c>
      <c r="BO81" t="s">
        <v>285</v>
      </c>
      <c r="BP81" t="s">
        <v>318</v>
      </c>
      <c r="BQ81" s="17">
        <v>20211209</v>
      </c>
      <c r="BR81" t="s">
        <v>272</v>
      </c>
    </row>
    <row r="82" spans="1:70" x14ac:dyDescent="0.3">
      <c r="A82" s="17">
        <v>16300131</v>
      </c>
      <c r="B82" t="s">
        <v>207</v>
      </c>
      <c r="C82" s="17">
        <v>98.97</v>
      </c>
      <c r="D82" s="17">
        <v>94.05</v>
      </c>
      <c r="E82" s="17">
        <v>93.07</v>
      </c>
      <c r="F82" s="17">
        <v>52.7</v>
      </c>
      <c r="G82" s="17">
        <v>56.31</v>
      </c>
      <c r="H82" s="17">
        <v>60.41</v>
      </c>
      <c r="I82" s="17">
        <v>62.96</v>
      </c>
      <c r="J82" s="17">
        <v>51.88</v>
      </c>
      <c r="K82" s="17">
        <v>55.73</v>
      </c>
      <c r="L82" s="17">
        <v>60.79</v>
      </c>
      <c r="M82" s="17">
        <v>15711</v>
      </c>
      <c r="N82" s="17">
        <v>14667</v>
      </c>
      <c r="O82" s="17">
        <v>15215</v>
      </c>
      <c r="P82" s="17">
        <v>14515</v>
      </c>
      <c r="Q82" s="17">
        <v>8828</v>
      </c>
      <c r="R82" s="17">
        <v>2509</v>
      </c>
      <c r="S82" t="s">
        <v>272</v>
      </c>
      <c r="T82" t="s">
        <v>272</v>
      </c>
      <c r="U82" t="s">
        <v>272</v>
      </c>
      <c r="V82" s="17">
        <v>8439</v>
      </c>
      <c r="W82" s="17">
        <v>13991</v>
      </c>
      <c r="X82" t="s">
        <v>272</v>
      </c>
      <c r="Y82" t="s">
        <v>272</v>
      </c>
      <c r="Z82" t="s">
        <v>272</v>
      </c>
      <c r="AA82" s="17">
        <v>24.81</v>
      </c>
      <c r="AB82" s="17">
        <v>27.67</v>
      </c>
      <c r="AC82" t="s">
        <v>272</v>
      </c>
      <c r="AD82" s="17">
        <v>25692.6</v>
      </c>
      <c r="AE82" s="17">
        <v>30832</v>
      </c>
      <c r="AF82" s="17">
        <v>33880.400000000001</v>
      </c>
      <c r="AG82" s="17">
        <v>23745.7</v>
      </c>
      <c r="AH82" s="17">
        <v>9735.6</v>
      </c>
      <c r="AI82" s="17">
        <v>9972.69</v>
      </c>
      <c r="AJ82" s="17">
        <v>4843.17</v>
      </c>
      <c r="AK82" s="17">
        <v>2815.32</v>
      </c>
      <c r="AL82" s="17">
        <v>1499.65</v>
      </c>
      <c r="AM82" s="17">
        <v>216.18</v>
      </c>
      <c r="AN82" s="17">
        <v>196.52</v>
      </c>
      <c r="AO82" s="17">
        <v>4041.6</v>
      </c>
      <c r="AP82" t="s">
        <v>272</v>
      </c>
      <c r="AQ82" s="17">
        <v>9.6199999999999992</v>
      </c>
      <c r="AR82" s="17">
        <v>10.64</v>
      </c>
      <c r="AS82" s="17">
        <v>11.56</v>
      </c>
      <c r="AT82" s="17">
        <v>12.52</v>
      </c>
      <c r="AU82" s="17">
        <v>16.61</v>
      </c>
      <c r="AV82" s="17">
        <v>19.100000000000001</v>
      </c>
      <c r="AW82" s="17">
        <v>21.12</v>
      </c>
      <c r="AX82" s="17">
        <v>22.27</v>
      </c>
      <c r="AY82" s="17">
        <v>23.47</v>
      </c>
      <c r="AZ82" s="17">
        <v>23.77</v>
      </c>
      <c r="BA82" s="17">
        <v>24.94</v>
      </c>
      <c r="BB82" s="17">
        <v>30.95</v>
      </c>
      <c r="BC82" t="s">
        <v>272</v>
      </c>
      <c r="BD82" s="17">
        <v>0.05</v>
      </c>
      <c r="BE82" s="17">
        <v>1302.9100000000001</v>
      </c>
      <c r="BF82" s="17">
        <v>4301.54</v>
      </c>
      <c r="BG82" s="17">
        <v>760.55</v>
      </c>
      <c r="BH82" s="17">
        <v>609.57000000000005</v>
      </c>
      <c r="BI82" s="17">
        <v>469.83</v>
      </c>
      <c r="BJ82" s="17">
        <v>400.84</v>
      </c>
      <c r="BK82" s="17">
        <v>797.9</v>
      </c>
      <c r="BL82" s="17">
        <v>629.88</v>
      </c>
      <c r="BM82" s="17">
        <v>458.62</v>
      </c>
      <c r="BN82" t="s">
        <v>272</v>
      </c>
      <c r="BO82" t="s">
        <v>285</v>
      </c>
      <c r="BP82" t="s">
        <v>318</v>
      </c>
      <c r="BQ82" s="17">
        <v>20211209</v>
      </c>
      <c r="BR82" t="s">
        <v>272</v>
      </c>
    </row>
    <row r="83" spans="1:70" x14ac:dyDescent="0.3">
      <c r="A83" s="17">
        <v>16200134</v>
      </c>
      <c r="B83" t="s">
        <v>247</v>
      </c>
      <c r="C83" s="17">
        <v>98.52</v>
      </c>
      <c r="D83" s="17">
        <v>88.67</v>
      </c>
      <c r="E83" s="17">
        <v>87.36</v>
      </c>
      <c r="F83" s="17">
        <v>0.51</v>
      </c>
      <c r="G83" s="17">
        <v>1</v>
      </c>
      <c r="H83" s="17">
        <v>2</v>
      </c>
      <c r="I83" s="17">
        <v>2.99</v>
      </c>
      <c r="J83" s="17">
        <v>0.43</v>
      </c>
      <c r="K83" s="17">
        <v>0.88</v>
      </c>
      <c r="L83" s="17">
        <v>2.16</v>
      </c>
      <c r="M83" s="17">
        <v>13171</v>
      </c>
      <c r="N83" s="17">
        <v>11591</v>
      </c>
      <c r="O83" s="17">
        <v>12366</v>
      </c>
      <c r="P83" s="17">
        <v>11419</v>
      </c>
      <c r="Q83" s="17">
        <v>247</v>
      </c>
      <c r="R83" s="17">
        <v>252</v>
      </c>
      <c r="S83" t="s">
        <v>272</v>
      </c>
      <c r="T83" t="s">
        <v>272</v>
      </c>
      <c r="U83" t="s">
        <v>272</v>
      </c>
      <c r="V83" s="17">
        <v>8427</v>
      </c>
      <c r="W83" s="17">
        <v>15699</v>
      </c>
      <c r="X83" t="s">
        <v>272</v>
      </c>
      <c r="Y83" t="s">
        <v>272</v>
      </c>
      <c r="Z83" t="s">
        <v>272</v>
      </c>
      <c r="AA83" s="17">
        <v>27.46</v>
      </c>
      <c r="AB83" s="17">
        <v>28</v>
      </c>
      <c r="AC83" t="s">
        <v>272</v>
      </c>
      <c r="AD83" s="17">
        <v>26286.400000000001</v>
      </c>
      <c r="AE83" s="17">
        <v>32740.85</v>
      </c>
      <c r="AF83" s="17">
        <v>35127.699999999997</v>
      </c>
      <c r="AG83" s="17">
        <v>25064.2</v>
      </c>
      <c r="AH83" s="17">
        <v>10736.55</v>
      </c>
      <c r="AI83" s="17">
        <v>10519.8</v>
      </c>
      <c r="AJ83" s="17">
        <v>5011.1400000000003</v>
      </c>
      <c r="AK83" s="17">
        <v>2891.27</v>
      </c>
      <c r="AL83" s="17">
        <v>1523.59</v>
      </c>
      <c r="AM83" s="17">
        <v>218.54</v>
      </c>
      <c r="AN83" s="17">
        <v>197.95</v>
      </c>
      <c r="AO83" s="17">
        <v>3824.65</v>
      </c>
      <c r="AP83" t="s">
        <v>272</v>
      </c>
      <c r="AQ83" s="17">
        <v>8.64</v>
      </c>
      <c r="AR83" s="17">
        <v>9.17</v>
      </c>
      <c r="AS83" s="17">
        <v>9.81</v>
      </c>
      <c r="AT83" s="17">
        <v>10.71</v>
      </c>
      <c r="AU83" s="17">
        <v>12.57</v>
      </c>
      <c r="AV83" s="17">
        <v>14.79</v>
      </c>
      <c r="AW83" s="17">
        <v>16.37</v>
      </c>
      <c r="AX83" s="17">
        <v>17.100000000000001</v>
      </c>
      <c r="AY83" s="17">
        <v>19.23</v>
      </c>
      <c r="AZ83" s="17">
        <v>20.83</v>
      </c>
      <c r="BA83" s="17">
        <v>24.25</v>
      </c>
      <c r="BB83" s="17">
        <v>27.67</v>
      </c>
      <c r="BC83" t="s">
        <v>272</v>
      </c>
      <c r="BD83" s="17">
        <v>7.0000000000000007E-2</v>
      </c>
      <c r="BE83" s="17">
        <v>903.41</v>
      </c>
      <c r="BF83" s="17">
        <v>4433.93</v>
      </c>
      <c r="BG83" s="17">
        <v>760.55</v>
      </c>
      <c r="BH83" s="17">
        <v>609.57000000000005</v>
      </c>
      <c r="BI83" s="17">
        <v>469.83</v>
      </c>
      <c r="BJ83" s="17">
        <v>400.84</v>
      </c>
      <c r="BK83" s="17">
        <v>797.9</v>
      </c>
      <c r="BL83" s="17">
        <v>629.88</v>
      </c>
      <c r="BM83" s="17">
        <v>458.62</v>
      </c>
      <c r="BN83" t="s">
        <v>272</v>
      </c>
      <c r="BO83" t="s">
        <v>285</v>
      </c>
      <c r="BP83" t="s">
        <v>318</v>
      </c>
      <c r="BQ83" s="17">
        <v>20211209</v>
      </c>
      <c r="BR83" t="s">
        <v>272</v>
      </c>
    </row>
    <row r="84" spans="1:70" x14ac:dyDescent="0.3">
      <c r="A84" s="17">
        <v>16300032</v>
      </c>
      <c r="B84" t="s">
        <v>206</v>
      </c>
      <c r="C84" s="17">
        <v>99.58</v>
      </c>
      <c r="D84" s="17">
        <v>92.14</v>
      </c>
      <c r="E84" s="17">
        <v>91.76</v>
      </c>
      <c r="F84" s="17">
        <v>32.44</v>
      </c>
      <c r="G84" s="17">
        <v>35.47</v>
      </c>
      <c r="H84" s="17">
        <v>38.96</v>
      </c>
      <c r="I84" s="17">
        <v>41.2</v>
      </c>
      <c r="J84" s="17">
        <v>31.89</v>
      </c>
      <c r="K84" s="17">
        <v>35.119999999999997</v>
      </c>
      <c r="L84" s="17">
        <v>38.619999999999997</v>
      </c>
      <c r="M84" s="17">
        <v>67990</v>
      </c>
      <c r="N84" s="17">
        <v>61691</v>
      </c>
      <c r="O84" s="17">
        <v>66434</v>
      </c>
      <c r="P84" s="17">
        <v>61434</v>
      </c>
      <c r="Q84" s="17">
        <v>23738</v>
      </c>
      <c r="R84" s="17">
        <v>1393</v>
      </c>
      <c r="S84" t="s">
        <v>272</v>
      </c>
      <c r="T84" t="s">
        <v>272</v>
      </c>
      <c r="U84" t="s">
        <v>272</v>
      </c>
      <c r="V84" s="17">
        <v>7154</v>
      </c>
      <c r="W84" s="17">
        <v>13032</v>
      </c>
      <c r="X84" t="s">
        <v>272</v>
      </c>
      <c r="Y84" t="s">
        <v>272</v>
      </c>
      <c r="Z84" t="s">
        <v>272</v>
      </c>
      <c r="AA84" s="17">
        <v>27.74</v>
      </c>
      <c r="AB84" s="17">
        <v>29.04</v>
      </c>
      <c r="AC84" t="s">
        <v>272</v>
      </c>
      <c r="AD84" s="17">
        <v>25980.9</v>
      </c>
      <c r="AE84" s="17">
        <v>31699.5</v>
      </c>
      <c r="AF84" s="17">
        <v>34393</v>
      </c>
      <c r="AG84" s="17">
        <v>24322.799999999999</v>
      </c>
      <c r="AH84" s="17">
        <v>10261.4</v>
      </c>
      <c r="AI84" s="17">
        <v>10148.700000000001</v>
      </c>
      <c r="AJ84" s="17">
        <v>4857.4799999999996</v>
      </c>
      <c r="AK84" s="17">
        <v>2829.3</v>
      </c>
      <c r="AL84" s="17">
        <v>1498.97</v>
      </c>
      <c r="AM84" s="17">
        <v>216.15</v>
      </c>
      <c r="AN84" s="17">
        <v>194.5</v>
      </c>
      <c r="AO84" s="17">
        <v>3919.84</v>
      </c>
      <c r="AP84" t="s">
        <v>272</v>
      </c>
      <c r="AQ84" s="17">
        <v>12.68</v>
      </c>
      <c r="AR84" s="17">
        <v>12.4</v>
      </c>
      <c r="AS84" s="17">
        <v>13</v>
      </c>
      <c r="AT84" s="17">
        <v>16.34</v>
      </c>
      <c r="AU84" s="17">
        <v>20.58</v>
      </c>
      <c r="AV84" s="17">
        <v>23.02</v>
      </c>
      <c r="AW84" s="17">
        <v>25.89</v>
      </c>
      <c r="AX84" s="17">
        <v>27.88</v>
      </c>
      <c r="AY84" s="17">
        <v>29.44</v>
      </c>
      <c r="AZ84" s="17">
        <v>29.97</v>
      </c>
      <c r="BA84" s="17">
        <v>30.58</v>
      </c>
      <c r="BB84" s="17">
        <v>34.770000000000003</v>
      </c>
      <c r="BC84" t="s">
        <v>272</v>
      </c>
      <c r="BD84" s="17">
        <v>0.06</v>
      </c>
      <c r="BE84" s="17">
        <v>877.49</v>
      </c>
      <c r="BF84" s="17">
        <v>3637.55</v>
      </c>
      <c r="BG84" s="17">
        <v>673.45</v>
      </c>
      <c r="BH84" s="17">
        <v>552.69000000000005</v>
      </c>
      <c r="BI84" s="17">
        <v>442.12</v>
      </c>
      <c r="BJ84" s="17">
        <v>386.16</v>
      </c>
      <c r="BK84" s="17">
        <v>696.15</v>
      </c>
      <c r="BL84" s="17">
        <v>564.79999999999995</v>
      </c>
      <c r="BM84" s="17">
        <v>451.63</v>
      </c>
      <c r="BN84" t="s">
        <v>272</v>
      </c>
      <c r="BO84" t="s">
        <v>285</v>
      </c>
      <c r="BP84" t="s">
        <v>318</v>
      </c>
      <c r="BQ84" s="17">
        <v>20211209</v>
      </c>
      <c r="BR84" t="s">
        <v>272</v>
      </c>
    </row>
    <row r="85" spans="1:70" x14ac:dyDescent="0.3">
      <c r="A85" s="17">
        <v>16200035</v>
      </c>
      <c r="B85" t="s">
        <v>205</v>
      </c>
      <c r="C85" s="17">
        <v>99.66</v>
      </c>
      <c r="D85" s="17">
        <v>93.8</v>
      </c>
      <c r="E85" s="17">
        <v>93.47</v>
      </c>
      <c r="F85" s="17">
        <v>0.49</v>
      </c>
      <c r="G85" s="17">
        <v>0.98</v>
      </c>
      <c r="H85" s="17">
        <v>1.97</v>
      </c>
      <c r="I85" s="17">
        <v>2.97</v>
      </c>
      <c r="J85" s="17">
        <v>0.43</v>
      </c>
      <c r="K85" s="17">
        <v>0.92</v>
      </c>
      <c r="L85" s="17">
        <v>1.85</v>
      </c>
      <c r="M85" s="17">
        <v>53188</v>
      </c>
      <c r="N85" s="17">
        <v>49314</v>
      </c>
      <c r="O85" s="17">
        <v>52236</v>
      </c>
      <c r="P85" s="17">
        <v>49145</v>
      </c>
      <c r="Q85" s="17">
        <v>923</v>
      </c>
      <c r="R85" s="17">
        <v>906</v>
      </c>
      <c r="S85" t="s">
        <v>272</v>
      </c>
      <c r="T85" t="s">
        <v>272</v>
      </c>
      <c r="U85" t="s">
        <v>272</v>
      </c>
      <c r="V85" s="17">
        <v>7273</v>
      </c>
      <c r="W85" s="17">
        <v>13656</v>
      </c>
      <c r="X85" t="s">
        <v>272</v>
      </c>
      <c r="Y85" t="s">
        <v>272</v>
      </c>
      <c r="Z85" t="s">
        <v>272</v>
      </c>
      <c r="AA85" s="17">
        <v>27.73</v>
      </c>
      <c r="AB85" s="17">
        <v>28.6</v>
      </c>
      <c r="AC85" t="s">
        <v>272</v>
      </c>
      <c r="AD85" s="17">
        <v>26248.15</v>
      </c>
      <c r="AE85" s="17">
        <v>32908.65</v>
      </c>
      <c r="AF85" s="17">
        <v>35448.800000000003</v>
      </c>
      <c r="AG85" s="17">
        <v>24953.15</v>
      </c>
      <c r="AH85" s="17">
        <v>10562.1</v>
      </c>
      <c r="AI85" s="17">
        <v>10400.049999999999</v>
      </c>
      <c r="AJ85" s="17">
        <v>5000.55</v>
      </c>
      <c r="AK85" s="17">
        <v>2893.73</v>
      </c>
      <c r="AL85" s="17">
        <v>1553.51</v>
      </c>
      <c r="AM85" s="17">
        <v>220.23</v>
      </c>
      <c r="AN85" s="17">
        <v>201.22</v>
      </c>
      <c r="AO85" s="17">
        <v>3849.17</v>
      </c>
      <c r="AP85" t="s">
        <v>272</v>
      </c>
      <c r="AQ85" s="17">
        <v>11.36</v>
      </c>
      <c r="AR85" s="17">
        <v>11.5</v>
      </c>
      <c r="AS85" s="17">
        <v>12.26</v>
      </c>
      <c r="AT85" s="17">
        <v>14.42</v>
      </c>
      <c r="AU85" s="17">
        <v>18.649999999999999</v>
      </c>
      <c r="AV85" s="17">
        <v>21.45</v>
      </c>
      <c r="AW85" s="17">
        <v>23.91</v>
      </c>
      <c r="AX85" s="17">
        <v>25.91</v>
      </c>
      <c r="AY85" s="17">
        <v>26.04</v>
      </c>
      <c r="AZ85" s="17">
        <v>27.81</v>
      </c>
      <c r="BA85" s="17">
        <v>27.59</v>
      </c>
      <c r="BB85" s="17">
        <v>35.68</v>
      </c>
      <c r="BC85" t="s">
        <v>272</v>
      </c>
      <c r="BD85" s="17">
        <v>0.04</v>
      </c>
      <c r="BE85" s="17">
        <v>858.57</v>
      </c>
      <c r="BF85" s="17">
        <v>3902.51</v>
      </c>
      <c r="BG85" s="17">
        <v>673.45</v>
      </c>
      <c r="BH85" s="17">
        <v>552.69000000000005</v>
      </c>
      <c r="BI85" s="17">
        <v>442.12</v>
      </c>
      <c r="BJ85" s="17">
        <v>386.16</v>
      </c>
      <c r="BK85" s="17">
        <v>696.15</v>
      </c>
      <c r="BL85" s="17">
        <v>564.79999999999995</v>
      </c>
      <c r="BM85" s="17">
        <v>451.63</v>
      </c>
      <c r="BN85" t="s">
        <v>272</v>
      </c>
      <c r="BO85" t="s">
        <v>285</v>
      </c>
      <c r="BP85" t="s">
        <v>318</v>
      </c>
      <c r="BQ85" s="17">
        <v>20211209</v>
      </c>
      <c r="BR85" t="s">
        <v>272</v>
      </c>
    </row>
    <row r="86" spans="1:70" x14ac:dyDescent="0.3">
      <c r="A86" s="17">
        <v>16300025</v>
      </c>
      <c r="B86" t="s">
        <v>204</v>
      </c>
      <c r="C86" s="17">
        <v>99.63</v>
      </c>
      <c r="D86" s="17">
        <v>93.75</v>
      </c>
      <c r="E86" s="17">
        <v>93.4</v>
      </c>
      <c r="F86" s="17">
        <v>32.07</v>
      </c>
      <c r="G86" s="17">
        <v>35.590000000000003</v>
      </c>
      <c r="H86" s="17">
        <v>38.950000000000003</v>
      </c>
      <c r="I86" s="17">
        <v>41.37</v>
      </c>
      <c r="J86" s="17">
        <v>32.549999999999997</v>
      </c>
      <c r="K86" s="17">
        <v>35.56</v>
      </c>
      <c r="L86" s="17">
        <v>39.54</v>
      </c>
      <c r="M86" s="17">
        <v>68435</v>
      </c>
      <c r="N86" s="17">
        <v>63219</v>
      </c>
      <c r="O86" s="17">
        <v>67012</v>
      </c>
      <c r="P86" s="17">
        <v>62985</v>
      </c>
      <c r="Q86" s="17">
        <v>24905</v>
      </c>
      <c r="R86" s="17">
        <v>1428</v>
      </c>
      <c r="S86" t="s">
        <v>272</v>
      </c>
      <c r="T86" t="s">
        <v>272</v>
      </c>
      <c r="U86" t="s">
        <v>272</v>
      </c>
      <c r="V86" s="17">
        <v>7369</v>
      </c>
      <c r="W86" s="17">
        <v>13081</v>
      </c>
      <c r="X86" t="s">
        <v>272</v>
      </c>
      <c r="Y86" t="s">
        <v>272</v>
      </c>
      <c r="Z86" t="s">
        <v>272</v>
      </c>
      <c r="AA86" s="17">
        <v>29.39</v>
      </c>
      <c r="AB86" s="17">
        <v>29.17</v>
      </c>
      <c r="AC86" t="s">
        <v>272</v>
      </c>
      <c r="AD86" s="17">
        <v>25815.7</v>
      </c>
      <c r="AE86" s="17">
        <v>31263</v>
      </c>
      <c r="AF86" s="17">
        <v>33874.9</v>
      </c>
      <c r="AG86" s="17">
        <v>24067</v>
      </c>
      <c r="AH86" s="17">
        <v>10111</v>
      </c>
      <c r="AI86" s="17">
        <v>10056.25</v>
      </c>
      <c r="AJ86" s="17">
        <v>4828.3100000000004</v>
      </c>
      <c r="AK86" s="17">
        <v>2806.83</v>
      </c>
      <c r="AL86" s="17">
        <v>1495.93</v>
      </c>
      <c r="AM86" s="17">
        <v>211.97</v>
      </c>
      <c r="AN86" s="17">
        <v>194.22</v>
      </c>
      <c r="AO86" s="17">
        <v>3837</v>
      </c>
      <c r="AP86" t="s">
        <v>272</v>
      </c>
      <c r="AQ86" s="17">
        <v>11.34</v>
      </c>
      <c r="AR86" s="17">
        <v>12.14</v>
      </c>
      <c r="AS86" s="17">
        <v>13.03</v>
      </c>
      <c r="AT86" s="17">
        <v>15.35</v>
      </c>
      <c r="AU86" s="17">
        <v>19.55</v>
      </c>
      <c r="AV86" s="17">
        <v>22.53</v>
      </c>
      <c r="AW86" s="17">
        <v>24.74</v>
      </c>
      <c r="AX86" s="17">
        <v>28.24</v>
      </c>
      <c r="AY86" s="17">
        <v>29.47</v>
      </c>
      <c r="AZ86" s="17">
        <v>29.66</v>
      </c>
      <c r="BA86" s="17">
        <v>30.56</v>
      </c>
      <c r="BB86" s="17">
        <v>34.630000000000003</v>
      </c>
      <c r="BC86" t="s">
        <v>272</v>
      </c>
      <c r="BD86" s="17">
        <v>0.05</v>
      </c>
      <c r="BE86" s="17">
        <v>925.38</v>
      </c>
      <c r="BF86" s="17">
        <v>3719.55</v>
      </c>
      <c r="BG86" s="17">
        <v>785.19</v>
      </c>
      <c r="BH86" s="17">
        <v>623.75</v>
      </c>
      <c r="BI86" s="17">
        <v>497.92</v>
      </c>
      <c r="BJ86" s="17">
        <v>425.76</v>
      </c>
      <c r="BK86" s="17">
        <v>761.59</v>
      </c>
      <c r="BL86" s="17">
        <v>624.77</v>
      </c>
      <c r="BM86" s="17">
        <v>479.52</v>
      </c>
      <c r="BN86" t="s">
        <v>272</v>
      </c>
      <c r="BO86" t="s">
        <v>285</v>
      </c>
      <c r="BP86" t="s">
        <v>318</v>
      </c>
      <c r="BQ86" s="17">
        <v>20211209</v>
      </c>
      <c r="BR86" t="s">
        <v>272</v>
      </c>
    </row>
    <row r="87" spans="1:70" x14ac:dyDescent="0.3">
      <c r="A87" s="17">
        <v>16200034</v>
      </c>
      <c r="B87" t="s">
        <v>203</v>
      </c>
      <c r="C87" s="17">
        <v>99.58</v>
      </c>
      <c r="D87" s="17">
        <v>92.3</v>
      </c>
      <c r="E87" s="17">
        <v>91.92</v>
      </c>
      <c r="F87" s="17">
        <v>0.48</v>
      </c>
      <c r="G87" s="17">
        <v>0.97</v>
      </c>
      <c r="H87" s="17">
        <v>1.96</v>
      </c>
      <c r="I87" s="17">
        <v>2.96</v>
      </c>
      <c r="J87" s="17">
        <v>0.51</v>
      </c>
      <c r="K87" s="17">
        <v>0.97</v>
      </c>
      <c r="L87" s="17">
        <v>2.1800000000000002</v>
      </c>
      <c r="M87" s="17">
        <v>44470</v>
      </c>
      <c r="N87" s="17">
        <v>40542</v>
      </c>
      <c r="O87" s="17">
        <v>43516</v>
      </c>
      <c r="P87" s="17">
        <v>40373</v>
      </c>
      <c r="Q87" s="17">
        <v>893</v>
      </c>
      <c r="R87" s="17">
        <v>964</v>
      </c>
      <c r="S87" t="s">
        <v>272</v>
      </c>
      <c r="T87" t="s">
        <v>272</v>
      </c>
      <c r="U87" t="s">
        <v>272</v>
      </c>
      <c r="V87" s="17">
        <v>7271</v>
      </c>
      <c r="W87" s="17">
        <v>13452</v>
      </c>
      <c r="X87" t="s">
        <v>272</v>
      </c>
      <c r="Y87" t="s">
        <v>272</v>
      </c>
      <c r="Z87" t="s">
        <v>272</v>
      </c>
      <c r="AA87" s="17">
        <v>28.72</v>
      </c>
      <c r="AB87" s="17">
        <v>29.53</v>
      </c>
      <c r="AC87" t="s">
        <v>272</v>
      </c>
      <c r="AD87" s="17">
        <v>25744</v>
      </c>
      <c r="AE87" s="17">
        <v>31934</v>
      </c>
      <c r="AF87" s="17">
        <v>34263.599999999999</v>
      </c>
      <c r="AG87" s="17">
        <v>24313.65</v>
      </c>
      <c r="AH87" s="17">
        <v>10325.65</v>
      </c>
      <c r="AI87" s="17">
        <v>10119.9</v>
      </c>
      <c r="AJ87" s="17">
        <v>4861.68</v>
      </c>
      <c r="AK87" s="17">
        <v>2834.88</v>
      </c>
      <c r="AL87" s="17">
        <v>1494.97</v>
      </c>
      <c r="AM87" s="17">
        <v>216.69</v>
      </c>
      <c r="AN87" s="17">
        <v>194.62</v>
      </c>
      <c r="AO87" s="17">
        <v>4075.07</v>
      </c>
      <c r="AP87" t="s">
        <v>272</v>
      </c>
      <c r="AQ87" s="17">
        <v>10.01</v>
      </c>
      <c r="AR87" s="17">
        <v>11.07</v>
      </c>
      <c r="AS87" s="17">
        <v>11.55</v>
      </c>
      <c r="AT87" s="17">
        <v>13.57</v>
      </c>
      <c r="AU87" s="17">
        <v>17.489999999999998</v>
      </c>
      <c r="AV87" s="17">
        <v>20.3</v>
      </c>
      <c r="AW87" s="17">
        <v>22.61</v>
      </c>
      <c r="AX87" s="17">
        <v>25.49</v>
      </c>
      <c r="AY87" s="17">
        <v>26.33</v>
      </c>
      <c r="AZ87" s="17">
        <v>26.33</v>
      </c>
      <c r="BA87" s="17">
        <v>26.48</v>
      </c>
      <c r="BB87" s="17">
        <v>32.79</v>
      </c>
      <c r="BC87" t="s">
        <v>272</v>
      </c>
      <c r="BD87" s="17">
        <v>0.03</v>
      </c>
      <c r="BE87" s="17">
        <v>911.62</v>
      </c>
      <c r="BF87" s="17">
        <v>3691.58</v>
      </c>
      <c r="BG87" s="17">
        <v>785.19</v>
      </c>
      <c r="BH87" s="17">
        <v>623.75</v>
      </c>
      <c r="BI87" s="17">
        <v>497.92</v>
      </c>
      <c r="BJ87" s="17">
        <v>425.76</v>
      </c>
      <c r="BK87" s="17">
        <v>761.59</v>
      </c>
      <c r="BL87" s="17">
        <v>624.77</v>
      </c>
      <c r="BM87" s="17">
        <v>479.52</v>
      </c>
      <c r="BN87" t="s">
        <v>272</v>
      </c>
      <c r="BO87" t="s">
        <v>285</v>
      </c>
      <c r="BP87" t="s">
        <v>318</v>
      </c>
      <c r="BQ87" s="17">
        <v>20211209</v>
      </c>
      <c r="BR87" t="s">
        <v>272</v>
      </c>
    </row>
    <row r="88" spans="1:70" x14ac:dyDescent="0.3">
      <c r="A88" s="17">
        <v>16300040</v>
      </c>
      <c r="B88" t="s">
        <v>202</v>
      </c>
      <c r="C88" s="17">
        <v>99.61</v>
      </c>
      <c r="D88" s="17">
        <v>94.01</v>
      </c>
      <c r="E88" s="17">
        <v>93.65</v>
      </c>
      <c r="F88" s="17">
        <v>31.07</v>
      </c>
      <c r="G88" s="17">
        <v>35.22</v>
      </c>
      <c r="H88" s="17">
        <v>39.42</v>
      </c>
      <c r="I88" s="17">
        <v>42.45</v>
      </c>
      <c r="J88" s="17">
        <v>31.4</v>
      </c>
      <c r="K88" s="17">
        <v>34.6</v>
      </c>
      <c r="L88" s="17">
        <v>39.700000000000003</v>
      </c>
      <c r="M88" s="17">
        <v>54453</v>
      </c>
      <c r="N88" s="17">
        <v>50582</v>
      </c>
      <c r="O88" s="17">
        <v>53411</v>
      </c>
      <c r="P88" s="17">
        <v>50385</v>
      </c>
      <c r="Q88" s="17">
        <v>20012</v>
      </c>
      <c r="R88" s="17">
        <v>1287</v>
      </c>
      <c r="S88" t="s">
        <v>272</v>
      </c>
      <c r="T88" t="s">
        <v>272</v>
      </c>
      <c r="U88" t="s">
        <v>272</v>
      </c>
      <c r="V88" s="17">
        <v>7349</v>
      </c>
      <c r="W88" s="17">
        <v>13114</v>
      </c>
      <c r="X88" t="s">
        <v>272</v>
      </c>
      <c r="Y88" t="s">
        <v>272</v>
      </c>
      <c r="Z88" t="s">
        <v>272</v>
      </c>
      <c r="AA88" s="17">
        <v>26.76</v>
      </c>
      <c r="AB88" s="17">
        <v>29.6</v>
      </c>
      <c r="AC88" t="s">
        <v>272</v>
      </c>
      <c r="AD88" s="17">
        <v>25954.5</v>
      </c>
      <c r="AE88" s="17">
        <v>31755.5</v>
      </c>
      <c r="AF88" s="17">
        <v>34581.300000000003</v>
      </c>
      <c r="AG88" s="17">
        <v>24556.5</v>
      </c>
      <c r="AH88" s="17">
        <v>10434.200000000001</v>
      </c>
      <c r="AI88" s="17">
        <v>10297.9</v>
      </c>
      <c r="AJ88" s="17">
        <v>4944.04</v>
      </c>
      <c r="AK88" s="17">
        <v>2864.93</v>
      </c>
      <c r="AL88" s="17">
        <v>1517.11</v>
      </c>
      <c r="AM88" s="17">
        <v>221.08</v>
      </c>
      <c r="AN88" s="17">
        <v>198.87</v>
      </c>
      <c r="AO88" s="17">
        <v>3916.3</v>
      </c>
      <c r="AP88" t="s">
        <v>272</v>
      </c>
      <c r="AQ88" s="17">
        <v>8.86</v>
      </c>
      <c r="AR88" s="17">
        <v>9.94</v>
      </c>
      <c r="AS88" s="17">
        <v>10.9</v>
      </c>
      <c r="AT88" s="17">
        <v>11.81</v>
      </c>
      <c r="AU88" s="17">
        <v>15.71</v>
      </c>
      <c r="AV88" s="17">
        <v>20.74</v>
      </c>
      <c r="AW88" s="17">
        <v>21.93</v>
      </c>
      <c r="AX88" s="17">
        <v>24.61</v>
      </c>
      <c r="AY88" s="17">
        <v>25.79</v>
      </c>
      <c r="AZ88" s="17">
        <v>27.09</v>
      </c>
      <c r="BA88" s="17">
        <v>26.19</v>
      </c>
      <c r="BB88" s="17">
        <v>29.66</v>
      </c>
      <c r="BC88" t="s">
        <v>272</v>
      </c>
      <c r="BD88" s="17">
        <v>0.03</v>
      </c>
      <c r="BE88" s="17">
        <v>861.04</v>
      </c>
      <c r="BF88" s="17">
        <v>3613.69</v>
      </c>
      <c r="BG88" s="17">
        <v>671.23</v>
      </c>
      <c r="BH88" s="17">
        <v>519.54999999999995</v>
      </c>
      <c r="BI88" s="17">
        <v>394.2</v>
      </c>
      <c r="BJ88" s="17">
        <v>327.10000000000002</v>
      </c>
      <c r="BK88" s="17">
        <v>657.54</v>
      </c>
      <c r="BL88" s="17">
        <v>538.24</v>
      </c>
      <c r="BM88" s="17">
        <v>387.54</v>
      </c>
      <c r="BN88" t="s">
        <v>272</v>
      </c>
      <c r="BO88" t="s">
        <v>285</v>
      </c>
      <c r="BP88" t="s">
        <v>318</v>
      </c>
      <c r="BQ88" s="17">
        <v>20211209</v>
      </c>
      <c r="BR88" t="s">
        <v>272</v>
      </c>
    </row>
    <row r="89" spans="1:70" x14ac:dyDescent="0.3">
      <c r="A89" s="17">
        <v>16200043</v>
      </c>
      <c r="B89" t="s">
        <v>201</v>
      </c>
      <c r="C89" s="17">
        <v>99.6</v>
      </c>
      <c r="D89" s="17">
        <v>93.66</v>
      </c>
      <c r="E89" s="17">
        <v>93.29</v>
      </c>
      <c r="F89" s="17">
        <v>0.48</v>
      </c>
      <c r="G89" s="17">
        <v>0.97</v>
      </c>
      <c r="H89" s="17">
        <v>1.96</v>
      </c>
      <c r="I89" s="17">
        <v>2.96</v>
      </c>
      <c r="J89" s="17">
        <v>0.5</v>
      </c>
      <c r="K89" s="17">
        <v>0.86</v>
      </c>
      <c r="L89" s="17">
        <v>2.0499999999999998</v>
      </c>
      <c r="M89" s="17">
        <v>58421</v>
      </c>
      <c r="N89" s="17">
        <v>54074</v>
      </c>
      <c r="O89" s="17">
        <v>57221</v>
      </c>
      <c r="P89" s="17">
        <v>53856</v>
      </c>
      <c r="Q89" s="17">
        <v>1126</v>
      </c>
      <c r="R89" s="17">
        <v>1305</v>
      </c>
      <c r="S89" t="s">
        <v>272</v>
      </c>
      <c r="T89" t="s">
        <v>272</v>
      </c>
      <c r="U89" t="s">
        <v>272</v>
      </c>
      <c r="V89" s="17">
        <v>7865</v>
      </c>
      <c r="W89" s="17">
        <v>14220</v>
      </c>
      <c r="X89" t="s">
        <v>272</v>
      </c>
      <c r="Y89" t="s">
        <v>272</v>
      </c>
      <c r="Z89" t="s">
        <v>272</v>
      </c>
      <c r="AA89" s="17">
        <v>28.24</v>
      </c>
      <c r="AB89" s="17">
        <v>28.93</v>
      </c>
      <c r="AC89" t="s">
        <v>272</v>
      </c>
      <c r="AD89" s="17">
        <v>26084.6</v>
      </c>
      <c r="AE89" s="17">
        <v>32380.9</v>
      </c>
      <c r="AF89" s="17">
        <v>34687.699999999997</v>
      </c>
      <c r="AG89" s="17">
        <v>24151.8</v>
      </c>
      <c r="AH89" s="17">
        <v>10175.700000000001</v>
      </c>
      <c r="AI89" s="17">
        <v>10058</v>
      </c>
      <c r="AJ89" s="17">
        <v>4803.43</v>
      </c>
      <c r="AK89" s="17">
        <v>2800.05</v>
      </c>
      <c r="AL89" s="17">
        <v>1476.36</v>
      </c>
      <c r="AM89" s="17">
        <v>214.04</v>
      </c>
      <c r="AN89" s="17">
        <v>191.62</v>
      </c>
      <c r="AO89" s="17">
        <v>3647.47</v>
      </c>
      <c r="AP89" t="s">
        <v>272</v>
      </c>
      <c r="AQ89" s="17">
        <v>10.9</v>
      </c>
      <c r="AR89" s="17">
        <v>11.33</v>
      </c>
      <c r="AS89" s="17">
        <v>12.31</v>
      </c>
      <c r="AT89" s="17">
        <v>14.56</v>
      </c>
      <c r="AU89" s="17">
        <v>19.02</v>
      </c>
      <c r="AV89" s="17">
        <v>21.87</v>
      </c>
      <c r="AW89" s="17">
        <v>23.67</v>
      </c>
      <c r="AX89" s="17">
        <v>25.31</v>
      </c>
      <c r="AY89" s="17">
        <v>26.48</v>
      </c>
      <c r="AZ89" s="17">
        <v>28.44</v>
      </c>
      <c r="BA89" s="17">
        <v>28.18</v>
      </c>
      <c r="BB89" s="17">
        <v>34.71</v>
      </c>
      <c r="BC89" t="s">
        <v>272</v>
      </c>
      <c r="BD89" s="17">
        <v>0.06</v>
      </c>
      <c r="BE89" s="17">
        <v>939.53</v>
      </c>
      <c r="BF89" s="17">
        <v>4105.84</v>
      </c>
      <c r="BG89" s="17">
        <v>671.23</v>
      </c>
      <c r="BH89" s="17">
        <v>519.54999999999995</v>
      </c>
      <c r="BI89" s="17">
        <v>394.2</v>
      </c>
      <c r="BJ89" s="17">
        <v>327.10000000000002</v>
      </c>
      <c r="BK89" s="17">
        <v>657.54</v>
      </c>
      <c r="BL89" s="17">
        <v>538.24</v>
      </c>
      <c r="BM89" s="17">
        <v>387.54</v>
      </c>
      <c r="BN89" t="s">
        <v>272</v>
      </c>
      <c r="BO89" t="s">
        <v>285</v>
      </c>
      <c r="BP89" t="s">
        <v>318</v>
      </c>
      <c r="BQ89" s="17">
        <v>20211209</v>
      </c>
      <c r="BR89" t="s">
        <v>272</v>
      </c>
    </row>
    <row r="90" spans="1:70" x14ac:dyDescent="0.3">
      <c r="A90" s="17">
        <v>16300026</v>
      </c>
      <c r="B90" t="s">
        <v>200</v>
      </c>
      <c r="C90" s="17">
        <v>99.37</v>
      </c>
      <c r="D90" s="17">
        <v>93.04</v>
      </c>
      <c r="E90" s="17">
        <v>92.45</v>
      </c>
      <c r="F90" s="17">
        <v>34.380000000000003</v>
      </c>
      <c r="G90" s="17">
        <v>36.75</v>
      </c>
      <c r="H90" s="17">
        <v>40.270000000000003</v>
      </c>
      <c r="I90" s="17">
        <v>42.53</v>
      </c>
      <c r="J90" s="17">
        <v>32.85</v>
      </c>
      <c r="K90" s="17">
        <v>36.03</v>
      </c>
      <c r="L90" s="17">
        <v>41.43</v>
      </c>
      <c r="M90" s="17">
        <v>20166</v>
      </c>
      <c r="N90" s="17">
        <v>18589</v>
      </c>
      <c r="O90" s="17">
        <v>19656</v>
      </c>
      <c r="P90" s="17">
        <v>18472</v>
      </c>
      <c r="Q90" s="17">
        <v>7657</v>
      </c>
      <c r="R90" s="17">
        <v>1258</v>
      </c>
      <c r="S90" t="s">
        <v>272</v>
      </c>
      <c r="T90" t="s">
        <v>272</v>
      </c>
      <c r="U90" t="s">
        <v>272</v>
      </c>
      <c r="V90" s="17">
        <v>8344</v>
      </c>
      <c r="W90" s="17">
        <v>15381</v>
      </c>
      <c r="X90" t="s">
        <v>272</v>
      </c>
      <c r="Y90" t="s">
        <v>272</v>
      </c>
      <c r="Z90" t="s">
        <v>272</v>
      </c>
      <c r="AA90" s="17">
        <v>29.97</v>
      </c>
      <c r="AB90" s="17">
        <v>27.17</v>
      </c>
      <c r="AC90" t="s">
        <v>272</v>
      </c>
      <c r="AD90" s="17">
        <v>25513.7</v>
      </c>
      <c r="AE90" s="17">
        <v>31272.65</v>
      </c>
      <c r="AF90" s="17">
        <v>33890.199999999997</v>
      </c>
      <c r="AG90" s="17">
        <v>24036.85</v>
      </c>
      <c r="AH90" s="17">
        <v>10076.1</v>
      </c>
      <c r="AI90" s="17">
        <v>10032.75</v>
      </c>
      <c r="AJ90" s="17">
        <v>4796.32</v>
      </c>
      <c r="AK90" s="17">
        <v>2779.13</v>
      </c>
      <c r="AL90" s="17">
        <v>1483.97</v>
      </c>
      <c r="AM90" s="17">
        <v>210.8</v>
      </c>
      <c r="AN90" s="17">
        <v>192.78</v>
      </c>
      <c r="AO90" s="17">
        <v>3771.68</v>
      </c>
      <c r="AP90" t="s">
        <v>272</v>
      </c>
      <c r="AQ90" s="17">
        <v>12.14</v>
      </c>
      <c r="AR90" s="17">
        <v>12.32</v>
      </c>
      <c r="AS90" s="17">
        <v>13.16</v>
      </c>
      <c r="AT90" s="17">
        <v>16.059999999999999</v>
      </c>
      <c r="AU90" s="17">
        <v>20.59</v>
      </c>
      <c r="AV90" s="17">
        <v>23.21</v>
      </c>
      <c r="AW90" s="17">
        <v>25.95</v>
      </c>
      <c r="AX90" s="17">
        <v>27.91</v>
      </c>
      <c r="AY90" s="17">
        <v>28.7</v>
      </c>
      <c r="AZ90" s="17">
        <v>30.16</v>
      </c>
      <c r="BA90" s="17">
        <v>29.61</v>
      </c>
      <c r="BB90" s="17">
        <v>33.86</v>
      </c>
      <c r="BC90" t="s">
        <v>272</v>
      </c>
      <c r="BD90" s="17">
        <v>0.06</v>
      </c>
      <c r="BE90" s="17">
        <v>1033.28</v>
      </c>
      <c r="BF90" s="17">
        <v>4639.28</v>
      </c>
      <c r="BG90" s="17">
        <v>851.75</v>
      </c>
      <c r="BH90" s="17">
        <v>716.68</v>
      </c>
      <c r="BI90" s="17">
        <v>550.79999999999995</v>
      </c>
      <c r="BJ90" s="17">
        <v>463.04</v>
      </c>
      <c r="BK90" s="17">
        <v>946.67</v>
      </c>
      <c r="BL90" s="17">
        <v>757.54</v>
      </c>
      <c r="BM90" s="17">
        <v>503.85</v>
      </c>
      <c r="BN90" t="s">
        <v>272</v>
      </c>
      <c r="BO90" t="s">
        <v>285</v>
      </c>
      <c r="BP90" t="s">
        <v>318</v>
      </c>
      <c r="BQ90" s="17">
        <v>20211209</v>
      </c>
      <c r="BR90" t="s">
        <v>272</v>
      </c>
    </row>
    <row r="91" spans="1:70" x14ac:dyDescent="0.3">
      <c r="A91" s="17">
        <v>16200041</v>
      </c>
      <c r="B91" t="s">
        <v>199</v>
      </c>
      <c r="C91" s="17">
        <v>99.28</v>
      </c>
      <c r="D91" s="17">
        <v>93.67</v>
      </c>
      <c r="E91" s="17">
        <v>92.99</v>
      </c>
      <c r="F91" s="17">
        <v>0.48</v>
      </c>
      <c r="G91" s="17">
        <v>0.98</v>
      </c>
      <c r="H91" s="17">
        <v>1.98</v>
      </c>
      <c r="I91" s="17">
        <v>2.98</v>
      </c>
      <c r="J91" s="17">
        <v>0.31</v>
      </c>
      <c r="K91" s="17">
        <v>0.76</v>
      </c>
      <c r="L91" s="17">
        <v>2.5099999999999998</v>
      </c>
      <c r="M91" s="17">
        <v>22269</v>
      </c>
      <c r="N91" s="17">
        <v>20419</v>
      </c>
      <c r="O91" s="17">
        <v>21425</v>
      </c>
      <c r="P91" s="17">
        <v>20272</v>
      </c>
      <c r="Q91" s="17">
        <v>513</v>
      </c>
      <c r="R91" s="17">
        <v>1358</v>
      </c>
      <c r="S91" t="s">
        <v>272</v>
      </c>
      <c r="T91" t="s">
        <v>272</v>
      </c>
      <c r="U91" t="s">
        <v>272</v>
      </c>
      <c r="V91" s="17">
        <v>8585</v>
      </c>
      <c r="W91" s="17">
        <v>15791</v>
      </c>
      <c r="X91" t="s">
        <v>272</v>
      </c>
      <c r="Y91" t="s">
        <v>272</v>
      </c>
      <c r="Z91" t="s">
        <v>272</v>
      </c>
      <c r="AA91" s="17">
        <v>25.35</v>
      </c>
      <c r="AB91" s="17">
        <v>28.12</v>
      </c>
      <c r="AC91" t="s">
        <v>272</v>
      </c>
      <c r="AD91" s="17">
        <v>25673.85</v>
      </c>
      <c r="AE91" s="17">
        <v>31998.15</v>
      </c>
      <c r="AF91" s="17">
        <v>34453.75</v>
      </c>
      <c r="AG91" s="17">
        <v>24043.95</v>
      </c>
      <c r="AH91" s="17">
        <v>9985.24</v>
      </c>
      <c r="AI91" s="17">
        <v>9936.5300000000007</v>
      </c>
      <c r="AJ91" s="17">
        <v>4779.07</v>
      </c>
      <c r="AK91" s="17">
        <v>2763.34</v>
      </c>
      <c r="AL91" s="17">
        <v>1474.28</v>
      </c>
      <c r="AM91" s="17">
        <v>209.71</v>
      </c>
      <c r="AN91" s="17">
        <v>191.48</v>
      </c>
      <c r="AO91" s="17">
        <v>3392.16</v>
      </c>
      <c r="AP91" t="s">
        <v>272</v>
      </c>
      <c r="AQ91" s="17">
        <v>13.35</v>
      </c>
      <c r="AR91" s="17">
        <v>13.16</v>
      </c>
      <c r="AS91" s="17">
        <v>13.53</v>
      </c>
      <c r="AT91" s="17">
        <v>17.329999999999998</v>
      </c>
      <c r="AU91" s="17">
        <v>21.2</v>
      </c>
      <c r="AV91" s="17">
        <v>23.64</v>
      </c>
      <c r="AW91" s="17">
        <v>26.02</v>
      </c>
      <c r="AX91" s="17">
        <v>28.23</v>
      </c>
      <c r="AY91" s="17">
        <v>28.98</v>
      </c>
      <c r="AZ91" s="17">
        <v>29.81</v>
      </c>
      <c r="BA91" s="17">
        <v>29.51</v>
      </c>
      <c r="BB91" s="17">
        <v>37.36</v>
      </c>
      <c r="BC91" t="s">
        <v>272</v>
      </c>
      <c r="BD91" s="17">
        <v>0.05</v>
      </c>
      <c r="BE91" s="17">
        <v>1116.31</v>
      </c>
      <c r="BF91" s="17">
        <v>4501.18</v>
      </c>
      <c r="BG91" s="17">
        <v>851.75</v>
      </c>
      <c r="BH91" s="17">
        <v>716.68</v>
      </c>
      <c r="BI91" s="17">
        <v>550.79999999999995</v>
      </c>
      <c r="BJ91" s="17">
        <v>463.04</v>
      </c>
      <c r="BK91" s="17">
        <v>946.67</v>
      </c>
      <c r="BL91" s="17">
        <v>757.54</v>
      </c>
      <c r="BM91" s="17">
        <v>503.85</v>
      </c>
      <c r="BN91" t="s">
        <v>272</v>
      </c>
      <c r="BO91" t="s">
        <v>285</v>
      </c>
      <c r="BP91" t="s">
        <v>318</v>
      </c>
      <c r="BQ91" s="17">
        <v>20211209</v>
      </c>
      <c r="BR91" t="s">
        <v>272</v>
      </c>
    </row>
    <row r="92" spans="1:70" x14ac:dyDescent="0.3">
      <c r="A92" s="17">
        <v>16300017</v>
      </c>
      <c r="B92" t="s">
        <v>198</v>
      </c>
      <c r="C92" s="17">
        <v>99.14</v>
      </c>
      <c r="D92" s="17">
        <v>96.06</v>
      </c>
      <c r="E92" s="17">
        <v>95.24</v>
      </c>
      <c r="F92" s="17">
        <v>35.01</v>
      </c>
      <c r="G92" s="17">
        <v>38.450000000000003</v>
      </c>
      <c r="H92" s="17">
        <v>43.16</v>
      </c>
      <c r="I92" s="17">
        <v>46.5</v>
      </c>
      <c r="J92" s="17">
        <v>34.590000000000003</v>
      </c>
      <c r="K92" s="17">
        <v>36.880000000000003</v>
      </c>
      <c r="L92" s="17">
        <v>41.65</v>
      </c>
      <c r="M92" s="17">
        <v>22159</v>
      </c>
      <c r="N92" s="17">
        <v>21176</v>
      </c>
      <c r="O92" s="17">
        <v>21669</v>
      </c>
      <c r="P92" s="17">
        <v>20995</v>
      </c>
      <c r="Q92" s="17">
        <v>8747</v>
      </c>
      <c r="R92" s="17">
        <v>638</v>
      </c>
      <c r="S92" t="s">
        <v>272</v>
      </c>
      <c r="T92" t="s">
        <v>272</v>
      </c>
      <c r="U92" t="s">
        <v>272</v>
      </c>
      <c r="V92" s="17">
        <v>6362</v>
      </c>
      <c r="W92" s="17">
        <v>13436</v>
      </c>
      <c r="X92" t="s">
        <v>272</v>
      </c>
      <c r="Y92" t="s">
        <v>272</v>
      </c>
      <c r="Z92" t="s">
        <v>272</v>
      </c>
      <c r="AA92" s="17">
        <v>25.7</v>
      </c>
      <c r="AB92" s="17">
        <v>27.45</v>
      </c>
      <c r="AC92" t="s">
        <v>272</v>
      </c>
      <c r="AD92" s="17">
        <v>25923.599999999999</v>
      </c>
      <c r="AE92" s="17">
        <v>32455.35</v>
      </c>
      <c r="AF92" s="17">
        <v>34887.9</v>
      </c>
      <c r="AG92" s="17">
        <v>24966.2</v>
      </c>
      <c r="AH92" s="17">
        <v>10742.65</v>
      </c>
      <c r="AI92" s="17">
        <v>10338.75</v>
      </c>
      <c r="AJ92" s="17">
        <v>4923.3599999999997</v>
      </c>
      <c r="AK92" s="17">
        <v>2849.15</v>
      </c>
      <c r="AL92" s="17">
        <v>1519.62</v>
      </c>
      <c r="AM92" s="17">
        <v>216.02</v>
      </c>
      <c r="AN92" s="17">
        <v>199.29</v>
      </c>
      <c r="AO92" s="17">
        <v>3890.61</v>
      </c>
      <c r="AP92" t="s">
        <v>272</v>
      </c>
      <c r="AQ92" s="17">
        <v>13.16</v>
      </c>
      <c r="AR92" s="17">
        <v>13.36</v>
      </c>
      <c r="AS92" s="17">
        <v>14.25</v>
      </c>
      <c r="AT92" s="17">
        <v>18.170000000000002</v>
      </c>
      <c r="AU92" s="17">
        <v>22.24</v>
      </c>
      <c r="AV92" s="17">
        <v>24.99</v>
      </c>
      <c r="AW92" s="17">
        <v>28.09</v>
      </c>
      <c r="AX92" s="17">
        <v>31.54</v>
      </c>
      <c r="AY92" s="17">
        <v>30.4</v>
      </c>
      <c r="AZ92" s="17">
        <v>31.47</v>
      </c>
      <c r="BA92" s="17">
        <v>33.83</v>
      </c>
      <c r="BB92" s="17">
        <v>35.83</v>
      </c>
      <c r="BC92" t="s">
        <v>272</v>
      </c>
      <c r="BD92" s="17">
        <v>0.06</v>
      </c>
      <c r="BE92" s="17">
        <v>621.25</v>
      </c>
      <c r="BF92" s="17">
        <v>4053.69</v>
      </c>
      <c r="BG92" s="17">
        <v>583.57000000000005</v>
      </c>
      <c r="BH92" s="17">
        <v>484.59</v>
      </c>
      <c r="BI92" s="17">
        <v>388.14</v>
      </c>
      <c r="BJ92" s="17">
        <v>335.88</v>
      </c>
      <c r="BK92" s="17">
        <v>598.16999999999996</v>
      </c>
      <c r="BL92" s="17">
        <v>525.73</v>
      </c>
      <c r="BM92" s="17">
        <v>414.7</v>
      </c>
      <c r="BN92" t="s">
        <v>272</v>
      </c>
      <c r="BO92" t="s">
        <v>285</v>
      </c>
      <c r="BP92" t="s">
        <v>318</v>
      </c>
      <c r="BQ92" s="17">
        <v>20211209</v>
      </c>
      <c r="BR92" t="s">
        <v>272</v>
      </c>
    </row>
    <row r="93" spans="1:70" x14ac:dyDescent="0.3">
      <c r="A93" s="17">
        <v>16200040</v>
      </c>
      <c r="B93" t="s">
        <v>197</v>
      </c>
      <c r="C93" s="17">
        <v>98.68</v>
      </c>
      <c r="D93" s="17">
        <v>91.36</v>
      </c>
      <c r="E93" s="17">
        <v>90.15</v>
      </c>
      <c r="F93" s="17">
        <v>0.48</v>
      </c>
      <c r="G93" s="17">
        <v>0.98</v>
      </c>
      <c r="H93" s="17">
        <v>1.97</v>
      </c>
      <c r="I93" s="17">
        <v>2.97</v>
      </c>
      <c r="J93" s="17">
        <v>0.46</v>
      </c>
      <c r="K93" s="17">
        <v>0.76</v>
      </c>
      <c r="L93" s="17">
        <v>1.59</v>
      </c>
      <c r="M93" s="17">
        <v>17680</v>
      </c>
      <c r="N93" s="17">
        <v>16014</v>
      </c>
      <c r="O93" s="17">
        <v>16615</v>
      </c>
      <c r="P93" s="17">
        <v>15802</v>
      </c>
      <c r="Q93" s="17">
        <v>256</v>
      </c>
      <c r="R93" s="17">
        <v>678</v>
      </c>
      <c r="S93" t="s">
        <v>272</v>
      </c>
      <c r="T93" t="s">
        <v>272</v>
      </c>
      <c r="U93" t="s">
        <v>272</v>
      </c>
      <c r="V93" s="17">
        <v>6996</v>
      </c>
      <c r="W93" s="17">
        <v>14404</v>
      </c>
      <c r="X93" t="s">
        <v>272</v>
      </c>
      <c r="Y93" t="s">
        <v>272</v>
      </c>
      <c r="Z93" t="s">
        <v>272</v>
      </c>
      <c r="AA93" s="17">
        <v>25.02</v>
      </c>
      <c r="AB93" s="17">
        <v>26.06</v>
      </c>
      <c r="AC93" t="s">
        <v>272</v>
      </c>
      <c r="AD93" s="17">
        <v>25988.55</v>
      </c>
      <c r="AE93" s="17">
        <v>32347.8</v>
      </c>
      <c r="AF93" s="17">
        <v>34733.300000000003</v>
      </c>
      <c r="AG93" s="17">
        <v>24647.7</v>
      </c>
      <c r="AH93" s="17">
        <v>10595.1</v>
      </c>
      <c r="AI93" s="17">
        <v>10286.9</v>
      </c>
      <c r="AJ93" s="17">
        <v>4926.3500000000004</v>
      </c>
      <c r="AK93" s="17">
        <v>2860.12</v>
      </c>
      <c r="AL93" s="17">
        <v>1519.61</v>
      </c>
      <c r="AM93" s="17">
        <v>218.5</v>
      </c>
      <c r="AN93" s="17">
        <v>196.12</v>
      </c>
      <c r="AO93" s="17">
        <v>4081.01</v>
      </c>
      <c r="AP93" t="s">
        <v>272</v>
      </c>
      <c r="AQ93" s="17">
        <v>13.24</v>
      </c>
      <c r="AR93" s="17">
        <v>13.45</v>
      </c>
      <c r="AS93" s="17">
        <v>14.26</v>
      </c>
      <c r="AT93" s="17">
        <v>18.12</v>
      </c>
      <c r="AU93" s="17">
        <v>24.2</v>
      </c>
      <c r="AV93" s="17">
        <v>27.69</v>
      </c>
      <c r="AW93" s="17">
        <v>31.89</v>
      </c>
      <c r="AX93" s="17">
        <v>33.799999999999997</v>
      </c>
      <c r="AY93" s="17">
        <v>34.56</v>
      </c>
      <c r="AZ93" s="17">
        <v>35.229999999999997</v>
      </c>
      <c r="BA93" s="17">
        <v>36.36</v>
      </c>
      <c r="BB93" s="17">
        <v>32.72</v>
      </c>
      <c r="BC93" t="s">
        <v>272</v>
      </c>
      <c r="BD93" s="17">
        <v>0.04</v>
      </c>
      <c r="BE93" s="17">
        <v>710.68</v>
      </c>
      <c r="BF93" s="17">
        <v>4522.91</v>
      </c>
      <c r="BG93" s="17">
        <v>583.57000000000005</v>
      </c>
      <c r="BH93" s="17">
        <v>484.59</v>
      </c>
      <c r="BI93" s="17">
        <v>388.14</v>
      </c>
      <c r="BJ93" s="17">
        <v>335.88</v>
      </c>
      <c r="BK93" s="17">
        <v>598.16999999999996</v>
      </c>
      <c r="BL93" s="17">
        <v>525.73</v>
      </c>
      <c r="BM93" s="17">
        <v>414.7</v>
      </c>
      <c r="BN93" t="s">
        <v>272</v>
      </c>
      <c r="BO93" t="s">
        <v>285</v>
      </c>
      <c r="BP93" t="s">
        <v>318</v>
      </c>
      <c r="BQ93" s="17">
        <v>20211209</v>
      </c>
      <c r="BR93" t="s">
        <v>272</v>
      </c>
    </row>
    <row r="94" spans="1:70" x14ac:dyDescent="0.3">
      <c r="A94" s="17">
        <v>16300034</v>
      </c>
      <c r="B94" t="s">
        <v>196</v>
      </c>
      <c r="C94" s="17">
        <v>99.12</v>
      </c>
      <c r="D94" s="17">
        <v>96.16</v>
      </c>
      <c r="E94" s="17">
        <v>95.31</v>
      </c>
      <c r="F94" s="17">
        <v>33.18</v>
      </c>
      <c r="G94" s="17">
        <v>36.18</v>
      </c>
      <c r="H94" s="17">
        <v>39.200000000000003</v>
      </c>
      <c r="I94" s="17">
        <v>41.69</v>
      </c>
      <c r="J94" s="17">
        <v>32.26</v>
      </c>
      <c r="K94" s="17">
        <v>35.01</v>
      </c>
      <c r="L94" s="17">
        <v>38.979999999999997</v>
      </c>
      <c r="M94" s="17">
        <v>21302</v>
      </c>
      <c r="N94" s="17">
        <v>20375</v>
      </c>
      <c r="O94" s="17">
        <v>20828</v>
      </c>
      <c r="P94" s="17">
        <v>20194</v>
      </c>
      <c r="Q94" s="17">
        <v>7872</v>
      </c>
      <c r="R94" s="17">
        <v>1384</v>
      </c>
      <c r="S94" t="s">
        <v>272</v>
      </c>
      <c r="T94" t="s">
        <v>272</v>
      </c>
      <c r="U94" t="s">
        <v>272</v>
      </c>
      <c r="V94" s="17">
        <v>8648</v>
      </c>
      <c r="W94" s="17">
        <v>16191</v>
      </c>
      <c r="X94" t="s">
        <v>272</v>
      </c>
      <c r="Y94" t="s">
        <v>272</v>
      </c>
      <c r="Z94" t="s">
        <v>272</v>
      </c>
      <c r="AA94" s="17">
        <v>24.48</v>
      </c>
      <c r="AB94" s="17">
        <v>26.39</v>
      </c>
      <c r="AC94" t="s">
        <v>272</v>
      </c>
      <c r="AD94" s="17">
        <v>26203.200000000001</v>
      </c>
      <c r="AE94" s="17">
        <v>32018.75</v>
      </c>
      <c r="AF94" s="17">
        <v>35035.599999999999</v>
      </c>
      <c r="AG94" s="17">
        <v>24762.1</v>
      </c>
      <c r="AH94" s="17">
        <v>10409</v>
      </c>
      <c r="AI94" s="17">
        <v>10380.299999999999</v>
      </c>
      <c r="AJ94" s="17">
        <v>4990.71</v>
      </c>
      <c r="AK94" s="17">
        <v>2897.55</v>
      </c>
      <c r="AL94" s="17">
        <v>1534.74</v>
      </c>
      <c r="AM94" s="17">
        <v>222.31</v>
      </c>
      <c r="AN94" s="17">
        <v>202.06</v>
      </c>
      <c r="AO94" s="17">
        <v>3907.15</v>
      </c>
      <c r="AP94" t="s">
        <v>272</v>
      </c>
      <c r="AQ94" s="17">
        <v>12.38</v>
      </c>
      <c r="AR94" s="17">
        <v>11.77</v>
      </c>
      <c r="AS94" s="17">
        <v>12.86</v>
      </c>
      <c r="AT94" s="17">
        <v>16.22</v>
      </c>
      <c r="AU94" s="17">
        <v>21.14</v>
      </c>
      <c r="AV94" s="17">
        <v>24.38</v>
      </c>
      <c r="AW94" s="17">
        <v>26.99</v>
      </c>
      <c r="AX94" s="17">
        <v>28.5</v>
      </c>
      <c r="AY94" s="17">
        <v>30.5</v>
      </c>
      <c r="AZ94" s="17">
        <v>31.04</v>
      </c>
      <c r="BA94" s="17">
        <v>30.52</v>
      </c>
      <c r="BB94" s="17">
        <v>32.83</v>
      </c>
      <c r="BC94" t="s">
        <v>272</v>
      </c>
      <c r="BD94" s="17">
        <v>0.03</v>
      </c>
      <c r="BE94" s="17">
        <v>1075.4000000000001</v>
      </c>
      <c r="BF94" s="17">
        <v>5032.0600000000004</v>
      </c>
      <c r="BG94" s="17">
        <v>866.58</v>
      </c>
      <c r="BH94" s="17">
        <v>700.36</v>
      </c>
      <c r="BI94" s="17">
        <v>570.71</v>
      </c>
      <c r="BJ94" s="17">
        <v>486.53</v>
      </c>
      <c r="BK94" s="17">
        <v>922.23</v>
      </c>
      <c r="BL94" s="17">
        <v>760.68</v>
      </c>
      <c r="BM94" s="17">
        <v>578.05999999999995</v>
      </c>
      <c r="BN94" t="s">
        <v>272</v>
      </c>
      <c r="BO94" t="s">
        <v>285</v>
      </c>
      <c r="BP94" t="s">
        <v>318</v>
      </c>
      <c r="BQ94" s="17">
        <v>20211209</v>
      </c>
      <c r="BR94" t="s">
        <v>272</v>
      </c>
    </row>
    <row r="95" spans="1:70" x14ac:dyDescent="0.3">
      <c r="A95" s="17">
        <v>16200039</v>
      </c>
      <c r="B95" t="s">
        <v>195</v>
      </c>
      <c r="C95" s="17">
        <v>99.26</v>
      </c>
      <c r="D95" s="17">
        <v>96.32</v>
      </c>
      <c r="E95" s="17">
        <v>95.61</v>
      </c>
      <c r="F95" s="17">
        <v>0.47</v>
      </c>
      <c r="G95" s="17">
        <v>0.96</v>
      </c>
      <c r="H95" s="17">
        <v>1.96</v>
      </c>
      <c r="I95" s="17">
        <v>2.96</v>
      </c>
      <c r="J95" s="17">
        <v>0.34</v>
      </c>
      <c r="K95" s="17">
        <v>0.71</v>
      </c>
      <c r="L95" s="17">
        <v>1.9</v>
      </c>
      <c r="M95" s="17">
        <v>21174</v>
      </c>
      <c r="N95" s="17">
        <v>20293</v>
      </c>
      <c r="O95" s="17">
        <v>20761</v>
      </c>
      <c r="P95" s="17">
        <v>20142</v>
      </c>
      <c r="Q95" s="17">
        <v>390</v>
      </c>
      <c r="R95" s="17">
        <v>1434</v>
      </c>
      <c r="S95" t="s">
        <v>272</v>
      </c>
      <c r="T95" t="s">
        <v>272</v>
      </c>
      <c r="U95" t="s">
        <v>272</v>
      </c>
      <c r="V95" s="17">
        <v>8728</v>
      </c>
      <c r="W95" s="17">
        <v>16353</v>
      </c>
      <c r="X95" t="s">
        <v>272</v>
      </c>
      <c r="Y95" t="s">
        <v>272</v>
      </c>
      <c r="Z95" t="s">
        <v>272</v>
      </c>
      <c r="AA95" s="17">
        <v>25.68</v>
      </c>
      <c r="AB95" s="17">
        <v>26.25</v>
      </c>
      <c r="AC95" t="s">
        <v>272</v>
      </c>
      <c r="AD95" s="17">
        <v>26334.5</v>
      </c>
      <c r="AE95" s="17">
        <v>32812.699999999997</v>
      </c>
      <c r="AF95" s="17">
        <v>35520.050000000003</v>
      </c>
      <c r="AG95" s="17">
        <v>25081.95</v>
      </c>
      <c r="AH95" s="17">
        <v>10570.65</v>
      </c>
      <c r="AI95" s="17">
        <v>10532.15</v>
      </c>
      <c r="AJ95" s="17">
        <v>5073.26</v>
      </c>
      <c r="AK95" s="17">
        <v>2954.9</v>
      </c>
      <c r="AL95" s="17">
        <v>1564.51</v>
      </c>
      <c r="AM95" s="17">
        <v>228.75</v>
      </c>
      <c r="AN95" s="17">
        <v>204.81</v>
      </c>
      <c r="AO95" s="17">
        <v>3791.57</v>
      </c>
      <c r="AP95" t="s">
        <v>272</v>
      </c>
      <c r="AQ95" s="17">
        <v>12.94</v>
      </c>
      <c r="AR95" s="17">
        <v>12.86</v>
      </c>
      <c r="AS95" s="17">
        <v>13.59</v>
      </c>
      <c r="AT95" s="17">
        <v>16.899999999999999</v>
      </c>
      <c r="AU95" s="17">
        <v>21.74</v>
      </c>
      <c r="AV95" s="17">
        <v>23.35</v>
      </c>
      <c r="AW95" s="17">
        <v>27.21</v>
      </c>
      <c r="AX95" s="17">
        <v>28.11</v>
      </c>
      <c r="AY95" s="17">
        <v>29.64</v>
      </c>
      <c r="AZ95" s="17">
        <v>30.53</v>
      </c>
      <c r="BA95" s="17">
        <v>30.64</v>
      </c>
      <c r="BB95" s="17">
        <v>38.57</v>
      </c>
      <c r="BC95" t="s">
        <v>272</v>
      </c>
      <c r="BD95" s="17">
        <v>0.05</v>
      </c>
      <c r="BE95" s="17">
        <v>1080.48</v>
      </c>
      <c r="BF95" s="17">
        <v>5202.88</v>
      </c>
      <c r="BG95" s="17">
        <v>866.58</v>
      </c>
      <c r="BH95" s="17">
        <v>700.36</v>
      </c>
      <c r="BI95" s="17">
        <v>570.71</v>
      </c>
      <c r="BJ95" s="17">
        <v>486.53</v>
      </c>
      <c r="BK95" s="17">
        <v>922.23</v>
      </c>
      <c r="BL95" s="17">
        <v>760.68</v>
      </c>
      <c r="BM95" s="17">
        <v>578.05999999999995</v>
      </c>
      <c r="BN95" t="s">
        <v>272</v>
      </c>
      <c r="BO95" t="s">
        <v>285</v>
      </c>
      <c r="BP95" t="s">
        <v>318</v>
      </c>
      <c r="BQ95" s="17">
        <v>20211209</v>
      </c>
      <c r="BR95" t="s">
        <v>272</v>
      </c>
    </row>
    <row r="96" spans="1:70" x14ac:dyDescent="0.3">
      <c r="A96" s="17">
        <v>16300041</v>
      </c>
      <c r="B96" t="s">
        <v>194</v>
      </c>
      <c r="C96" s="17">
        <v>99.67</v>
      </c>
      <c r="D96" s="17">
        <v>80.14</v>
      </c>
      <c r="E96" s="17">
        <v>79.87</v>
      </c>
      <c r="F96" s="17">
        <v>51.68</v>
      </c>
      <c r="G96" s="17">
        <v>60.11</v>
      </c>
      <c r="H96" s="17">
        <v>64.260000000000005</v>
      </c>
      <c r="I96" s="17">
        <v>66.290000000000006</v>
      </c>
      <c r="J96" s="17">
        <v>59.19</v>
      </c>
      <c r="K96" s="17">
        <v>62.56</v>
      </c>
      <c r="L96" s="17">
        <v>65.12</v>
      </c>
      <c r="M96" s="17">
        <v>4529</v>
      </c>
      <c r="N96" s="17">
        <v>3614</v>
      </c>
      <c r="O96" s="17">
        <v>4450</v>
      </c>
      <c r="P96" s="17">
        <v>3602</v>
      </c>
      <c r="Q96" s="17">
        <v>2346</v>
      </c>
      <c r="R96" s="17">
        <v>1383</v>
      </c>
      <c r="S96" t="s">
        <v>272</v>
      </c>
      <c r="T96" t="s">
        <v>272</v>
      </c>
      <c r="U96" t="s">
        <v>272</v>
      </c>
      <c r="V96" s="17">
        <v>8342</v>
      </c>
      <c r="W96" s="17">
        <v>12910</v>
      </c>
      <c r="X96" t="s">
        <v>272</v>
      </c>
      <c r="Y96" t="s">
        <v>272</v>
      </c>
      <c r="Z96" t="s">
        <v>272</v>
      </c>
      <c r="AA96" s="17">
        <v>36.08</v>
      </c>
      <c r="AB96" s="17">
        <v>35.159999999999997</v>
      </c>
      <c r="AC96" t="s">
        <v>272</v>
      </c>
      <c r="AD96" s="17">
        <v>24850.6</v>
      </c>
      <c r="AE96" s="17">
        <v>30072.7</v>
      </c>
      <c r="AF96" s="17">
        <v>32598.799999999999</v>
      </c>
      <c r="AG96" s="17">
        <v>22975.599999999999</v>
      </c>
      <c r="AH96" s="17">
        <v>9561.76</v>
      </c>
      <c r="AI96" s="17">
        <v>9569.34</v>
      </c>
      <c r="AJ96" s="17">
        <v>4585.5600000000004</v>
      </c>
      <c r="AK96" s="17">
        <v>2666.95</v>
      </c>
      <c r="AL96" s="17">
        <v>1414.4</v>
      </c>
      <c r="AM96" s="17">
        <v>200.02</v>
      </c>
      <c r="AN96" s="17">
        <v>181.08</v>
      </c>
      <c r="AO96" s="17">
        <v>3515.92</v>
      </c>
      <c r="AP96" t="s">
        <v>272</v>
      </c>
      <c r="AQ96" s="17">
        <v>16.09</v>
      </c>
      <c r="AR96" s="17">
        <v>17.46</v>
      </c>
      <c r="AS96" s="17">
        <v>18.43</v>
      </c>
      <c r="AT96" s="17">
        <v>20.57</v>
      </c>
      <c r="AU96" s="17">
        <v>22.77</v>
      </c>
      <c r="AV96" s="17">
        <v>22.94</v>
      </c>
      <c r="AW96" s="17">
        <v>24.35</v>
      </c>
      <c r="AX96" s="17">
        <v>25.21</v>
      </c>
      <c r="AY96" s="17">
        <v>25.81</v>
      </c>
      <c r="AZ96" s="17">
        <v>27.26</v>
      </c>
      <c r="BA96" s="17">
        <v>28.05</v>
      </c>
      <c r="BB96" s="17">
        <v>37.380000000000003</v>
      </c>
      <c r="BC96" t="s">
        <v>272</v>
      </c>
      <c r="BD96" s="17">
        <v>0.05</v>
      </c>
      <c r="BE96" s="17">
        <v>1402.14</v>
      </c>
      <c r="BF96" s="17">
        <v>2365.2800000000002</v>
      </c>
      <c r="BG96" s="17">
        <v>1288.05</v>
      </c>
      <c r="BH96" s="17">
        <v>795.94</v>
      </c>
      <c r="BI96" s="17">
        <v>583.32000000000005</v>
      </c>
      <c r="BJ96" s="17">
        <v>491.49</v>
      </c>
      <c r="BK96" s="17">
        <v>837.84</v>
      </c>
      <c r="BL96" s="17">
        <v>663.14</v>
      </c>
      <c r="BM96" s="17">
        <v>546.04999999999995</v>
      </c>
      <c r="BN96" t="s">
        <v>272</v>
      </c>
      <c r="BO96" t="s">
        <v>285</v>
      </c>
      <c r="BP96" t="s">
        <v>318</v>
      </c>
      <c r="BQ96" s="17">
        <v>20211209</v>
      </c>
      <c r="BR96" t="s">
        <v>272</v>
      </c>
    </row>
    <row r="97" spans="1:70" x14ac:dyDescent="0.3">
      <c r="A97" s="17">
        <v>16200042</v>
      </c>
      <c r="B97" t="s">
        <v>193</v>
      </c>
      <c r="C97" s="17">
        <v>99.77</v>
      </c>
      <c r="D97" s="17">
        <v>81.2</v>
      </c>
      <c r="E97" s="17">
        <v>81.02</v>
      </c>
      <c r="F97" s="17">
        <v>0.48</v>
      </c>
      <c r="G97" s="17">
        <v>0.99</v>
      </c>
      <c r="H97" s="17">
        <v>1.99</v>
      </c>
      <c r="I97" s="17">
        <v>3</v>
      </c>
      <c r="J97" s="17">
        <v>0.89</v>
      </c>
      <c r="K97" s="17">
        <v>1.42</v>
      </c>
      <c r="L97" s="17">
        <v>2.27</v>
      </c>
      <c r="M97" s="17">
        <v>5439</v>
      </c>
      <c r="N97" s="17">
        <v>4381</v>
      </c>
      <c r="O97" s="17">
        <v>5328</v>
      </c>
      <c r="P97" s="17">
        <v>4371</v>
      </c>
      <c r="Q97" s="17">
        <v>100</v>
      </c>
      <c r="R97" s="17">
        <v>1527</v>
      </c>
      <c r="S97" t="s">
        <v>272</v>
      </c>
      <c r="T97" t="s">
        <v>272</v>
      </c>
      <c r="U97" t="s">
        <v>272</v>
      </c>
      <c r="V97" s="17">
        <v>8565</v>
      </c>
      <c r="W97" s="17">
        <v>13335</v>
      </c>
      <c r="X97" t="s">
        <v>272</v>
      </c>
      <c r="Y97" t="s">
        <v>272</v>
      </c>
      <c r="Z97" t="s">
        <v>272</v>
      </c>
      <c r="AA97" s="17">
        <v>37.69</v>
      </c>
      <c r="AB97" s="17">
        <v>33.92</v>
      </c>
      <c r="AC97" t="s">
        <v>272</v>
      </c>
      <c r="AD97" s="17">
        <v>26161.3</v>
      </c>
      <c r="AE97" s="17">
        <v>32603.3</v>
      </c>
      <c r="AF97" s="17">
        <v>35128.800000000003</v>
      </c>
      <c r="AG97" s="17">
        <v>24566.6</v>
      </c>
      <c r="AH97" s="17">
        <v>10191.799999999999</v>
      </c>
      <c r="AI97" s="17">
        <v>10215.299999999999</v>
      </c>
      <c r="AJ97" s="17">
        <v>4918.79</v>
      </c>
      <c r="AK97" s="17">
        <v>2857.49</v>
      </c>
      <c r="AL97" s="17">
        <v>1522.64</v>
      </c>
      <c r="AM97" s="17">
        <v>217.83</v>
      </c>
      <c r="AN97" s="17">
        <v>196.27</v>
      </c>
      <c r="AO97" s="17">
        <v>3706.73</v>
      </c>
      <c r="AP97" t="s">
        <v>272</v>
      </c>
      <c r="AQ97" s="17">
        <v>10.73</v>
      </c>
      <c r="AR97" s="17">
        <v>11.87</v>
      </c>
      <c r="AS97" s="17">
        <v>13.02</v>
      </c>
      <c r="AT97" s="17">
        <v>15.48</v>
      </c>
      <c r="AU97" s="17">
        <v>20.350000000000001</v>
      </c>
      <c r="AV97" s="17">
        <v>22.34</v>
      </c>
      <c r="AW97" s="17">
        <v>24.07</v>
      </c>
      <c r="AX97" s="17">
        <v>24.77</v>
      </c>
      <c r="AY97" s="17">
        <v>26.39</v>
      </c>
      <c r="AZ97" s="17">
        <v>27.54</v>
      </c>
      <c r="BA97" s="17">
        <v>27.54</v>
      </c>
      <c r="BB97" s="17">
        <v>33.4</v>
      </c>
      <c r="BC97" t="s">
        <v>272</v>
      </c>
      <c r="BD97" s="17">
        <v>0.05</v>
      </c>
      <c r="BE97" s="17">
        <v>1107.19</v>
      </c>
      <c r="BF97" s="17">
        <v>2274.7199999999998</v>
      </c>
      <c r="BG97" s="17">
        <v>1288.05</v>
      </c>
      <c r="BH97" s="17">
        <v>795.94</v>
      </c>
      <c r="BI97" s="17">
        <v>583.32000000000005</v>
      </c>
      <c r="BJ97" s="17">
        <v>491.49</v>
      </c>
      <c r="BK97" s="17">
        <v>837.84</v>
      </c>
      <c r="BL97" s="17">
        <v>663.14</v>
      </c>
      <c r="BM97" s="17">
        <v>546.04999999999995</v>
      </c>
      <c r="BN97" t="s">
        <v>272</v>
      </c>
      <c r="BO97" t="s">
        <v>285</v>
      </c>
      <c r="BP97" t="s">
        <v>318</v>
      </c>
      <c r="BQ97" s="17">
        <v>20211209</v>
      </c>
      <c r="BR97" t="s">
        <v>272</v>
      </c>
    </row>
    <row r="98" spans="1:70" x14ac:dyDescent="0.3">
      <c r="A98" s="17">
        <v>16300035</v>
      </c>
      <c r="B98" t="s">
        <v>192</v>
      </c>
      <c r="C98" s="17">
        <v>99.6</v>
      </c>
      <c r="D98" s="17">
        <v>81.53</v>
      </c>
      <c r="E98" s="17">
        <v>81.209999999999994</v>
      </c>
      <c r="F98" s="17">
        <v>57.53</v>
      </c>
      <c r="G98" s="17">
        <v>61.57</v>
      </c>
      <c r="H98" s="17">
        <v>67.16</v>
      </c>
      <c r="I98" s="17">
        <v>69.680000000000007</v>
      </c>
      <c r="J98" s="17">
        <v>58.99</v>
      </c>
      <c r="K98" s="17">
        <v>63.9</v>
      </c>
      <c r="L98" s="17">
        <v>67.94</v>
      </c>
      <c r="M98" s="17">
        <v>4014</v>
      </c>
      <c r="N98" s="17">
        <v>3237</v>
      </c>
      <c r="O98" s="17">
        <v>3916</v>
      </c>
      <c r="P98" s="17">
        <v>3224</v>
      </c>
      <c r="Q98" s="17">
        <v>2190</v>
      </c>
      <c r="R98" s="17">
        <v>1187</v>
      </c>
      <c r="S98" t="s">
        <v>272</v>
      </c>
      <c r="T98" t="s">
        <v>272</v>
      </c>
      <c r="U98" t="s">
        <v>272</v>
      </c>
      <c r="V98" s="17">
        <v>8210</v>
      </c>
      <c r="W98" s="17">
        <v>12617</v>
      </c>
      <c r="X98" t="s">
        <v>272</v>
      </c>
      <c r="Y98" t="s">
        <v>272</v>
      </c>
      <c r="Z98" t="s">
        <v>272</v>
      </c>
      <c r="AA98" s="17">
        <v>29.56</v>
      </c>
      <c r="AB98" s="17">
        <v>33.83</v>
      </c>
      <c r="AC98" t="s">
        <v>272</v>
      </c>
      <c r="AD98" s="17">
        <v>25292.5</v>
      </c>
      <c r="AE98" s="17">
        <v>30515.7</v>
      </c>
      <c r="AF98" s="17">
        <v>32940.300000000003</v>
      </c>
      <c r="AG98" s="17">
        <v>23370.1</v>
      </c>
      <c r="AH98" s="17">
        <v>9834.02</v>
      </c>
      <c r="AI98" s="17">
        <v>9820.2900000000009</v>
      </c>
      <c r="AJ98" s="17">
        <v>4691.05</v>
      </c>
      <c r="AK98" s="17">
        <v>2725.56</v>
      </c>
      <c r="AL98" s="17">
        <v>1453.84</v>
      </c>
      <c r="AM98" s="17">
        <v>208.03</v>
      </c>
      <c r="AN98" s="17">
        <v>189.95</v>
      </c>
      <c r="AO98" s="17">
        <v>3753.19</v>
      </c>
      <c r="AP98" t="s">
        <v>272</v>
      </c>
      <c r="AQ98" s="17">
        <v>11.4</v>
      </c>
      <c r="AR98" s="17">
        <v>11.79</v>
      </c>
      <c r="AS98" s="17">
        <v>12.53</v>
      </c>
      <c r="AT98" s="17">
        <v>15.25</v>
      </c>
      <c r="AU98" s="17">
        <v>19.010000000000002</v>
      </c>
      <c r="AV98" s="17">
        <v>23.25</v>
      </c>
      <c r="AW98" s="17">
        <v>25.5</v>
      </c>
      <c r="AX98" s="17">
        <v>26.94</v>
      </c>
      <c r="AY98" s="17">
        <v>28.55</v>
      </c>
      <c r="AZ98" s="17">
        <v>28.91</v>
      </c>
      <c r="BA98" s="17">
        <v>28.47</v>
      </c>
      <c r="BB98" s="17">
        <v>28.92</v>
      </c>
      <c r="BC98" t="s">
        <v>272</v>
      </c>
      <c r="BD98" s="17">
        <v>0.05</v>
      </c>
      <c r="BE98" s="17">
        <v>1257.3800000000001</v>
      </c>
      <c r="BF98" s="17">
        <v>2365.91</v>
      </c>
      <c r="BG98" s="17">
        <v>928.38</v>
      </c>
      <c r="BH98" s="17">
        <v>705.86</v>
      </c>
      <c r="BI98" s="17">
        <v>504.18</v>
      </c>
      <c r="BJ98" s="17">
        <v>426.78</v>
      </c>
      <c r="BK98" s="17">
        <v>840.83</v>
      </c>
      <c r="BL98" s="17">
        <v>611.52</v>
      </c>
      <c r="BM98" s="17">
        <v>481.18</v>
      </c>
      <c r="BN98" t="s">
        <v>272</v>
      </c>
      <c r="BO98" t="s">
        <v>285</v>
      </c>
      <c r="BP98" t="s">
        <v>318</v>
      </c>
      <c r="BQ98" s="17">
        <v>20211209</v>
      </c>
      <c r="BR98" t="s">
        <v>272</v>
      </c>
    </row>
    <row r="99" spans="1:70" x14ac:dyDescent="0.3">
      <c r="A99" s="17">
        <v>16200024</v>
      </c>
      <c r="B99" t="s">
        <v>191</v>
      </c>
      <c r="C99" s="17">
        <v>99.68</v>
      </c>
      <c r="D99" s="17">
        <v>86.11</v>
      </c>
      <c r="E99" s="17">
        <v>85.84</v>
      </c>
      <c r="F99" s="17">
        <v>0.51</v>
      </c>
      <c r="G99" s="17">
        <v>1</v>
      </c>
      <c r="H99" s="17">
        <v>2.0099999999999998</v>
      </c>
      <c r="I99" s="17">
        <v>3.01</v>
      </c>
      <c r="J99" s="17">
        <v>0.59</v>
      </c>
      <c r="K99" s="17">
        <v>1.32</v>
      </c>
      <c r="L99" s="17">
        <v>2.2000000000000002</v>
      </c>
      <c r="M99" s="17">
        <v>4799</v>
      </c>
      <c r="N99" s="17">
        <v>4104</v>
      </c>
      <c r="O99" s="17">
        <v>4704</v>
      </c>
      <c r="P99" s="17">
        <v>4091</v>
      </c>
      <c r="Q99" s="17">
        <v>90</v>
      </c>
      <c r="R99" s="17">
        <v>710</v>
      </c>
      <c r="S99" t="s">
        <v>272</v>
      </c>
      <c r="T99" t="s">
        <v>272</v>
      </c>
      <c r="U99" t="s">
        <v>272</v>
      </c>
      <c r="V99" s="17">
        <v>8334</v>
      </c>
      <c r="W99" s="17">
        <v>13196</v>
      </c>
      <c r="X99" t="s">
        <v>272</v>
      </c>
      <c r="Y99" t="s">
        <v>272</v>
      </c>
      <c r="Z99" t="s">
        <v>272</v>
      </c>
      <c r="AA99" s="17">
        <v>36.22</v>
      </c>
      <c r="AB99" s="17">
        <v>33.03</v>
      </c>
      <c r="AC99" t="s">
        <v>272</v>
      </c>
      <c r="AD99" s="17">
        <v>25553.4</v>
      </c>
      <c r="AE99" s="17">
        <v>31602.35</v>
      </c>
      <c r="AF99" s="17">
        <v>33808.949999999997</v>
      </c>
      <c r="AG99" s="17">
        <v>23684.3</v>
      </c>
      <c r="AH99" s="17">
        <v>9773.5</v>
      </c>
      <c r="AI99" s="17">
        <v>9784.67</v>
      </c>
      <c r="AJ99" s="17">
        <v>4680.58</v>
      </c>
      <c r="AK99" s="17">
        <v>2709.57</v>
      </c>
      <c r="AL99" s="17">
        <v>1442.39</v>
      </c>
      <c r="AM99" s="17">
        <v>205.14</v>
      </c>
      <c r="AN99" s="17">
        <v>186.18</v>
      </c>
      <c r="AO99" s="17">
        <v>3652.56</v>
      </c>
      <c r="AP99" t="s">
        <v>272</v>
      </c>
      <c r="AQ99" s="17">
        <v>9.65</v>
      </c>
      <c r="AR99" s="17">
        <v>11.08</v>
      </c>
      <c r="AS99" s="17">
        <v>11.69</v>
      </c>
      <c r="AT99" s="17">
        <v>12.29</v>
      </c>
      <c r="AU99" s="17">
        <v>14.54</v>
      </c>
      <c r="AV99" s="17">
        <v>16.95</v>
      </c>
      <c r="AW99" s="17">
        <v>18.579999999999998</v>
      </c>
      <c r="AX99" s="17">
        <v>20.27</v>
      </c>
      <c r="AY99" s="17">
        <v>21.19</v>
      </c>
      <c r="AZ99" s="17">
        <v>21.87</v>
      </c>
      <c r="BA99" s="17">
        <v>23.16</v>
      </c>
      <c r="BB99" s="17">
        <v>29.34</v>
      </c>
      <c r="BC99" t="s">
        <v>272</v>
      </c>
      <c r="BD99" s="17">
        <v>0.05</v>
      </c>
      <c r="BE99" s="17">
        <v>1044.81</v>
      </c>
      <c r="BF99" s="17">
        <v>2615.3000000000002</v>
      </c>
      <c r="BG99" s="17">
        <v>928.38</v>
      </c>
      <c r="BH99" s="17">
        <v>705.86</v>
      </c>
      <c r="BI99" s="17">
        <v>504.18</v>
      </c>
      <c r="BJ99" s="17">
        <v>426.78</v>
      </c>
      <c r="BK99" s="17">
        <v>840.83</v>
      </c>
      <c r="BL99" s="17">
        <v>611.52</v>
      </c>
      <c r="BM99" s="17">
        <v>481.18</v>
      </c>
      <c r="BN99" t="s">
        <v>272</v>
      </c>
      <c r="BO99" t="s">
        <v>285</v>
      </c>
      <c r="BP99" t="s">
        <v>318</v>
      </c>
      <c r="BQ99" s="17">
        <v>20211209</v>
      </c>
      <c r="BR99" t="s">
        <v>272</v>
      </c>
    </row>
    <row r="100" spans="1:70" x14ac:dyDescent="0.3">
      <c r="A100" s="17">
        <v>16300030</v>
      </c>
      <c r="B100" t="s">
        <v>190</v>
      </c>
      <c r="C100" s="17">
        <v>99.77</v>
      </c>
      <c r="D100" s="17">
        <v>89.18</v>
      </c>
      <c r="E100" s="17">
        <v>88.97</v>
      </c>
      <c r="F100" s="17">
        <v>55.05</v>
      </c>
      <c r="G100" s="17">
        <v>61.67</v>
      </c>
      <c r="H100" s="17">
        <v>66.12</v>
      </c>
      <c r="I100" s="17">
        <v>68</v>
      </c>
      <c r="J100" s="17">
        <v>60.51</v>
      </c>
      <c r="K100" s="17">
        <v>61.21</v>
      </c>
      <c r="L100" s="17">
        <v>66.52</v>
      </c>
      <c r="M100" s="17">
        <v>3913</v>
      </c>
      <c r="N100" s="17">
        <v>3471</v>
      </c>
      <c r="O100" s="17">
        <v>3851</v>
      </c>
      <c r="P100" s="17">
        <v>3463</v>
      </c>
      <c r="Q100" s="17">
        <v>2303</v>
      </c>
      <c r="R100" s="17">
        <v>883</v>
      </c>
      <c r="S100" t="s">
        <v>272</v>
      </c>
      <c r="T100" t="s">
        <v>272</v>
      </c>
      <c r="U100" t="s">
        <v>272</v>
      </c>
      <c r="V100" s="17">
        <v>8375</v>
      </c>
      <c r="W100" s="17">
        <v>13254</v>
      </c>
      <c r="X100" t="s">
        <v>272</v>
      </c>
      <c r="Y100" t="s">
        <v>272</v>
      </c>
      <c r="Z100" t="s">
        <v>272</v>
      </c>
      <c r="AA100" s="17">
        <v>34.04</v>
      </c>
      <c r="AB100" s="17">
        <v>33.25</v>
      </c>
      <c r="AC100" t="s">
        <v>272</v>
      </c>
      <c r="AD100" s="17">
        <v>25464.2</v>
      </c>
      <c r="AE100" s="17">
        <v>31137.1</v>
      </c>
      <c r="AF100" s="17">
        <v>33882.5</v>
      </c>
      <c r="AG100" s="17">
        <v>24025</v>
      </c>
      <c r="AH100" s="17">
        <v>10117.799999999999</v>
      </c>
      <c r="AI100" s="17">
        <v>9995.4</v>
      </c>
      <c r="AJ100" s="17">
        <v>4795.72</v>
      </c>
      <c r="AK100" s="17">
        <v>2779.77</v>
      </c>
      <c r="AL100" s="17">
        <v>1475.96</v>
      </c>
      <c r="AM100" s="17">
        <v>211</v>
      </c>
      <c r="AN100" s="17">
        <v>191.89</v>
      </c>
      <c r="AO100" s="17">
        <v>3647.72</v>
      </c>
      <c r="AP100" t="s">
        <v>272</v>
      </c>
      <c r="AQ100" s="17">
        <v>9.6</v>
      </c>
      <c r="AR100" s="17">
        <v>10.33</v>
      </c>
      <c r="AS100" s="17">
        <v>11.53</v>
      </c>
      <c r="AT100" s="17">
        <v>12.71</v>
      </c>
      <c r="AU100" s="17">
        <v>16.55</v>
      </c>
      <c r="AV100" s="17">
        <v>18.28</v>
      </c>
      <c r="AW100" s="17">
        <v>20.53</v>
      </c>
      <c r="AX100" s="17">
        <v>21.51</v>
      </c>
      <c r="AY100" s="17">
        <v>22.62</v>
      </c>
      <c r="AZ100" s="17">
        <v>22.72</v>
      </c>
      <c r="BA100" s="17">
        <v>23.97</v>
      </c>
      <c r="BB100" s="17">
        <v>33.979999999999997</v>
      </c>
      <c r="BC100" t="s">
        <v>272</v>
      </c>
      <c r="BD100" s="17">
        <v>0.05</v>
      </c>
      <c r="BE100" s="17">
        <v>1105.9000000000001</v>
      </c>
      <c r="BF100" s="17">
        <v>2386.5700000000002</v>
      </c>
      <c r="BG100" s="17">
        <v>975.05</v>
      </c>
      <c r="BH100" s="17">
        <v>662.26</v>
      </c>
      <c r="BI100" s="17">
        <v>498.36</v>
      </c>
      <c r="BJ100" s="17">
        <v>426</v>
      </c>
      <c r="BK100" s="17">
        <v>719.57</v>
      </c>
      <c r="BL100" s="17">
        <v>677.88</v>
      </c>
      <c r="BM100" s="17">
        <v>481.24</v>
      </c>
      <c r="BN100" t="s">
        <v>272</v>
      </c>
      <c r="BO100" t="s">
        <v>285</v>
      </c>
      <c r="BP100" t="s">
        <v>318</v>
      </c>
      <c r="BQ100" s="17">
        <v>20211209</v>
      </c>
      <c r="BR100" t="s">
        <v>272</v>
      </c>
    </row>
    <row r="101" spans="1:70" x14ac:dyDescent="0.3">
      <c r="A101" s="17">
        <v>16200026</v>
      </c>
      <c r="B101" t="s">
        <v>189</v>
      </c>
      <c r="C101" s="17">
        <v>99.65</v>
      </c>
      <c r="D101" s="17">
        <v>88.13</v>
      </c>
      <c r="E101" s="17">
        <v>87.82</v>
      </c>
      <c r="F101" s="17">
        <v>0.52</v>
      </c>
      <c r="G101" s="17">
        <v>0.97</v>
      </c>
      <c r="H101" s="17">
        <v>1.95</v>
      </c>
      <c r="I101" s="17">
        <v>2.96</v>
      </c>
      <c r="J101" s="17">
        <v>0.79</v>
      </c>
      <c r="K101" s="17">
        <v>0.91</v>
      </c>
      <c r="L101" s="17">
        <v>2.15</v>
      </c>
      <c r="M101" s="17">
        <v>5587</v>
      </c>
      <c r="N101" s="17">
        <v>4859</v>
      </c>
      <c r="O101" s="17">
        <v>5422</v>
      </c>
      <c r="P101" s="17">
        <v>4842</v>
      </c>
      <c r="Q101" s="17">
        <v>107</v>
      </c>
      <c r="R101" s="17">
        <v>1615</v>
      </c>
      <c r="S101" t="s">
        <v>272</v>
      </c>
      <c r="T101" t="s">
        <v>272</v>
      </c>
      <c r="U101" t="s">
        <v>272</v>
      </c>
      <c r="V101" s="17">
        <v>8483</v>
      </c>
      <c r="W101" s="17">
        <v>13259</v>
      </c>
      <c r="X101" t="s">
        <v>272</v>
      </c>
      <c r="Y101" t="s">
        <v>272</v>
      </c>
      <c r="Z101" t="s">
        <v>272</v>
      </c>
      <c r="AA101" s="17">
        <v>38.01</v>
      </c>
      <c r="AB101" s="17">
        <v>32.71</v>
      </c>
      <c r="AC101" t="s">
        <v>272</v>
      </c>
      <c r="AD101" s="17">
        <v>26234.799999999999</v>
      </c>
      <c r="AE101" s="17">
        <v>32632.6</v>
      </c>
      <c r="AF101" s="17">
        <v>35058.9</v>
      </c>
      <c r="AG101" s="17">
        <v>24624.5</v>
      </c>
      <c r="AH101" s="17">
        <v>10283</v>
      </c>
      <c r="AI101" s="17">
        <v>10307.5</v>
      </c>
      <c r="AJ101" s="17">
        <v>4938.58</v>
      </c>
      <c r="AK101" s="17">
        <v>2865.54</v>
      </c>
      <c r="AL101" s="17">
        <v>1514.5</v>
      </c>
      <c r="AM101" s="17">
        <v>218.33</v>
      </c>
      <c r="AN101" s="17">
        <v>198.08</v>
      </c>
      <c r="AO101" s="17">
        <v>3700.35</v>
      </c>
      <c r="AP101" t="s">
        <v>272</v>
      </c>
      <c r="AQ101" s="17">
        <v>9.9600000000000009</v>
      </c>
      <c r="AR101" s="17">
        <v>10.93</v>
      </c>
      <c r="AS101" s="17">
        <v>11.79</v>
      </c>
      <c r="AT101" s="17">
        <v>13.61</v>
      </c>
      <c r="AU101" s="17">
        <v>18.09</v>
      </c>
      <c r="AV101" s="17">
        <v>21.72</v>
      </c>
      <c r="AW101" s="17">
        <v>23.81</v>
      </c>
      <c r="AX101" s="17">
        <v>25.55</v>
      </c>
      <c r="AY101" s="17">
        <v>26.26</v>
      </c>
      <c r="AZ101" s="17">
        <v>27.26</v>
      </c>
      <c r="BA101" s="17">
        <v>27.75</v>
      </c>
      <c r="BB101" s="17">
        <v>32.380000000000003</v>
      </c>
      <c r="BC101" t="s">
        <v>272</v>
      </c>
      <c r="BD101" s="17">
        <v>0.04</v>
      </c>
      <c r="BE101" s="17">
        <v>1123.3900000000001</v>
      </c>
      <c r="BF101" s="17">
        <v>2754.22</v>
      </c>
      <c r="BG101" s="17">
        <v>975.05</v>
      </c>
      <c r="BH101" s="17">
        <v>662.26</v>
      </c>
      <c r="BI101" s="17">
        <v>498.36</v>
      </c>
      <c r="BJ101" s="17">
        <v>426</v>
      </c>
      <c r="BK101" s="17">
        <v>719.57</v>
      </c>
      <c r="BL101" s="17">
        <v>677.88</v>
      </c>
      <c r="BM101" s="17">
        <v>481.24</v>
      </c>
      <c r="BN101" t="s">
        <v>272</v>
      </c>
      <c r="BO101" t="s">
        <v>285</v>
      </c>
      <c r="BP101" t="s">
        <v>318</v>
      </c>
      <c r="BQ101" s="17">
        <v>20211209</v>
      </c>
      <c r="BR101" t="s">
        <v>272</v>
      </c>
    </row>
    <row r="102" spans="1:70" x14ac:dyDescent="0.3">
      <c r="A102" s="17">
        <v>16300037</v>
      </c>
      <c r="B102" t="s">
        <v>188</v>
      </c>
      <c r="C102" s="17">
        <v>99.65</v>
      </c>
      <c r="D102" s="17">
        <v>89.08</v>
      </c>
      <c r="E102" s="17">
        <v>88.77</v>
      </c>
      <c r="F102" s="17">
        <v>60.04</v>
      </c>
      <c r="G102" s="17">
        <v>64.61</v>
      </c>
      <c r="H102" s="17">
        <v>68.78</v>
      </c>
      <c r="I102" s="17">
        <v>70.97</v>
      </c>
      <c r="J102" s="17">
        <v>61.11</v>
      </c>
      <c r="K102" s="17">
        <v>64.84</v>
      </c>
      <c r="L102" s="17">
        <v>68.63</v>
      </c>
      <c r="M102" s="17">
        <v>10903</v>
      </c>
      <c r="N102" s="17">
        <v>9651</v>
      </c>
      <c r="O102" s="17">
        <v>10636</v>
      </c>
      <c r="P102" s="17">
        <v>9617</v>
      </c>
      <c r="Q102" s="17">
        <v>6604</v>
      </c>
      <c r="R102" s="17">
        <v>1250</v>
      </c>
      <c r="S102" t="s">
        <v>272</v>
      </c>
      <c r="T102" t="s">
        <v>272</v>
      </c>
      <c r="U102" t="s">
        <v>272</v>
      </c>
      <c r="V102" s="17">
        <v>8324</v>
      </c>
      <c r="W102" s="17">
        <v>13107</v>
      </c>
      <c r="X102" t="s">
        <v>272</v>
      </c>
      <c r="Y102" t="s">
        <v>272</v>
      </c>
      <c r="Z102" t="s">
        <v>272</v>
      </c>
      <c r="AA102" s="17">
        <v>36.79</v>
      </c>
      <c r="AB102" s="17">
        <v>32.72</v>
      </c>
      <c r="AC102" t="s">
        <v>272</v>
      </c>
      <c r="AD102" s="17">
        <v>25729.25</v>
      </c>
      <c r="AE102" s="17">
        <v>31398.25</v>
      </c>
      <c r="AF102" s="17">
        <v>34138.949999999997</v>
      </c>
      <c r="AG102" s="17">
        <v>24016.9</v>
      </c>
      <c r="AH102" s="17">
        <v>10088.9</v>
      </c>
      <c r="AI102" s="17">
        <v>9999.61</v>
      </c>
      <c r="AJ102" s="17">
        <v>4793.29</v>
      </c>
      <c r="AK102" s="17">
        <v>2780.82</v>
      </c>
      <c r="AL102" s="17">
        <v>1482.8</v>
      </c>
      <c r="AM102" s="17">
        <v>212.21</v>
      </c>
      <c r="AN102" s="17">
        <v>192.29</v>
      </c>
      <c r="AO102" s="17">
        <v>3605.43</v>
      </c>
      <c r="AP102" t="s">
        <v>272</v>
      </c>
      <c r="AQ102" s="17">
        <v>11.2</v>
      </c>
      <c r="AR102" s="17">
        <v>11.58</v>
      </c>
      <c r="AS102" s="17">
        <v>12.45</v>
      </c>
      <c r="AT102" s="17">
        <v>14.6</v>
      </c>
      <c r="AU102" s="17">
        <v>19.07</v>
      </c>
      <c r="AV102" s="17">
        <v>20.99</v>
      </c>
      <c r="AW102" s="17">
        <v>23.23</v>
      </c>
      <c r="AX102" s="17">
        <v>25.09</v>
      </c>
      <c r="AY102" s="17">
        <v>25.83</v>
      </c>
      <c r="AZ102" s="17">
        <v>26.25</v>
      </c>
      <c r="BA102" s="17">
        <v>26.51</v>
      </c>
      <c r="BB102" s="17">
        <v>32.18</v>
      </c>
      <c r="BC102" t="s">
        <v>272</v>
      </c>
      <c r="BD102" s="17">
        <v>0.04</v>
      </c>
      <c r="BE102" s="17">
        <v>1178.02</v>
      </c>
      <c r="BF102" s="17">
        <v>2823.69</v>
      </c>
      <c r="BG102" s="17">
        <v>731.41</v>
      </c>
      <c r="BH102" s="17">
        <v>556.74</v>
      </c>
      <c r="BI102" s="17">
        <v>417.78</v>
      </c>
      <c r="BJ102" s="17">
        <v>351.68</v>
      </c>
      <c r="BK102" s="17">
        <v>682.32</v>
      </c>
      <c r="BL102" s="17">
        <v>546.07000000000005</v>
      </c>
      <c r="BM102" s="17">
        <v>422.66</v>
      </c>
      <c r="BN102" t="s">
        <v>272</v>
      </c>
      <c r="BO102" t="s">
        <v>285</v>
      </c>
      <c r="BP102" t="s">
        <v>318</v>
      </c>
      <c r="BQ102" s="17">
        <v>20211209</v>
      </c>
      <c r="BR102" t="s">
        <v>272</v>
      </c>
    </row>
    <row r="103" spans="1:70" x14ac:dyDescent="0.3">
      <c r="A103" s="17">
        <v>16200027</v>
      </c>
      <c r="B103" t="s">
        <v>187</v>
      </c>
      <c r="C103" s="17">
        <v>99.63</v>
      </c>
      <c r="D103" s="17">
        <v>91.19</v>
      </c>
      <c r="E103" s="17">
        <v>90.85</v>
      </c>
      <c r="F103" s="17">
        <v>0.5</v>
      </c>
      <c r="G103" s="17">
        <v>0.99</v>
      </c>
      <c r="H103" s="17">
        <v>1.98</v>
      </c>
      <c r="I103" s="17">
        <v>2.99</v>
      </c>
      <c r="J103" s="17">
        <v>0.57999999999999996</v>
      </c>
      <c r="K103" s="17">
        <v>1.02</v>
      </c>
      <c r="L103" s="17">
        <v>1.91</v>
      </c>
      <c r="M103" s="17">
        <v>10958</v>
      </c>
      <c r="N103" s="17">
        <v>9927</v>
      </c>
      <c r="O103" s="17">
        <v>10726</v>
      </c>
      <c r="P103" s="17">
        <v>9890</v>
      </c>
      <c r="Q103" s="17">
        <v>191</v>
      </c>
      <c r="R103" s="17">
        <v>1203</v>
      </c>
      <c r="S103" t="s">
        <v>272</v>
      </c>
      <c r="T103" t="s">
        <v>272</v>
      </c>
      <c r="U103" t="s">
        <v>272</v>
      </c>
      <c r="V103" s="17">
        <v>8558</v>
      </c>
      <c r="W103" s="17">
        <v>13829</v>
      </c>
      <c r="X103" t="s">
        <v>272</v>
      </c>
      <c r="Y103" t="s">
        <v>272</v>
      </c>
      <c r="Z103" t="s">
        <v>272</v>
      </c>
      <c r="AA103" s="17">
        <v>30.93</v>
      </c>
      <c r="AB103" s="17">
        <v>31.48</v>
      </c>
      <c r="AC103" t="s">
        <v>272</v>
      </c>
      <c r="AD103" s="17">
        <v>25642.400000000001</v>
      </c>
      <c r="AE103" s="17">
        <v>31724.7</v>
      </c>
      <c r="AF103" s="17">
        <v>34044.1</v>
      </c>
      <c r="AG103" s="17">
        <v>23697.4</v>
      </c>
      <c r="AH103" s="17">
        <v>9957.27</v>
      </c>
      <c r="AI103" s="17">
        <v>9912.98</v>
      </c>
      <c r="AJ103" s="17">
        <v>4727.07</v>
      </c>
      <c r="AK103" s="17">
        <v>2750.1</v>
      </c>
      <c r="AL103" s="17">
        <v>1453.43</v>
      </c>
      <c r="AM103" s="17">
        <v>209.61</v>
      </c>
      <c r="AN103" s="17">
        <v>187.75</v>
      </c>
      <c r="AO103" s="17">
        <v>3500.48</v>
      </c>
      <c r="AP103" t="s">
        <v>272</v>
      </c>
      <c r="AQ103" s="17">
        <v>11.13</v>
      </c>
      <c r="AR103" s="17">
        <v>11.64</v>
      </c>
      <c r="AS103" s="17">
        <v>12.71</v>
      </c>
      <c r="AT103" s="17">
        <v>15.95</v>
      </c>
      <c r="AU103" s="17">
        <v>20.87</v>
      </c>
      <c r="AV103" s="17">
        <v>23.83</v>
      </c>
      <c r="AW103" s="17">
        <v>27.02</v>
      </c>
      <c r="AX103" s="17">
        <v>27.81</v>
      </c>
      <c r="AY103" s="17">
        <v>29.31</v>
      </c>
      <c r="AZ103" s="17">
        <v>31.24</v>
      </c>
      <c r="BA103" s="17">
        <v>31.52</v>
      </c>
      <c r="BB103" s="17">
        <v>33.299999999999997</v>
      </c>
      <c r="BC103" t="s">
        <v>272</v>
      </c>
      <c r="BD103" s="17">
        <v>0.05</v>
      </c>
      <c r="BE103" s="17">
        <v>1031.98</v>
      </c>
      <c r="BF103" s="17">
        <v>3113.09</v>
      </c>
      <c r="BG103" s="17">
        <v>731.41</v>
      </c>
      <c r="BH103" s="17">
        <v>556.74</v>
      </c>
      <c r="BI103" s="17">
        <v>417.78</v>
      </c>
      <c r="BJ103" s="17">
        <v>351.68</v>
      </c>
      <c r="BK103" s="17">
        <v>682.32</v>
      </c>
      <c r="BL103" s="17">
        <v>546.07000000000005</v>
      </c>
      <c r="BM103" s="17">
        <v>422.66</v>
      </c>
      <c r="BN103" t="s">
        <v>272</v>
      </c>
      <c r="BO103" t="s">
        <v>285</v>
      </c>
      <c r="BP103" t="s">
        <v>318</v>
      </c>
      <c r="BQ103" s="17">
        <v>20211209</v>
      </c>
      <c r="BR103" t="s">
        <v>272</v>
      </c>
    </row>
    <row r="104" spans="1:70" x14ac:dyDescent="0.3">
      <c r="A104" s="17">
        <v>16300036</v>
      </c>
      <c r="B104" t="s">
        <v>186</v>
      </c>
      <c r="C104" s="17">
        <v>99.36</v>
      </c>
      <c r="D104" s="17">
        <v>77.209999999999994</v>
      </c>
      <c r="E104" s="17">
        <v>76.72</v>
      </c>
      <c r="F104" s="17">
        <v>66.37</v>
      </c>
      <c r="G104" s="17">
        <v>70.73</v>
      </c>
      <c r="H104" s="17">
        <v>74.41</v>
      </c>
      <c r="I104" s="17">
        <v>76.28</v>
      </c>
      <c r="J104" s="17">
        <v>67.650000000000006</v>
      </c>
      <c r="K104" s="17">
        <v>70.930000000000007</v>
      </c>
      <c r="L104" s="17">
        <v>75</v>
      </c>
      <c r="M104" s="17">
        <v>13385</v>
      </c>
      <c r="N104" s="17">
        <v>10197</v>
      </c>
      <c r="O104" s="17">
        <v>12884</v>
      </c>
      <c r="P104" s="17">
        <v>10132</v>
      </c>
      <c r="Q104" s="17">
        <v>7602</v>
      </c>
      <c r="R104" s="17">
        <v>1179</v>
      </c>
      <c r="S104" t="s">
        <v>272</v>
      </c>
      <c r="T104" t="s">
        <v>272</v>
      </c>
      <c r="U104" t="s">
        <v>272</v>
      </c>
      <c r="V104" s="17">
        <v>8108</v>
      </c>
      <c r="W104" s="17">
        <v>11673</v>
      </c>
      <c r="X104" t="s">
        <v>272</v>
      </c>
      <c r="Y104" t="s">
        <v>272</v>
      </c>
      <c r="Z104" t="s">
        <v>272</v>
      </c>
      <c r="AA104" s="17">
        <v>35.71</v>
      </c>
      <c r="AB104" s="17">
        <v>37.26</v>
      </c>
      <c r="AC104" t="s">
        <v>272</v>
      </c>
      <c r="AD104" s="17">
        <v>25396.3</v>
      </c>
      <c r="AE104" s="17">
        <v>30918.799999999999</v>
      </c>
      <c r="AF104" s="17">
        <v>33439.4</v>
      </c>
      <c r="AG104" s="17">
        <v>23767.8</v>
      </c>
      <c r="AH104" s="17">
        <v>9880.2800000000007</v>
      </c>
      <c r="AI104" s="17">
        <v>9854.7000000000007</v>
      </c>
      <c r="AJ104" s="17">
        <v>4737.24</v>
      </c>
      <c r="AK104" s="17">
        <v>2763.38</v>
      </c>
      <c r="AL104" s="17">
        <v>1469.77</v>
      </c>
      <c r="AM104" s="17">
        <v>208.96</v>
      </c>
      <c r="AN104" s="17">
        <v>191.24</v>
      </c>
      <c r="AO104" s="17">
        <v>4047.03</v>
      </c>
      <c r="AP104" t="s">
        <v>272</v>
      </c>
      <c r="AQ104" s="17">
        <v>11.19</v>
      </c>
      <c r="AR104" s="17">
        <v>11.22</v>
      </c>
      <c r="AS104" s="17">
        <v>12.04</v>
      </c>
      <c r="AT104" s="17">
        <v>14.49</v>
      </c>
      <c r="AU104" s="17">
        <v>19.46</v>
      </c>
      <c r="AV104" s="17">
        <v>21.95</v>
      </c>
      <c r="AW104" s="17">
        <v>24.48</v>
      </c>
      <c r="AX104" s="17">
        <v>26.24</v>
      </c>
      <c r="AY104" s="17">
        <v>27</v>
      </c>
      <c r="AZ104" s="17">
        <v>27.89</v>
      </c>
      <c r="BA104" s="17">
        <v>28.15</v>
      </c>
      <c r="BB104" s="17">
        <v>32.51</v>
      </c>
      <c r="BC104" t="s">
        <v>272</v>
      </c>
      <c r="BD104" s="17">
        <v>0.05</v>
      </c>
      <c r="BE104" s="17">
        <v>1314.44</v>
      </c>
      <c r="BF104" s="17">
        <v>2011.68</v>
      </c>
      <c r="BG104" s="17">
        <v>822.47</v>
      </c>
      <c r="BH104" s="17">
        <v>604.07000000000005</v>
      </c>
      <c r="BI104" s="17">
        <v>454.3</v>
      </c>
      <c r="BJ104" s="17">
        <v>387.84</v>
      </c>
      <c r="BK104" s="17">
        <v>754.88</v>
      </c>
      <c r="BL104" s="17">
        <v>596.28</v>
      </c>
      <c r="BM104" s="17">
        <v>432.61</v>
      </c>
      <c r="BN104" t="s">
        <v>272</v>
      </c>
      <c r="BO104" t="s">
        <v>285</v>
      </c>
      <c r="BP104" t="s">
        <v>318</v>
      </c>
      <c r="BQ104" s="17">
        <v>20211209</v>
      </c>
      <c r="BR104" t="s">
        <v>272</v>
      </c>
    </row>
    <row r="105" spans="1:70" x14ac:dyDescent="0.3">
      <c r="A105" s="17">
        <v>16200029</v>
      </c>
      <c r="B105" t="s">
        <v>185</v>
      </c>
      <c r="C105" s="17">
        <v>99.4</v>
      </c>
      <c r="D105" s="17">
        <v>80.900000000000006</v>
      </c>
      <c r="E105" s="17">
        <v>80.41</v>
      </c>
      <c r="F105" s="17">
        <v>0.47</v>
      </c>
      <c r="G105" s="17">
        <v>0.97</v>
      </c>
      <c r="H105" s="17">
        <v>1.94</v>
      </c>
      <c r="I105" s="17">
        <v>2.92</v>
      </c>
      <c r="J105" s="17">
        <v>0.6</v>
      </c>
      <c r="K105" s="17">
        <v>1.04</v>
      </c>
      <c r="L105" s="17">
        <v>2.2599999999999998</v>
      </c>
      <c r="M105" s="17">
        <v>14877</v>
      </c>
      <c r="N105" s="17">
        <v>11882</v>
      </c>
      <c r="O105" s="17">
        <v>14327</v>
      </c>
      <c r="P105" s="17">
        <v>11811</v>
      </c>
      <c r="Q105" s="17">
        <v>275</v>
      </c>
      <c r="R105" s="17">
        <v>1593</v>
      </c>
      <c r="S105" t="s">
        <v>272</v>
      </c>
      <c r="T105" t="s">
        <v>272</v>
      </c>
      <c r="U105" t="s">
        <v>272</v>
      </c>
      <c r="V105" s="17">
        <v>8246</v>
      </c>
      <c r="W105" s="17">
        <v>12172</v>
      </c>
      <c r="X105" t="s">
        <v>272</v>
      </c>
      <c r="Y105" t="s">
        <v>272</v>
      </c>
      <c r="Z105" t="s">
        <v>272</v>
      </c>
      <c r="AA105" s="17">
        <v>36.78</v>
      </c>
      <c r="AB105" s="17">
        <v>36.54</v>
      </c>
      <c r="AC105" t="s">
        <v>272</v>
      </c>
      <c r="AD105" s="17">
        <v>25325.9</v>
      </c>
      <c r="AE105" s="17">
        <v>31550.400000000001</v>
      </c>
      <c r="AF105" s="17">
        <v>33860.800000000003</v>
      </c>
      <c r="AG105" s="17">
        <v>23714.2</v>
      </c>
      <c r="AH105" s="17">
        <v>9750.48</v>
      </c>
      <c r="AI105" s="17">
        <v>9754.33</v>
      </c>
      <c r="AJ105" s="17">
        <v>4694.6499999999996</v>
      </c>
      <c r="AK105" s="17">
        <v>2727.61</v>
      </c>
      <c r="AL105" s="17">
        <v>1455.82</v>
      </c>
      <c r="AM105" s="17">
        <v>205.24</v>
      </c>
      <c r="AN105" s="17">
        <v>189.72</v>
      </c>
      <c r="AO105" s="17">
        <v>3730.28</v>
      </c>
      <c r="AP105" t="s">
        <v>272</v>
      </c>
      <c r="AQ105" s="17">
        <v>12.08</v>
      </c>
      <c r="AR105" s="17">
        <v>11.34</v>
      </c>
      <c r="AS105" s="17">
        <v>12.06</v>
      </c>
      <c r="AT105" s="17">
        <v>16.600000000000001</v>
      </c>
      <c r="AU105" s="17">
        <v>21.31</v>
      </c>
      <c r="AV105" s="17">
        <v>22.9</v>
      </c>
      <c r="AW105" s="17">
        <v>25.67</v>
      </c>
      <c r="AX105" s="17">
        <v>26.76</v>
      </c>
      <c r="AY105" s="17">
        <v>28.68</v>
      </c>
      <c r="AZ105" s="17">
        <v>28.49</v>
      </c>
      <c r="BA105" s="17">
        <v>29.77</v>
      </c>
      <c r="BB105" s="17">
        <v>32.729999999999997</v>
      </c>
      <c r="BC105" t="s">
        <v>272</v>
      </c>
      <c r="BD105" s="17">
        <v>0.06</v>
      </c>
      <c r="BE105" s="17">
        <v>1072.77</v>
      </c>
      <c r="BF105" s="17">
        <v>2061.5100000000002</v>
      </c>
      <c r="BG105" s="17">
        <v>822.47</v>
      </c>
      <c r="BH105" s="17">
        <v>604.07000000000005</v>
      </c>
      <c r="BI105" s="17">
        <v>454.3</v>
      </c>
      <c r="BJ105" s="17">
        <v>387.84</v>
      </c>
      <c r="BK105" s="17">
        <v>754.88</v>
      </c>
      <c r="BL105" s="17">
        <v>596.28</v>
      </c>
      <c r="BM105" s="17">
        <v>432.61</v>
      </c>
      <c r="BN105" t="s">
        <v>272</v>
      </c>
      <c r="BO105" t="s">
        <v>285</v>
      </c>
      <c r="BP105" t="s">
        <v>318</v>
      </c>
      <c r="BQ105" s="17">
        <v>20211209</v>
      </c>
      <c r="BR105" t="s">
        <v>272</v>
      </c>
    </row>
    <row r="106" spans="1:70" x14ac:dyDescent="0.3">
      <c r="A106" s="17">
        <v>16300038</v>
      </c>
      <c r="B106" t="s">
        <v>184</v>
      </c>
      <c r="C106" s="17">
        <v>99.52</v>
      </c>
      <c r="D106" s="17">
        <v>77.930000000000007</v>
      </c>
      <c r="E106" s="17">
        <v>77.55</v>
      </c>
      <c r="F106" s="17">
        <v>66.260000000000005</v>
      </c>
      <c r="G106" s="17">
        <v>70.37</v>
      </c>
      <c r="H106" s="17">
        <v>74.55</v>
      </c>
      <c r="I106" s="17">
        <v>76.42</v>
      </c>
      <c r="J106" s="17">
        <v>68.77</v>
      </c>
      <c r="K106" s="17">
        <v>70.87</v>
      </c>
      <c r="L106" s="17">
        <v>74.900000000000006</v>
      </c>
      <c r="M106" s="17">
        <v>12434</v>
      </c>
      <c r="N106" s="17">
        <v>9578</v>
      </c>
      <c r="O106" s="17">
        <v>12010</v>
      </c>
      <c r="P106" s="17">
        <v>9532</v>
      </c>
      <c r="Q106" s="17">
        <v>7140</v>
      </c>
      <c r="R106" s="17">
        <v>950</v>
      </c>
      <c r="S106" t="s">
        <v>272</v>
      </c>
      <c r="T106" t="s">
        <v>272</v>
      </c>
      <c r="U106" t="s">
        <v>272</v>
      </c>
      <c r="V106" s="17">
        <v>7947</v>
      </c>
      <c r="W106" s="17">
        <v>11623</v>
      </c>
      <c r="X106" t="s">
        <v>272</v>
      </c>
      <c r="Y106" t="s">
        <v>272</v>
      </c>
      <c r="Z106" t="s">
        <v>272</v>
      </c>
      <c r="AA106" s="17">
        <v>34.869999999999997</v>
      </c>
      <c r="AB106" s="17">
        <v>36.57</v>
      </c>
      <c r="AC106" t="s">
        <v>272</v>
      </c>
      <c r="AD106" s="17">
        <v>24801.05</v>
      </c>
      <c r="AE106" s="17">
        <v>30071.5</v>
      </c>
      <c r="AF106" s="17">
        <v>32361.45</v>
      </c>
      <c r="AG106" s="17">
        <v>22892.05</v>
      </c>
      <c r="AH106" s="17">
        <v>9548.68</v>
      </c>
      <c r="AI106" s="17">
        <v>9475.94</v>
      </c>
      <c r="AJ106" s="17">
        <v>4587.9799999999996</v>
      </c>
      <c r="AK106" s="17">
        <v>2649.23</v>
      </c>
      <c r="AL106" s="17">
        <v>1415.25</v>
      </c>
      <c r="AM106" s="17">
        <v>198.87</v>
      </c>
      <c r="AN106" s="17">
        <v>184.74</v>
      </c>
      <c r="AO106" s="17">
        <v>3869.84</v>
      </c>
      <c r="AP106" t="s">
        <v>272</v>
      </c>
      <c r="AQ106" s="17">
        <v>13.13</v>
      </c>
      <c r="AR106" s="17">
        <v>12.65</v>
      </c>
      <c r="AS106" s="17">
        <v>13.84</v>
      </c>
      <c r="AT106" s="17">
        <v>16.64</v>
      </c>
      <c r="AU106" s="17">
        <v>21.07</v>
      </c>
      <c r="AV106" s="17">
        <v>23.75</v>
      </c>
      <c r="AW106" s="17">
        <v>27.03</v>
      </c>
      <c r="AX106" s="17">
        <v>29.36</v>
      </c>
      <c r="AY106" s="17">
        <v>31.3</v>
      </c>
      <c r="AZ106" s="17">
        <v>31.81</v>
      </c>
      <c r="BA106" s="17">
        <v>30.04</v>
      </c>
      <c r="BB106" s="17">
        <v>33.229999999999997</v>
      </c>
      <c r="BC106" t="s">
        <v>272</v>
      </c>
      <c r="BD106" s="17">
        <v>0.03</v>
      </c>
      <c r="BE106" s="17">
        <v>1166.3699999999999</v>
      </c>
      <c r="BF106" s="17">
        <v>1882.2</v>
      </c>
      <c r="BG106" s="17">
        <v>777.24</v>
      </c>
      <c r="BH106" s="17">
        <v>584.03</v>
      </c>
      <c r="BI106" s="17">
        <v>417.72</v>
      </c>
      <c r="BJ106" s="17">
        <v>356.72</v>
      </c>
      <c r="BK106" s="17">
        <v>654.57000000000005</v>
      </c>
      <c r="BL106" s="17">
        <v>561.16</v>
      </c>
      <c r="BM106" s="17">
        <v>407.31</v>
      </c>
      <c r="BN106" t="s">
        <v>272</v>
      </c>
      <c r="BO106" t="s">
        <v>285</v>
      </c>
      <c r="BP106" t="s">
        <v>318</v>
      </c>
      <c r="BQ106" s="17">
        <v>20211209</v>
      </c>
      <c r="BR106" t="s">
        <v>272</v>
      </c>
    </row>
    <row r="107" spans="1:70" x14ac:dyDescent="0.3">
      <c r="A107" s="17">
        <v>16200031</v>
      </c>
      <c r="B107" t="s">
        <v>183</v>
      </c>
      <c r="C107" s="17">
        <v>99.4</v>
      </c>
      <c r="D107" s="17">
        <v>81.349999999999994</v>
      </c>
      <c r="E107" s="17">
        <v>80.87</v>
      </c>
      <c r="F107" s="17">
        <v>0.49</v>
      </c>
      <c r="G107" s="17">
        <v>0.98</v>
      </c>
      <c r="H107" s="17">
        <v>1.98</v>
      </c>
      <c r="I107" s="17">
        <v>2.96</v>
      </c>
      <c r="J107" s="17">
        <v>0.72</v>
      </c>
      <c r="K107" s="17">
        <v>1.07</v>
      </c>
      <c r="L107" s="17">
        <v>2.1</v>
      </c>
      <c r="M107" s="17">
        <v>15026</v>
      </c>
      <c r="N107" s="17">
        <v>12082</v>
      </c>
      <c r="O107" s="17">
        <v>14468</v>
      </c>
      <c r="P107" s="17">
        <v>12010</v>
      </c>
      <c r="Q107" s="17">
        <v>256</v>
      </c>
      <c r="R107" s="17">
        <v>1064</v>
      </c>
      <c r="S107" t="s">
        <v>272</v>
      </c>
      <c r="T107" t="s">
        <v>272</v>
      </c>
      <c r="U107" t="s">
        <v>272</v>
      </c>
      <c r="V107" s="17">
        <v>8108</v>
      </c>
      <c r="W107" s="17">
        <v>11859</v>
      </c>
      <c r="X107" t="s">
        <v>272</v>
      </c>
      <c r="Y107" t="s">
        <v>272</v>
      </c>
      <c r="Z107" t="s">
        <v>272</v>
      </c>
      <c r="AA107" s="17">
        <v>37.21</v>
      </c>
      <c r="AB107" s="17">
        <v>36.619999999999997</v>
      </c>
      <c r="AC107" t="s">
        <v>272</v>
      </c>
      <c r="AD107" s="17">
        <v>25230.799999999999</v>
      </c>
      <c r="AE107" s="17">
        <v>31372.6</v>
      </c>
      <c r="AF107" s="17">
        <v>33599.1</v>
      </c>
      <c r="AG107" s="17">
        <v>23592.2</v>
      </c>
      <c r="AH107" s="17">
        <v>9746.42</v>
      </c>
      <c r="AI107" s="17">
        <v>9766.24</v>
      </c>
      <c r="AJ107" s="17">
        <v>4694.84</v>
      </c>
      <c r="AK107" s="17">
        <v>2734.11</v>
      </c>
      <c r="AL107" s="17">
        <v>1470.24</v>
      </c>
      <c r="AM107" s="17">
        <v>205.32</v>
      </c>
      <c r="AN107" s="17">
        <v>189.28</v>
      </c>
      <c r="AO107" s="17">
        <v>3675.85</v>
      </c>
      <c r="AP107" t="s">
        <v>272</v>
      </c>
      <c r="AQ107" s="17">
        <v>12.35</v>
      </c>
      <c r="AR107" s="17">
        <v>12.32</v>
      </c>
      <c r="AS107" s="17">
        <v>13.25</v>
      </c>
      <c r="AT107" s="17">
        <v>16.079999999999998</v>
      </c>
      <c r="AU107" s="17">
        <v>21.81</v>
      </c>
      <c r="AV107" s="17">
        <v>24.78</v>
      </c>
      <c r="AW107" s="17">
        <v>27.52</v>
      </c>
      <c r="AX107" s="17">
        <v>27.51</v>
      </c>
      <c r="AY107" s="17">
        <v>29.56</v>
      </c>
      <c r="AZ107" s="17">
        <v>29.05</v>
      </c>
      <c r="BA107" s="17">
        <v>30.04</v>
      </c>
      <c r="BB107" s="17">
        <v>34.39</v>
      </c>
      <c r="BC107" t="s">
        <v>272</v>
      </c>
      <c r="BD107" s="17">
        <v>7.0000000000000007E-2</v>
      </c>
      <c r="BE107" s="17">
        <v>1018.55</v>
      </c>
      <c r="BF107" s="17">
        <v>2046.11</v>
      </c>
      <c r="BG107" s="17">
        <v>777.24</v>
      </c>
      <c r="BH107" s="17">
        <v>584.03</v>
      </c>
      <c r="BI107" s="17">
        <v>417.72</v>
      </c>
      <c r="BJ107" s="17">
        <v>356.72</v>
      </c>
      <c r="BK107" s="17">
        <v>654.57000000000005</v>
      </c>
      <c r="BL107" s="17">
        <v>561.16</v>
      </c>
      <c r="BM107" s="17">
        <v>407.31</v>
      </c>
      <c r="BN107" t="s">
        <v>272</v>
      </c>
      <c r="BO107" t="s">
        <v>285</v>
      </c>
      <c r="BP107" t="s">
        <v>318</v>
      </c>
      <c r="BQ107" s="17">
        <v>20211209</v>
      </c>
      <c r="BR107" t="s">
        <v>272</v>
      </c>
    </row>
    <row r="108" spans="1:70" x14ac:dyDescent="0.3">
      <c r="A108" s="17">
        <v>16300039</v>
      </c>
      <c r="B108" t="s">
        <v>182</v>
      </c>
      <c r="C108" s="17">
        <v>99.44</v>
      </c>
      <c r="D108" s="17">
        <v>79.45</v>
      </c>
      <c r="E108" s="17">
        <v>79.010000000000005</v>
      </c>
      <c r="F108" s="17">
        <v>65.599999999999994</v>
      </c>
      <c r="G108" s="17">
        <v>71.09</v>
      </c>
      <c r="H108" s="17">
        <v>75.58</v>
      </c>
      <c r="I108" s="17">
        <v>77.77</v>
      </c>
      <c r="J108" s="17">
        <v>68.739999999999995</v>
      </c>
      <c r="K108" s="17">
        <v>72.42</v>
      </c>
      <c r="L108" s="17">
        <v>75.86</v>
      </c>
      <c r="M108" s="17">
        <v>13171</v>
      </c>
      <c r="N108" s="17">
        <v>10308</v>
      </c>
      <c r="O108" s="17">
        <v>12656</v>
      </c>
      <c r="P108" s="17">
        <v>10250</v>
      </c>
      <c r="Q108" s="17">
        <v>7778</v>
      </c>
      <c r="R108" s="17">
        <v>1173</v>
      </c>
      <c r="S108" t="s">
        <v>272</v>
      </c>
      <c r="T108" t="s">
        <v>272</v>
      </c>
      <c r="U108" t="s">
        <v>272</v>
      </c>
      <c r="V108" s="17">
        <v>8122</v>
      </c>
      <c r="W108" s="17">
        <v>11953</v>
      </c>
      <c r="X108" t="s">
        <v>272</v>
      </c>
      <c r="Y108" t="s">
        <v>272</v>
      </c>
      <c r="Z108" t="s">
        <v>272</v>
      </c>
      <c r="AA108" s="17">
        <v>31.87</v>
      </c>
      <c r="AB108" s="17">
        <v>36.93</v>
      </c>
      <c r="AC108" t="s">
        <v>272</v>
      </c>
      <c r="AD108" s="17">
        <v>25381.5</v>
      </c>
      <c r="AE108" s="17">
        <v>31048.1</v>
      </c>
      <c r="AF108" s="17">
        <v>33674.300000000003</v>
      </c>
      <c r="AG108" s="17">
        <v>24191.5</v>
      </c>
      <c r="AH108" s="17">
        <v>10183.5</v>
      </c>
      <c r="AI108" s="17">
        <v>10099.9</v>
      </c>
      <c r="AJ108" s="17">
        <v>4864.8599999999997</v>
      </c>
      <c r="AK108" s="17">
        <v>2835.28</v>
      </c>
      <c r="AL108" s="17">
        <v>1518.04</v>
      </c>
      <c r="AM108" s="17">
        <v>214.75</v>
      </c>
      <c r="AN108" s="17">
        <v>198.02</v>
      </c>
      <c r="AO108" s="17">
        <v>4158.97</v>
      </c>
      <c r="AP108" t="s">
        <v>272</v>
      </c>
      <c r="AQ108" s="17">
        <v>10.79</v>
      </c>
      <c r="AR108" s="17">
        <v>11.22</v>
      </c>
      <c r="AS108" s="17">
        <v>12.16</v>
      </c>
      <c r="AT108" s="17">
        <v>14.56</v>
      </c>
      <c r="AU108" s="17">
        <v>19.18</v>
      </c>
      <c r="AV108" s="17">
        <v>21.41</v>
      </c>
      <c r="AW108" s="17">
        <v>24.81</v>
      </c>
      <c r="AX108" s="17">
        <v>26.83</v>
      </c>
      <c r="AY108" s="17">
        <v>27.55</v>
      </c>
      <c r="AZ108" s="17">
        <v>27.34</v>
      </c>
      <c r="BA108" s="17">
        <v>28.17</v>
      </c>
      <c r="BB108" s="17">
        <v>33.4</v>
      </c>
      <c r="BC108" t="s">
        <v>272</v>
      </c>
      <c r="BD108" s="17">
        <v>0.04</v>
      </c>
      <c r="BE108" s="17">
        <v>1271.5</v>
      </c>
      <c r="BF108" s="17">
        <v>1903</v>
      </c>
      <c r="BG108" s="17">
        <v>750.08</v>
      </c>
      <c r="BH108" s="17">
        <v>518.08000000000004</v>
      </c>
      <c r="BI108" s="17">
        <v>372.44</v>
      </c>
      <c r="BJ108" s="17">
        <v>311.95999999999998</v>
      </c>
      <c r="BK108" s="17">
        <v>601.44000000000005</v>
      </c>
      <c r="BL108" s="17">
        <v>468.42</v>
      </c>
      <c r="BM108" s="17">
        <v>363.08</v>
      </c>
      <c r="BN108" t="s">
        <v>272</v>
      </c>
      <c r="BO108" t="s">
        <v>285</v>
      </c>
      <c r="BP108" t="s">
        <v>318</v>
      </c>
      <c r="BQ108" s="17">
        <v>20211209</v>
      </c>
      <c r="BR108" t="s">
        <v>272</v>
      </c>
    </row>
    <row r="109" spans="1:70" x14ac:dyDescent="0.3">
      <c r="A109" s="17">
        <v>16200030</v>
      </c>
      <c r="B109" t="s">
        <v>181</v>
      </c>
      <c r="C109" s="17">
        <v>99.54</v>
      </c>
      <c r="D109" s="17">
        <v>83.81</v>
      </c>
      <c r="E109" s="17">
        <v>83.43</v>
      </c>
      <c r="F109" s="17">
        <v>0.51</v>
      </c>
      <c r="G109" s="17">
        <v>1</v>
      </c>
      <c r="H109" s="17">
        <v>1.98</v>
      </c>
      <c r="I109" s="17">
        <v>2.95</v>
      </c>
      <c r="J109" s="17">
        <v>0.69</v>
      </c>
      <c r="K109" s="17">
        <v>1.21</v>
      </c>
      <c r="L109" s="17">
        <v>2.09</v>
      </c>
      <c r="M109" s="17">
        <v>10387</v>
      </c>
      <c r="N109" s="17">
        <v>8653</v>
      </c>
      <c r="O109" s="17">
        <v>10063</v>
      </c>
      <c r="P109" s="17">
        <v>8613</v>
      </c>
      <c r="Q109" s="17">
        <v>183</v>
      </c>
      <c r="R109" s="17">
        <v>809</v>
      </c>
      <c r="S109" t="s">
        <v>272</v>
      </c>
      <c r="T109" t="s">
        <v>272</v>
      </c>
      <c r="U109" t="s">
        <v>272</v>
      </c>
      <c r="V109" s="17">
        <v>8120</v>
      </c>
      <c r="W109" s="17">
        <v>12103</v>
      </c>
      <c r="X109" t="s">
        <v>272</v>
      </c>
      <c r="Y109" t="s">
        <v>272</v>
      </c>
      <c r="Z109" t="s">
        <v>272</v>
      </c>
      <c r="AA109" s="17">
        <v>35.9</v>
      </c>
      <c r="AB109" s="17">
        <v>36.47</v>
      </c>
      <c r="AC109" t="s">
        <v>272</v>
      </c>
      <c r="AD109" s="17">
        <v>25438.5</v>
      </c>
      <c r="AE109" s="17">
        <v>31563.8</v>
      </c>
      <c r="AF109" s="17">
        <v>33840.5</v>
      </c>
      <c r="AG109" s="17">
        <v>23672.799999999999</v>
      </c>
      <c r="AH109" s="17">
        <v>9779.14</v>
      </c>
      <c r="AI109" s="17">
        <v>9697.43</v>
      </c>
      <c r="AJ109" s="17">
        <v>4628.9799999999996</v>
      </c>
      <c r="AK109" s="17">
        <v>2679.56</v>
      </c>
      <c r="AL109" s="17">
        <v>1433.49</v>
      </c>
      <c r="AM109" s="17">
        <v>204.1</v>
      </c>
      <c r="AN109" s="17">
        <v>185.75</v>
      </c>
      <c r="AO109" s="17">
        <v>3593.5</v>
      </c>
      <c r="AP109" t="s">
        <v>272</v>
      </c>
      <c r="AQ109" s="17">
        <v>11.4</v>
      </c>
      <c r="AR109" s="17">
        <v>11.1</v>
      </c>
      <c r="AS109" s="17">
        <v>12.02</v>
      </c>
      <c r="AT109" s="17">
        <v>14.2</v>
      </c>
      <c r="AU109" s="17">
        <v>17.91</v>
      </c>
      <c r="AV109" s="17">
        <v>20.13</v>
      </c>
      <c r="AW109" s="17">
        <v>22.28</v>
      </c>
      <c r="AX109" s="17">
        <v>24.16</v>
      </c>
      <c r="AY109" s="17">
        <v>25.38</v>
      </c>
      <c r="AZ109" s="17">
        <v>24.92</v>
      </c>
      <c r="BA109" s="17">
        <v>25.57</v>
      </c>
      <c r="BB109" s="17">
        <v>31.98</v>
      </c>
      <c r="BC109" t="s">
        <v>272</v>
      </c>
      <c r="BD109" s="17">
        <v>0.05</v>
      </c>
      <c r="BE109" s="17">
        <v>938.88</v>
      </c>
      <c r="BF109" s="17">
        <v>2108.33</v>
      </c>
      <c r="BG109" s="17">
        <v>750.08</v>
      </c>
      <c r="BH109" s="17">
        <v>518.08000000000004</v>
      </c>
      <c r="BI109" s="17">
        <v>372.44</v>
      </c>
      <c r="BJ109" s="17">
        <v>311.95999999999998</v>
      </c>
      <c r="BK109" s="17">
        <v>601.44000000000005</v>
      </c>
      <c r="BL109" s="17">
        <v>468.42</v>
      </c>
      <c r="BM109" s="17">
        <v>363.08</v>
      </c>
      <c r="BN109" t="s">
        <v>272</v>
      </c>
      <c r="BO109" t="s">
        <v>285</v>
      </c>
      <c r="BP109" t="s">
        <v>318</v>
      </c>
      <c r="BQ109" s="17">
        <v>20211209</v>
      </c>
      <c r="BR109" t="s">
        <v>272</v>
      </c>
    </row>
    <row r="110" spans="1:70" x14ac:dyDescent="0.3">
      <c r="A110" s="17">
        <v>16300024</v>
      </c>
      <c r="B110" t="s">
        <v>180</v>
      </c>
      <c r="C110" s="17">
        <v>99.58</v>
      </c>
      <c r="D110" s="17">
        <v>83.96</v>
      </c>
      <c r="E110" s="17">
        <v>83.6</v>
      </c>
      <c r="F110" s="17">
        <v>71.06</v>
      </c>
      <c r="G110" s="17">
        <v>75.430000000000007</v>
      </c>
      <c r="H110" s="17">
        <v>79.37</v>
      </c>
      <c r="I110" s="17">
        <v>81.599999999999994</v>
      </c>
      <c r="J110" s="17">
        <v>71.91</v>
      </c>
      <c r="K110" s="17">
        <v>76.67</v>
      </c>
      <c r="L110" s="17">
        <v>79.489999999999995</v>
      </c>
      <c r="M110" s="17">
        <v>8221</v>
      </c>
      <c r="N110" s="17">
        <v>6844</v>
      </c>
      <c r="O110" s="17">
        <v>7972</v>
      </c>
      <c r="P110" s="17">
        <v>6815</v>
      </c>
      <c r="Q110" s="17">
        <v>5417</v>
      </c>
      <c r="R110" s="17">
        <v>875</v>
      </c>
      <c r="S110" t="s">
        <v>272</v>
      </c>
      <c r="T110" t="s">
        <v>272</v>
      </c>
      <c r="U110" t="s">
        <v>272</v>
      </c>
      <c r="V110" s="17">
        <v>8200</v>
      </c>
      <c r="W110" s="17">
        <v>11490</v>
      </c>
      <c r="X110" t="s">
        <v>272</v>
      </c>
      <c r="Y110" t="s">
        <v>272</v>
      </c>
      <c r="Z110" t="s">
        <v>272</v>
      </c>
      <c r="AA110" s="17">
        <v>35.57</v>
      </c>
      <c r="AB110" s="17">
        <v>36.380000000000003</v>
      </c>
      <c r="AC110" t="s">
        <v>272</v>
      </c>
      <c r="AD110" s="17">
        <v>25294.2</v>
      </c>
      <c r="AE110" s="17">
        <v>30938.3</v>
      </c>
      <c r="AF110" s="17">
        <v>33602.400000000001</v>
      </c>
      <c r="AG110" s="17">
        <v>23756.5</v>
      </c>
      <c r="AH110" s="17">
        <v>9865.4599999999991</v>
      </c>
      <c r="AI110" s="17">
        <v>9914.41</v>
      </c>
      <c r="AJ110" s="17">
        <v>4750.34</v>
      </c>
      <c r="AK110" s="17">
        <v>2758.52</v>
      </c>
      <c r="AL110" s="17">
        <v>1477.58</v>
      </c>
      <c r="AM110" s="17">
        <v>210.48</v>
      </c>
      <c r="AN110" s="17">
        <v>192.24</v>
      </c>
      <c r="AO110" s="17">
        <v>3768.37</v>
      </c>
      <c r="AP110" t="s">
        <v>272</v>
      </c>
      <c r="AQ110" s="17">
        <v>12.33</v>
      </c>
      <c r="AR110" s="17">
        <v>12.12</v>
      </c>
      <c r="AS110" s="17">
        <v>13.04</v>
      </c>
      <c r="AT110" s="17">
        <v>17.09</v>
      </c>
      <c r="AU110" s="17">
        <v>22.18</v>
      </c>
      <c r="AV110" s="17">
        <v>24.42</v>
      </c>
      <c r="AW110" s="17">
        <v>26.62</v>
      </c>
      <c r="AX110" s="17">
        <v>29.27</v>
      </c>
      <c r="AY110" s="17">
        <v>28.92</v>
      </c>
      <c r="AZ110" s="17">
        <v>29.74</v>
      </c>
      <c r="BA110" s="17">
        <v>29.89</v>
      </c>
      <c r="BB110" s="17">
        <v>31.84</v>
      </c>
      <c r="BC110" t="s">
        <v>272</v>
      </c>
      <c r="BD110" s="17">
        <v>0.04</v>
      </c>
      <c r="BE110" s="17">
        <v>1422.27</v>
      </c>
      <c r="BF110" s="17">
        <v>2031.85</v>
      </c>
      <c r="BG110" s="17">
        <v>763.66</v>
      </c>
      <c r="BH110" s="17">
        <v>553.64</v>
      </c>
      <c r="BI110" s="17">
        <v>398.94</v>
      </c>
      <c r="BJ110" s="17">
        <v>334.45</v>
      </c>
      <c r="BK110" s="17">
        <v>722.15</v>
      </c>
      <c r="BL110" s="17">
        <v>502.05</v>
      </c>
      <c r="BM110" s="17">
        <v>395.29</v>
      </c>
      <c r="BN110" t="s">
        <v>272</v>
      </c>
      <c r="BO110" t="s">
        <v>285</v>
      </c>
      <c r="BP110" t="s">
        <v>318</v>
      </c>
      <c r="BQ110" s="17">
        <v>20211209</v>
      </c>
      <c r="BR110" t="s">
        <v>272</v>
      </c>
    </row>
    <row r="111" spans="1:70" x14ac:dyDescent="0.3">
      <c r="A111" s="17">
        <v>16200032</v>
      </c>
      <c r="B111" t="s">
        <v>179</v>
      </c>
      <c r="C111" s="17">
        <v>99.41</v>
      </c>
      <c r="D111" s="17">
        <v>86.9</v>
      </c>
      <c r="E111" s="17">
        <v>86.39</v>
      </c>
      <c r="F111" s="17">
        <v>0.46</v>
      </c>
      <c r="G111" s="17">
        <v>0.95</v>
      </c>
      <c r="H111" s="17">
        <v>1.95</v>
      </c>
      <c r="I111" s="17">
        <v>2.94</v>
      </c>
      <c r="J111" s="17">
        <v>0.53</v>
      </c>
      <c r="K111" s="17">
        <v>1.1200000000000001</v>
      </c>
      <c r="L111" s="17">
        <v>2</v>
      </c>
      <c r="M111" s="17">
        <v>12570</v>
      </c>
      <c r="N111" s="17">
        <v>10842</v>
      </c>
      <c r="O111" s="17">
        <v>12144</v>
      </c>
      <c r="P111" s="17">
        <v>10778</v>
      </c>
      <c r="Q111" s="17">
        <v>221</v>
      </c>
      <c r="R111" s="17">
        <v>1143</v>
      </c>
      <c r="S111" t="s">
        <v>272</v>
      </c>
      <c r="T111" t="s">
        <v>272</v>
      </c>
      <c r="U111" t="s">
        <v>272</v>
      </c>
      <c r="V111" s="17">
        <v>8198</v>
      </c>
      <c r="W111" s="17">
        <v>12050</v>
      </c>
      <c r="X111" t="s">
        <v>272</v>
      </c>
      <c r="Y111" t="s">
        <v>272</v>
      </c>
      <c r="Z111" t="s">
        <v>272</v>
      </c>
      <c r="AA111" s="17">
        <v>34.479999999999997</v>
      </c>
      <c r="AB111" s="17">
        <v>35.619999999999997</v>
      </c>
      <c r="AC111" t="s">
        <v>272</v>
      </c>
      <c r="AD111" s="17">
        <v>25124.799999999999</v>
      </c>
      <c r="AE111" s="17">
        <v>31189.200000000001</v>
      </c>
      <c r="AF111" s="17">
        <v>33268.9</v>
      </c>
      <c r="AG111" s="17">
        <v>23261.599999999999</v>
      </c>
      <c r="AH111" s="17">
        <v>9638.2099999999991</v>
      </c>
      <c r="AI111" s="17">
        <v>9537.0400000000009</v>
      </c>
      <c r="AJ111" s="17">
        <v>4570.74</v>
      </c>
      <c r="AK111" s="17">
        <v>2648.98</v>
      </c>
      <c r="AL111" s="17">
        <v>1421.76</v>
      </c>
      <c r="AM111" s="17">
        <v>201.75</v>
      </c>
      <c r="AN111" s="17">
        <v>182.83</v>
      </c>
      <c r="AO111" s="17">
        <v>3674.82</v>
      </c>
      <c r="AP111" t="s">
        <v>272</v>
      </c>
      <c r="AQ111" s="17">
        <v>8.8000000000000007</v>
      </c>
      <c r="AR111" s="17">
        <v>9.9</v>
      </c>
      <c r="AS111" s="17">
        <v>10.68</v>
      </c>
      <c r="AT111" s="17">
        <v>11.59</v>
      </c>
      <c r="AU111" s="17">
        <v>14.42</v>
      </c>
      <c r="AV111" s="17">
        <v>17.55</v>
      </c>
      <c r="AW111" s="17">
        <v>19.59</v>
      </c>
      <c r="AX111" s="17">
        <v>20.98</v>
      </c>
      <c r="AY111" s="17">
        <v>22.06</v>
      </c>
      <c r="AZ111" s="17">
        <v>22.64</v>
      </c>
      <c r="BA111" s="17">
        <v>22.95</v>
      </c>
      <c r="BB111" s="17">
        <v>31.26</v>
      </c>
      <c r="BC111" t="s">
        <v>272</v>
      </c>
      <c r="BD111" s="17">
        <v>0.04</v>
      </c>
      <c r="BE111" s="17">
        <v>1018.59</v>
      </c>
      <c r="BF111" s="17">
        <v>2141</v>
      </c>
      <c r="BG111" s="17">
        <v>763.66</v>
      </c>
      <c r="BH111" s="17">
        <v>553.64</v>
      </c>
      <c r="BI111" s="17">
        <v>398.94</v>
      </c>
      <c r="BJ111" s="17">
        <v>334.45</v>
      </c>
      <c r="BK111" s="17">
        <v>722.15</v>
      </c>
      <c r="BL111" s="17">
        <v>502.05</v>
      </c>
      <c r="BM111" s="17">
        <v>395.29</v>
      </c>
      <c r="BN111" t="s">
        <v>272</v>
      </c>
      <c r="BO111" t="s">
        <v>285</v>
      </c>
      <c r="BP111" t="s">
        <v>318</v>
      </c>
      <c r="BQ111" s="17">
        <v>20211209</v>
      </c>
      <c r="BR111" t="s">
        <v>272</v>
      </c>
    </row>
    <row r="112" spans="1:70" x14ac:dyDescent="0.3">
      <c r="A112" s="17">
        <v>16300023</v>
      </c>
      <c r="B112" t="s">
        <v>178</v>
      </c>
      <c r="C112" s="17">
        <v>99.42</v>
      </c>
      <c r="D112" s="17">
        <v>84.17</v>
      </c>
      <c r="E112" s="17">
        <v>83.68</v>
      </c>
      <c r="F112" s="17">
        <v>73.27</v>
      </c>
      <c r="G112" s="17">
        <v>77.599999999999994</v>
      </c>
      <c r="H112" s="17">
        <v>80.44</v>
      </c>
      <c r="I112" s="17">
        <v>82.53</v>
      </c>
      <c r="J112" s="17">
        <v>75.52</v>
      </c>
      <c r="K112" s="17">
        <v>77.27</v>
      </c>
      <c r="L112" s="17">
        <v>80.89</v>
      </c>
      <c r="M112" s="17">
        <v>12217</v>
      </c>
      <c r="N112" s="17">
        <v>10202</v>
      </c>
      <c r="O112" s="17">
        <v>11842</v>
      </c>
      <c r="P112" s="17">
        <v>10143</v>
      </c>
      <c r="Q112" s="17">
        <v>8208</v>
      </c>
      <c r="R112" s="17">
        <v>1275</v>
      </c>
      <c r="S112" t="s">
        <v>272</v>
      </c>
      <c r="T112" t="s">
        <v>272</v>
      </c>
      <c r="U112" t="s">
        <v>272</v>
      </c>
      <c r="V112" s="17">
        <v>8012</v>
      </c>
      <c r="W112" s="17">
        <v>11625</v>
      </c>
      <c r="X112" t="s">
        <v>272</v>
      </c>
      <c r="Y112" t="s">
        <v>272</v>
      </c>
      <c r="Z112" t="s">
        <v>272</v>
      </c>
      <c r="AA112" s="17">
        <v>36.36</v>
      </c>
      <c r="AB112" s="17">
        <v>36.33</v>
      </c>
      <c r="AC112" t="s">
        <v>272</v>
      </c>
      <c r="AD112" s="17">
        <v>25441.5</v>
      </c>
      <c r="AE112" s="17">
        <v>31319.1</v>
      </c>
      <c r="AF112" s="17">
        <v>33881.1</v>
      </c>
      <c r="AG112" s="17">
        <v>24020.2</v>
      </c>
      <c r="AH112" s="17">
        <v>10106.1</v>
      </c>
      <c r="AI112" s="17">
        <v>9945.6</v>
      </c>
      <c r="AJ112" s="17">
        <v>4771.99</v>
      </c>
      <c r="AK112" s="17">
        <v>2764.31</v>
      </c>
      <c r="AL112" s="17">
        <v>1477.21</v>
      </c>
      <c r="AM112" s="17">
        <v>206.55</v>
      </c>
      <c r="AN112" s="17">
        <v>188.7</v>
      </c>
      <c r="AO112" s="17">
        <v>3734.79</v>
      </c>
      <c r="AP112" t="s">
        <v>272</v>
      </c>
      <c r="AQ112" s="17">
        <v>8.98</v>
      </c>
      <c r="AR112" s="17">
        <v>10.34</v>
      </c>
      <c r="AS112" s="17">
        <v>11.2</v>
      </c>
      <c r="AT112" s="17">
        <v>11.65</v>
      </c>
      <c r="AU112" s="17">
        <v>14.13</v>
      </c>
      <c r="AV112" s="17">
        <v>17.170000000000002</v>
      </c>
      <c r="AW112" s="17">
        <v>18.71</v>
      </c>
      <c r="AX112" s="17">
        <v>20.190000000000001</v>
      </c>
      <c r="AY112" s="17">
        <v>21.11</v>
      </c>
      <c r="AZ112" s="17">
        <v>22.28</v>
      </c>
      <c r="BA112" s="17">
        <v>23.34</v>
      </c>
      <c r="BB112" s="17">
        <v>32.43</v>
      </c>
      <c r="BC112" t="s">
        <v>272</v>
      </c>
      <c r="BD112" s="17">
        <v>0.04</v>
      </c>
      <c r="BE112" s="17">
        <v>1264.57</v>
      </c>
      <c r="BF112" s="17">
        <v>2215.4899999999998</v>
      </c>
      <c r="BG112" s="17">
        <v>657.33</v>
      </c>
      <c r="BH112" s="17">
        <v>479.74</v>
      </c>
      <c r="BI112" s="17">
        <v>364.78</v>
      </c>
      <c r="BJ112" s="17">
        <v>297.33999999999997</v>
      </c>
      <c r="BK112" s="17">
        <v>557.92999999999995</v>
      </c>
      <c r="BL112" s="17">
        <v>489.96</v>
      </c>
      <c r="BM112" s="17">
        <v>351.5</v>
      </c>
      <c r="BN112" t="s">
        <v>272</v>
      </c>
      <c r="BO112" t="s">
        <v>285</v>
      </c>
      <c r="BP112" t="s">
        <v>318</v>
      </c>
      <c r="BQ112" s="17">
        <v>20211209</v>
      </c>
      <c r="BR112" t="s">
        <v>272</v>
      </c>
    </row>
    <row r="113" spans="1:70" x14ac:dyDescent="0.3">
      <c r="A113" s="17">
        <v>16200033</v>
      </c>
      <c r="B113" t="s">
        <v>177</v>
      </c>
      <c r="C113" s="17">
        <v>99.56</v>
      </c>
      <c r="D113" s="17">
        <v>88.33</v>
      </c>
      <c r="E113" s="17">
        <v>87.94</v>
      </c>
      <c r="F113" s="17">
        <v>0.45</v>
      </c>
      <c r="G113" s="17">
        <v>0.94</v>
      </c>
      <c r="H113" s="17">
        <v>1.94</v>
      </c>
      <c r="I113" s="17">
        <v>2.95</v>
      </c>
      <c r="J113" s="17">
        <v>0.63</v>
      </c>
      <c r="K113" s="17">
        <v>0.88</v>
      </c>
      <c r="L113" s="17">
        <v>2.14</v>
      </c>
      <c r="M113" s="17">
        <v>8765</v>
      </c>
      <c r="N113" s="17">
        <v>7676</v>
      </c>
      <c r="O113" s="17">
        <v>8493</v>
      </c>
      <c r="P113" s="17">
        <v>7642</v>
      </c>
      <c r="Q113" s="17">
        <v>168</v>
      </c>
      <c r="R113" s="17">
        <v>779</v>
      </c>
      <c r="S113" t="s">
        <v>272</v>
      </c>
      <c r="T113" t="s">
        <v>272</v>
      </c>
      <c r="U113" t="s">
        <v>272</v>
      </c>
      <c r="V113" s="17">
        <v>8555</v>
      </c>
      <c r="W113" s="17">
        <v>12749</v>
      </c>
      <c r="X113" t="s">
        <v>272</v>
      </c>
      <c r="Y113" t="s">
        <v>272</v>
      </c>
      <c r="Z113" t="s">
        <v>272</v>
      </c>
      <c r="AA113" s="17">
        <v>33.56</v>
      </c>
      <c r="AB113" s="17">
        <v>34.56</v>
      </c>
      <c r="AC113" t="s">
        <v>272</v>
      </c>
      <c r="AD113" s="17">
        <v>25247.200000000001</v>
      </c>
      <c r="AE113" s="17">
        <v>31097.5</v>
      </c>
      <c r="AF113" s="17">
        <v>33150.300000000003</v>
      </c>
      <c r="AG113" s="17">
        <v>23453.1</v>
      </c>
      <c r="AH113" s="17">
        <v>9824.7199999999993</v>
      </c>
      <c r="AI113" s="17">
        <v>9727.85</v>
      </c>
      <c r="AJ113" s="17">
        <v>4657.63</v>
      </c>
      <c r="AK113" s="17">
        <v>2697.72</v>
      </c>
      <c r="AL113" s="17">
        <v>1428.33</v>
      </c>
      <c r="AM113" s="17">
        <v>204.45</v>
      </c>
      <c r="AN113" s="17">
        <v>185.32</v>
      </c>
      <c r="AO113" s="17">
        <v>3672.31</v>
      </c>
      <c r="AP113" t="s">
        <v>272</v>
      </c>
      <c r="AQ113" s="17">
        <v>11.97</v>
      </c>
      <c r="AR113" s="17">
        <v>11.31</v>
      </c>
      <c r="AS113" s="17">
        <v>12.44</v>
      </c>
      <c r="AT113" s="17">
        <v>15.39</v>
      </c>
      <c r="AU113" s="17">
        <v>19.739999999999998</v>
      </c>
      <c r="AV113" s="17">
        <v>22.14</v>
      </c>
      <c r="AW113" s="17">
        <v>24.26</v>
      </c>
      <c r="AX113" s="17">
        <v>25.78</v>
      </c>
      <c r="AY113" s="17">
        <v>27.03</v>
      </c>
      <c r="AZ113" s="17">
        <v>27.97</v>
      </c>
      <c r="BA113" s="17">
        <v>28.36</v>
      </c>
      <c r="BB113" s="17">
        <v>32.93</v>
      </c>
      <c r="BC113" t="s">
        <v>272</v>
      </c>
      <c r="BD113" s="17">
        <v>7.0000000000000007E-2</v>
      </c>
      <c r="BE113" s="17">
        <v>944</v>
      </c>
      <c r="BF113" s="17">
        <v>2531.6799999999998</v>
      </c>
      <c r="BG113" s="17">
        <v>657.33</v>
      </c>
      <c r="BH113" s="17">
        <v>479.74</v>
      </c>
      <c r="BI113" s="17">
        <v>364.78</v>
      </c>
      <c r="BJ113" s="17">
        <v>297.33999999999997</v>
      </c>
      <c r="BK113" s="17">
        <v>557.92999999999995</v>
      </c>
      <c r="BL113" s="17">
        <v>489.96</v>
      </c>
      <c r="BM113" s="17">
        <v>351.5</v>
      </c>
      <c r="BN113" t="s">
        <v>272</v>
      </c>
      <c r="BO113" t="s">
        <v>285</v>
      </c>
      <c r="BP113" t="s">
        <v>318</v>
      </c>
      <c r="BQ113" s="17">
        <v>20211209</v>
      </c>
      <c r="BR113" t="s">
        <v>272</v>
      </c>
    </row>
    <row r="114" spans="1:70" x14ac:dyDescent="0.3">
      <c r="A114" s="17">
        <v>16300022</v>
      </c>
      <c r="B114" t="s">
        <v>176</v>
      </c>
      <c r="C114" s="17">
        <v>99.4</v>
      </c>
      <c r="D114" s="17">
        <v>85.03</v>
      </c>
      <c r="E114" s="17">
        <v>84.52</v>
      </c>
      <c r="F114" s="17">
        <v>72.680000000000007</v>
      </c>
      <c r="G114" s="17">
        <v>77</v>
      </c>
      <c r="H114" s="17">
        <v>80.8</v>
      </c>
      <c r="I114" s="17">
        <v>83.12</v>
      </c>
      <c r="J114" s="17">
        <v>75.430000000000007</v>
      </c>
      <c r="K114" s="17">
        <v>77.739999999999995</v>
      </c>
      <c r="L114" s="17">
        <v>81.27</v>
      </c>
      <c r="M114" s="17">
        <v>12774</v>
      </c>
      <c r="N114" s="17">
        <v>10771</v>
      </c>
      <c r="O114" s="17">
        <v>12327</v>
      </c>
      <c r="P114" s="17">
        <v>10706</v>
      </c>
      <c r="Q114" s="17">
        <v>8703</v>
      </c>
      <c r="R114" s="17">
        <v>1125</v>
      </c>
      <c r="S114" t="s">
        <v>272</v>
      </c>
      <c r="T114" t="s">
        <v>272</v>
      </c>
      <c r="U114" t="s">
        <v>272</v>
      </c>
      <c r="V114" s="17">
        <v>8554</v>
      </c>
      <c r="W114" s="17">
        <v>12301</v>
      </c>
      <c r="X114" t="s">
        <v>272</v>
      </c>
      <c r="Y114" t="s">
        <v>272</v>
      </c>
      <c r="Z114" t="s">
        <v>272</v>
      </c>
      <c r="AA114" s="17">
        <v>32.99</v>
      </c>
      <c r="AB114" s="17">
        <v>35.090000000000003</v>
      </c>
      <c r="AC114" t="s">
        <v>272</v>
      </c>
      <c r="AD114" s="17">
        <v>25921.5</v>
      </c>
      <c r="AE114" s="17">
        <v>31551.3</v>
      </c>
      <c r="AF114" s="17">
        <v>34169.9</v>
      </c>
      <c r="AG114" s="17">
        <v>24076.1</v>
      </c>
      <c r="AH114" s="17">
        <v>10102.1</v>
      </c>
      <c r="AI114" s="17">
        <v>10030.200000000001</v>
      </c>
      <c r="AJ114" s="17">
        <v>4808.47</v>
      </c>
      <c r="AK114" s="17">
        <v>2788.93</v>
      </c>
      <c r="AL114" s="17">
        <v>1483.99</v>
      </c>
      <c r="AM114" s="17">
        <v>212.66</v>
      </c>
      <c r="AN114" s="17">
        <v>193.52</v>
      </c>
      <c r="AO114" s="17">
        <v>3787.93</v>
      </c>
      <c r="AP114" t="s">
        <v>272</v>
      </c>
      <c r="AQ114" s="17">
        <v>11.24</v>
      </c>
      <c r="AR114" s="17">
        <v>11.38</v>
      </c>
      <c r="AS114" s="17">
        <v>12.36</v>
      </c>
      <c r="AT114" s="17">
        <v>14.98</v>
      </c>
      <c r="AU114" s="17">
        <v>19.66</v>
      </c>
      <c r="AV114" s="17">
        <v>21.18</v>
      </c>
      <c r="AW114" s="17">
        <v>24.1</v>
      </c>
      <c r="AX114" s="17">
        <v>26.13</v>
      </c>
      <c r="AY114" s="17">
        <v>27.36</v>
      </c>
      <c r="AZ114" s="17">
        <v>28.29</v>
      </c>
      <c r="BA114" s="17">
        <v>28.08</v>
      </c>
      <c r="BB114" s="17">
        <v>32.08</v>
      </c>
      <c r="BC114" t="s">
        <v>272</v>
      </c>
      <c r="BD114" s="17">
        <v>0.04</v>
      </c>
      <c r="BE114" s="17">
        <v>1510.78</v>
      </c>
      <c r="BF114" s="17">
        <v>2484.71</v>
      </c>
      <c r="BG114" s="17">
        <v>859.23</v>
      </c>
      <c r="BH114" s="17">
        <v>608.94000000000005</v>
      </c>
      <c r="BI114" s="17">
        <v>434.74</v>
      </c>
      <c r="BJ114" s="17">
        <v>354.93</v>
      </c>
      <c r="BK114" s="17">
        <v>690.71</v>
      </c>
      <c r="BL114" s="17">
        <v>574.24</v>
      </c>
      <c r="BM114" s="17">
        <v>417.35</v>
      </c>
      <c r="BN114" t="s">
        <v>272</v>
      </c>
      <c r="BO114" t="s">
        <v>285</v>
      </c>
      <c r="BP114" t="s">
        <v>318</v>
      </c>
      <c r="BQ114" s="17">
        <v>20211209</v>
      </c>
      <c r="BR114" t="s">
        <v>272</v>
      </c>
    </row>
    <row r="115" spans="1:70" x14ac:dyDescent="0.3">
      <c r="A115" s="17">
        <v>16200019</v>
      </c>
      <c r="B115" t="s">
        <v>175</v>
      </c>
      <c r="C115" s="17">
        <v>99.41</v>
      </c>
      <c r="D115" s="17">
        <v>87.49</v>
      </c>
      <c r="E115" s="17">
        <v>86.97</v>
      </c>
      <c r="F115" s="17">
        <v>0.5</v>
      </c>
      <c r="G115" s="17">
        <v>1</v>
      </c>
      <c r="H115" s="17">
        <v>1.98</v>
      </c>
      <c r="I115" s="17">
        <v>2.97</v>
      </c>
      <c r="J115" s="17">
        <v>0.74</v>
      </c>
      <c r="K115" s="17">
        <v>1.0900000000000001</v>
      </c>
      <c r="L115" s="17">
        <v>2.23</v>
      </c>
      <c r="M115" s="17">
        <v>9543</v>
      </c>
      <c r="N115" s="17">
        <v>8298</v>
      </c>
      <c r="O115" s="17">
        <v>9240</v>
      </c>
      <c r="P115" s="17">
        <v>8249</v>
      </c>
      <c r="Q115" s="17">
        <v>187</v>
      </c>
      <c r="R115" s="17">
        <v>861</v>
      </c>
      <c r="S115" t="s">
        <v>272</v>
      </c>
      <c r="T115" t="s">
        <v>272</v>
      </c>
      <c r="U115" t="s">
        <v>272</v>
      </c>
      <c r="V115" s="17">
        <v>9187</v>
      </c>
      <c r="W115" s="17">
        <v>13387</v>
      </c>
      <c r="X115" t="s">
        <v>272</v>
      </c>
      <c r="Y115" t="s">
        <v>272</v>
      </c>
      <c r="Z115" t="s">
        <v>272</v>
      </c>
      <c r="AA115" s="17">
        <v>35.42</v>
      </c>
      <c r="AB115" s="17">
        <v>33.659999999999997</v>
      </c>
      <c r="AC115" t="s">
        <v>272</v>
      </c>
      <c r="AD115" s="17">
        <v>26490.2</v>
      </c>
      <c r="AE115" s="17">
        <v>33090</v>
      </c>
      <c r="AF115" s="17">
        <v>35601.1</v>
      </c>
      <c r="AG115" s="17">
        <v>24736.6</v>
      </c>
      <c r="AH115" s="17">
        <v>10545.9</v>
      </c>
      <c r="AI115" s="17">
        <v>10397.1</v>
      </c>
      <c r="AJ115" s="17">
        <v>4959.83</v>
      </c>
      <c r="AK115" s="17">
        <v>2888.71</v>
      </c>
      <c r="AL115" s="17">
        <v>1526.74</v>
      </c>
      <c r="AM115" s="17">
        <v>221.9</v>
      </c>
      <c r="AN115" s="17">
        <v>199.24</v>
      </c>
      <c r="AO115" s="17">
        <v>3591.74</v>
      </c>
      <c r="AP115" t="s">
        <v>272</v>
      </c>
      <c r="AQ115" s="17">
        <v>11.59</v>
      </c>
      <c r="AR115" s="17">
        <v>12.46</v>
      </c>
      <c r="AS115" s="17">
        <v>13.45</v>
      </c>
      <c r="AT115" s="17">
        <v>15.01</v>
      </c>
      <c r="AU115" s="17">
        <v>20.43</v>
      </c>
      <c r="AV115" s="17">
        <v>22.66</v>
      </c>
      <c r="AW115" s="17">
        <v>24.82</v>
      </c>
      <c r="AX115" s="17">
        <v>26.54</v>
      </c>
      <c r="AY115" s="17">
        <v>27.53</v>
      </c>
      <c r="AZ115" s="17">
        <v>28.09</v>
      </c>
      <c r="BA115" s="17">
        <v>27.37</v>
      </c>
      <c r="BB115" s="17">
        <v>35.01</v>
      </c>
      <c r="BC115" t="s">
        <v>272</v>
      </c>
      <c r="BD115" s="17">
        <v>0.05</v>
      </c>
      <c r="BE115" s="17">
        <v>928.31</v>
      </c>
      <c r="BF115" s="17">
        <v>2906.01</v>
      </c>
      <c r="BG115" s="17">
        <v>859.23</v>
      </c>
      <c r="BH115" s="17">
        <v>608.94000000000005</v>
      </c>
      <c r="BI115" s="17">
        <v>434.74</v>
      </c>
      <c r="BJ115" s="17">
        <v>354.93</v>
      </c>
      <c r="BK115" s="17">
        <v>690.71</v>
      </c>
      <c r="BL115" s="17">
        <v>574.24</v>
      </c>
      <c r="BM115" s="17">
        <v>417.35</v>
      </c>
      <c r="BN115" t="s">
        <v>272</v>
      </c>
      <c r="BO115" t="s">
        <v>285</v>
      </c>
      <c r="BP115" t="s">
        <v>318</v>
      </c>
      <c r="BQ115" s="17">
        <v>20211209</v>
      </c>
      <c r="BR115" t="s">
        <v>272</v>
      </c>
    </row>
  </sheetData>
  <autoFilter ref="A1:BR1" xr:uid="{8A8545FC-A70F-480E-B12D-8A59E118A916}">
    <sortState xmlns:xlrd2="http://schemas.microsoft.com/office/spreadsheetml/2017/richdata2" ref="A2:BR115">
      <sortCondition descending="1"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A162-A793-46FD-9FF1-E92A0EF1998D}">
  <dimension ref="A2:AB142"/>
  <sheetViews>
    <sheetView topLeftCell="J1" zoomScale="90" zoomScaleNormal="90" workbookViewId="0">
      <pane ySplit="4" topLeftCell="A110" activePane="bottomLeft" state="frozen"/>
      <selection pane="bottomLeft" activeCell="N17" sqref="N17"/>
    </sheetView>
  </sheetViews>
  <sheetFormatPr defaultRowHeight="14.4" x14ac:dyDescent="0.3"/>
  <cols>
    <col min="1" max="1" width="23.88671875" customWidth="1"/>
    <col min="3" max="3" width="17.5546875" style="1" customWidth="1"/>
    <col min="4" max="4" width="89.5546875" customWidth="1"/>
    <col min="5" max="5" width="12.88671875" customWidth="1"/>
    <col min="6" max="6" width="32.109375" customWidth="1"/>
    <col min="7" max="7" width="19.109375" bestFit="1" customWidth="1"/>
    <col min="8" max="8" width="18.88671875" bestFit="1" customWidth="1"/>
    <col min="9" max="9" width="5.44140625" customWidth="1"/>
    <col min="10" max="10" width="5.5546875" style="1" bestFit="1" customWidth="1"/>
    <col min="11" max="11" width="59" bestFit="1" customWidth="1"/>
    <col min="12" max="12" width="14.5546875" style="1" customWidth="1"/>
    <col min="13" max="13" width="23.6640625" style="6" customWidth="1"/>
    <col min="14" max="14" width="18.44140625" style="6" bestFit="1" customWidth="1"/>
    <col min="15" max="15" width="13.77734375" customWidth="1"/>
    <col min="16" max="16" width="8.33203125" customWidth="1"/>
    <col min="17" max="18" width="8.88671875" style="1"/>
    <col min="20" max="20" width="30.21875" style="1" bestFit="1" customWidth="1"/>
    <col min="21" max="21" width="21.5546875" bestFit="1" customWidth="1"/>
    <col min="22" max="22" width="35" bestFit="1" customWidth="1"/>
    <col min="23" max="23" width="18.44140625" customWidth="1"/>
    <col min="24" max="24" width="72.6640625" bestFit="1" customWidth="1"/>
    <col min="25" max="25" width="72.6640625" customWidth="1"/>
    <col min="26" max="26" width="34.109375" bestFit="1" customWidth="1"/>
    <col min="27" max="27" width="35.21875" bestFit="1" customWidth="1"/>
    <col min="33" max="33" width="82.109375" bestFit="1" customWidth="1"/>
    <col min="34" max="34" width="12.88671875" bestFit="1" customWidth="1"/>
    <col min="35" max="35" width="15.33203125" bestFit="1" customWidth="1"/>
  </cols>
  <sheetData>
    <row r="2" spans="1:28" ht="25.8" x14ac:dyDescent="0.5">
      <c r="F2">
        <v>0</v>
      </c>
      <c r="T2" s="11" t="s">
        <v>130</v>
      </c>
      <c r="U2" s="11"/>
      <c r="V2" s="11"/>
      <c r="W2" s="11"/>
      <c r="X2" s="11"/>
      <c r="Y2" s="11"/>
    </row>
    <row r="3" spans="1:28" x14ac:dyDescent="0.3">
      <c r="D3" t="s">
        <v>0</v>
      </c>
      <c r="J3"/>
      <c r="K3" s="2" t="s">
        <v>1</v>
      </c>
      <c r="M3" s="8"/>
      <c r="N3" s="7"/>
      <c r="Q3" s="1" t="s">
        <v>2</v>
      </c>
    </row>
    <row r="4" spans="1:28" s="12" customFormat="1" x14ac:dyDescent="0.3"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J4" s="13" t="s">
        <v>9</v>
      </c>
      <c r="K4" s="13" t="s">
        <v>10</v>
      </c>
      <c r="L4" s="14" t="s">
        <v>11</v>
      </c>
      <c r="M4" s="12" t="s">
        <v>7</v>
      </c>
      <c r="N4" s="12" t="s">
        <v>8</v>
      </c>
      <c r="T4" s="12" t="s">
        <v>6</v>
      </c>
      <c r="U4" s="12" t="s">
        <v>7</v>
      </c>
      <c r="V4" t="s">
        <v>263</v>
      </c>
      <c r="Y4" s="13"/>
      <c r="Z4" s="9"/>
      <c r="AA4" s="9"/>
      <c r="AB4" s="13"/>
    </row>
    <row r="5" spans="1:28" x14ac:dyDescent="0.3">
      <c r="A5" t="str">
        <f t="shared" ref="A5:A36" si="0">LEFT(D5,17)</f>
        <v>20210716_15-54-24</v>
      </c>
      <c r="B5">
        <f>C5-L5</f>
        <v>0</v>
      </c>
      <c r="C5" s="18">
        <v>16300038</v>
      </c>
      <c r="D5" t="s">
        <v>24</v>
      </c>
      <c r="E5" t="s">
        <v>12</v>
      </c>
      <c r="F5">
        <v>86.5</v>
      </c>
      <c r="G5">
        <v>99.3</v>
      </c>
      <c r="H5">
        <v>73.599999999999994</v>
      </c>
      <c r="J5" s="1">
        <v>1</v>
      </c>
      <c r="K5" s="3" t="s">
        <v>21</v>
      </c>
      <c r="L5" s="1">
        <v>16300038</v>
      </c>
      <c r="M5" s="6">
        <v>99.57</v>
      </c>
      <c r="N5" s="6">
        <v>73.5</v>
      </c>
      <c r="Q5" s="6">
        <f t="shared" ref="Q5:R7" si="1">M5-G5</f>
        <v>0.26999999999999602</v>
      </c>
      <c r="R5" s="6">
        <f t="shared" si="1"/>
        <v>-9.9999999999994316E-2</v>
      </c>
      <c r="T5" s="19">
        <f t="shared" ref="T5:T36" si="2">VLOOKUP(C5,table,4,FALSE)</f>
        <v>77.930000000000007</v>
      </c>
      <c r="U5" s="1">
        <f t="shared" ref="U5:U36" si="3">VLOOKUP(C5,table,3,FALSE)</f>
        <v>99.52</v>
      </c>
      <c r="V5" s="1">
        <f t="shared" ref="V5:V36" si="4">VLOOKUP(C5,table,12,FALSE)</f>
        <v>74.900000000000006</v>
      </c>
      <c r="W5" s="1">
        <f t="shared" ref="W5:W36" si="5">ABS(T5-F5)</f>
        <v>8.5699999999999932</v>
      </c>
      <c r="X5" s="1">
        <f t="shared" ref="X5:X36" si="6">ABS(U5-G5)</f>
        <v>0.21999999999999886</v>
      </c>
      <c r="Y5" s="1">
        <f t="shared" ref="Y5:Y36" si="7">ABS(V5-H5)</f>
        <v>1.3000000000000114</v>
      </c>
    </row>
    <row r="6" spans="1:28" x14ac:dyDescent="0.3">
      <c r="A6" t="str">
        <f t="shared" si="0"/>
        <v>20210716_14-44-32</v>
      </c>
      <c r="B6">
        <f>C6-L6</f>
        <v>0</v>
      </c>
      <c r="C6" s="18">
        <v>16300039</v>
      </c>
      <c r="D6" t="s">
        <v>22</v>
      </c>
      <c r="E6" t="s">
        <v>12</v>
      </c>
      <c r="F6">
        <v>87.7</v>
      </c>
      <c r="G6">
        <v>99.1</v>
      </c>
      <c r="H6">
        <v>74.400000000000006</v>
      </c>
      <c r="J6" s="1">
        <v>1</v>
      </c>
      <c r="K6" s="3" t="s">
        <v>21</v>
      </c>
      <c r="L6" s="1">
        <v>16300039</v>
      </c>
      <c r="M6" s="6">
        <v>99.57</v>
      </c>
      <c r="N6" s="6">
        <v>73.5</v>
      </c>
      <c r="Q6" s="6">
        <f t="shared" si="1"/>
        <v>0.46999999999999886</v>
      </c>
      <c r="R6" s="6">
        <f t="shared" si="1"/>
        <v>-0.90000000000000568</v>
      </c>
      <c r="T6" s="19">
        <f t="shared" si="2"/>
        <v>79.45</v>
      </c>
      <c r="U6" s="1">
        <f t="shared" si="3"/>
        <v>99.44</v>
      </c>
      <c r="V6" s="1">
        <f t="shared" si="4"/>
        <v>75.86</v>
      </c>
      <c r="W6" s="1">
        <f t="shared" si="5"/>
        <v>8.25</v>
      </c>
      <c r="X6" s="1">
        <f t="shared" si="6"/>
        <v>0.34000000000000341</v>
      </c>
      <c r="Y6" s="1">
        <f t="shared" si="7"/>
        <v>1.4599999999999937</v>
      </c>
    </row>
    <row r="7" spans="1:28" x14ac:dyDescent="0.3">
      <c r="A7" t="str">
        <f t="shared" si="0"/>
        <v>20210716_17-02-42</v>
      </c>
      <c r="B7">
        <f>C7-L7</f>
        <v>0</v>
      </c>
      <c r="C7" s="18">
        <v>16300036</v>
      </c>
      <c r="D7" t="s">
        <v>26</v>
      </c>
      <c r="E7" t="s">
        <v>12</v>
      </c>
      <c r="F7">
        <v>85.2</v>
      </c>
      <c r="G7">
        <v>99.1</v>
      </c>
      <c r="H7">
        <v>73.8</v>
      </c>
      <c r="J7" s="1">
        <v>1</v>
      </c>
      <c r="K7" s="3" t="s">
        <v>21</v>
      </c>
      <c r="L7" s="1">
        <v>16300036</v>
      </c>
      <c r="M7" s="6">
        <v>99.57</v>
      </c>
      <c r="N7" s="6">
        <v>73.5</v>
      </c>
      <c r="Q7" s="6">
        <f t="shared" si="1"/>
        <v>0.46999999999999886</v>
      </c>
      <c r="R7" s="6">
        <f t="shared" si="1"/>
        <v>-0.29999999999999716</v>
      </c>
      <c r="T7" s="19">
        <f t="shared" si="2"/>
        <v>77.209999999999994</v>
      </c>
      <c r="U7" s="1">
        <f t="shared" si="3"/>
        <v>99.36</v>
      </c>
      <c r="V7" s="1">
        <f t="shared" si="4"/>
        <v>75</v>
      </c>
      <c r="W7" s="1">
        <f t="shared" si="5"/>
        <v>7.9900000000000091</v>
      </c>
      <c r="X7" s="1">
        <f t="shared" si="6"/>
        <v>0.26000000000000512</v>
      </c>
      <c r="Y7" s="1">
        <f t="shared" si="7"/>
        <v>1.2000000000000028</v>
      </c>
    </row>
    <row r="8" spans="1:28" x14ac:dyDescent="0.3">
      <c r="A8" t="str">
        <f t="shared" si="0"/>
        <v>20210716_15-19-35</v>
      </c>
      <c r="B8">
        <f>C8-L8</f>
        <v>0</v>
      </c>
      <c r="C8" s="18">
        <v>16200031</v>
      </c>
      <c r="D8" t="s">
        <v>23</v>
      </c>
      <c r="E8" t="s">
        <v>12</v>
      </c>
      <c r="F8">
        <v>88.7</v>
      </c>
      <c r="G8">
        <v>99.1</v>
      </c>
      <c r="H8" s="15">
        <v>1.7</v>
      </c>
      <c r="J8" s="1">
        <v>1</v>
      </c>
      <c r="K8" s="3" t="s">
        <v>21</v>
      </c>
      <c r="L8" s="1">
        <v>16200031</v>
      </c>
      <c r="M8" s="6">
        <v>99.57</v>
      </c>
      <c r="T8" s="19">
        <f t="shared" si="2"/>
        <v>81.349999999999994</v>
      </c>
      <c r="U8" s="1">
        <f t="shared" si="3"/>
        <v>99.4</v>
      </c>
      <c r="V8" s="1">
        <f t="shared" si="4"/>
        <v>2.1</v>
      </c>
      <c r="W8" s="1">
        <f t="shared" si="5"/>
        <v>7.3500000000000085</v>
      </c>
      <c r="X8" s="1">
        <f t="shared" si="6"/>
        <v>0.30000000000001137</v>
      </c>
      <c r="Y8" s="1">
        <f t="shared" si="7"/>
        <v>0.40000000000000013</v>
      </c>
    </row>
    <row r="9" spans="1:28" x14ac:dyDescent="0.3">
      <c r="A9" t="str">
        <f t="shared" si="0"/>
        <v>20210716_11-08-50</v>
      </c>
      <c r="B9">
        <f>C9-L9</f>
        <v>0</v>
      </c>
      <c r="C9" s="18">
        <v>16300022</v>
      </c>
      <c r="D9" t="s">
        <v>15</v>
      </c>
      <c r="E9" t="s">
        <v>12</v>
      </c>
      <c r="F9">
        <v>92.2</v>
      </c>
      <c r="G9">
        <v>99.1</v>
      </c>
      <c r="H9">
        <v>81.2</v>
      </c>
      <c r="J9" s="1">
        <v>1</v>
      </c>
      <c r="K9" s="3" t="s">
        <v>14</v>
      </c>
      <c r="L9" s="1">
        <v>16300022</v>
      </c>
      <c r="M9" s="6">
        <v>99.6</v>
      </c>
      <c r="N9" s="6">
        <v>79.17</v>
      </c>
      <c r="Q9" s="6">
        <f>M9-G9</f>
        <v>0.5</v>
      </c>
      <c r="R9" s="6">
        <f>N9-H9</f>
        <v>-2.0300000000000011</v>
      </c>
      <c r="T9" s="19">
        <f t="shared" si="2"/>
        <v>85.03</v>
      </c>
      <c r="U9" s="1">
        <f t="shared" si="3"/>
        <v>99.4</v>
      </c>
      <c r="V9" s="1">
        <f t="shared" si="4"/>
        <v>81.27</v>
      </c>
      <c r="W9" s="1">
        <f t="shared" si="5"/>
        <v>7.1700000000000017</v>
      </c>
      <c r="X9" s="1">
        <f t="shared" si="6"/>
        <v>0.30000000000001137</v>
      </c>
      <c r="Y9" s="1">
        <f t="shared" si="7"/>
        <v>6.9999999999993179E-2</v>
      </c>
    </row>
    <row r="10" spans="1:28" x14ac:dyDescent="0.3">
      <c r="A10" t="str">
        <f t="shared" si="0"/>
        <v>20211022_13-04-33</v>
      </c>
      <c r="C10" s="18">
        <v>16200205</v>
      </c>
      <c r="D10" t="s">
        <v>116</v>
      </c>
      <c r="E10" t="s">
        <v>12</v>
      </c>
      <c r="F10">
        <v>80.099999999999994</v>
      </c>
      <c r="G10">
        <v>98.8</v>
      </c>
      <c r="H10" s="15">
        <v>2.61</v>
      </c>
      <c r="J10" s="1">
        <v>3</v>
      </c>
      <c r="K10" t="s">
        <v>244</v>
      </c>
      <c r="T10" s="19">
        <f t="shared" si="2"/>
        <v>86.76</v>
      </c>
      <c r="U10" s="1">
        <f t="shared" si="3"/>
        <v>98.13</v>
      </c>
      <c r="V10" s="1">
        <f t="shared" si="4"/>
        <v>2.37</v>
      </c>
      <c r="W10" s="1">
        <f t="shared" si="5"/>
        <v>6.6600000000000108</v>
      </c>
      <c r="X10" s="1">
        <f t="shared" si="6"/>
        <v>0.67000000000000171</v>
      </c>
      <c r="Y10" s="1">
        <f t="shared" si="7"/>
        <v>0.23999999999999977</v>
      </c>
    </row>
    <row r="11" spans="1:28" x14ac:dyDescent="0.3">
      <c r="A11" t="str">
        <f t="shared" si="0"/>
        <v>20210716_12-28-50</v>
      </c>
      <c r="B11">
        <f>C11-L11</f>
        <v>0</v>
      </c>
      <c r="C11" s="18">
        <v>16300023</v>
      </c>
      <c r="D11" t="s">
        <v>17</v>
      </c>
      <c r="E11" t="s">
        <v>12</v>
      </c>
      <c r="F11">
        <v>90.7</v>
      </c>
      <c r="G11">
        <v>99.1</v>
      </c>
      <c r="H11">
        <v>80.5</v>
      </c>
      <c r="J11" s="1">
        <v>1</v>
      </c>
      <c r="K11" s="3" t="s">
        <v>14</v>
      </c>
      <c r="L11" s="1">
        <v>16300023</v>
      </c>
      <c r="M11" s="6">
        <v>99.6</v>
      </c>
      <c r="N11" s="6">
        <v>79.17</v>
      </c>
      <c r="Q11" s="6">
        <f>M11-G11</f>
        <v>0.5</v>
      </c>
      <c r="R11" s="6">
        <f>N11-H11</f>
        <v>-1.3299999999999983</v>
      </c>
      <c r="T11" s="19">
        <f t="shared" si="2"/>
        <v>84.17</v>
      </c>
      <c r="U11" s="1">
        <f t="shared" si="3"/>
        <v>99.42</v>
      </c>
      <c r="V11" s="1">
        <f t="shared" si="4"/>
        <v>80.89</v>
      </c>
      <c r="W11" s="1">
        <f t="shared" si="5"/>
        <v>6.5300000000000011</v>
      </c>
      <c r="X11" s="1">
        <f t="shared" si="6"/>
        <v>0.32000000000000739</v>
      </c>
      <c r="Y11" s="1">
        <f t="shared" si="7"/>
        <v>0.39000000000000057</v>
      </c>
    </row>
    <row r="12" spans="1:28" x14ac:dyDescent="0.3">
      <c r="A12" t="str">
        <f t="shared" si="0"/>
        <v>20210716_16-29-57</v>
      </c>
      <c r="B12">
        <f>C12-L12</f>
        <v>0</v>
      </c>
      <c r="C12" s="18">
        <v>16200029</v>
      </c>
      <c r="D12" t="s">
        <v>25</v>
      </c>
      <c r="E12" t="s">
        <v>12</v>
      </c>
      <c r="F12">
        <v>86.9</v>
      </c>
      <c r="G12">
        <v>98.6</v>
      </c>
      <c r="H12" s="15">
        <v>1.97</v>
      </c>
      <c r="J12" s="1">
        <v>1</v>
      </c>
      <c r="K12" s="3" t="s">
        <v>21</v>
      </c>
      <c r="L12" s="1">
        <v>16200029</v>
      </c>
      <c r="M12" s="6">
        <v>99.57</v>
      </c>
      <c r="T12" s="19">
        <f t="shared" si="2"/>
        <v>80.900000000000006</v>
      </c>
      <c r="U12" s="1">
        <f t="shared" si="3"/>
        <v>99.4</v>
      </c>
      <c r="V12" s="1">
        <f t="shared" si="4"/>
        <v>2.2599999999999998</v>
      </c>
      <c r="W12" s="1">
        <f t="shared" si="5"/>
        <v>6</v>
      </c>
      <c r="X12" s="1">
        <f t="shared" si="6"/>
        <v>0.80000000000001137</v>
      </c>
      <c r="Y12" s="1">
        <f t="shared" si="7"/>
        <v>0.28999999999999981</v>
      </c>
    </row>
    <row r="13" spans="1:28" x14ac:dyDescent="0.3">
      <c r="A13" t="str">
        <f t="shared" si="0"/>
        <v>20210719_16-53-08</v>
      </c>
      <c r="B13">
        <f>C13-L13</f>
        <v>0</v>
      </c>
      <c r="C13" s="18">
        <v>16200042</v>
      </c>
      <c r="D13" t="s">
        <v>34</v>
      </c>
      <c r="E13" t="s">
        <v>12</v>
      </c>
      <c r="F13">
        <v>87.1</v>
      </c>
      <c r="G13">
        <v>97.7</v>
      </c>
      <c r="H13" s="15">
        <v>1.57</v>
      </c>
      <c r="J13" s="1">
        <v>1</v>
      </c>
      <c r="K13" s="3" t="s">
        <v>27</v>
      </c>
      <c r="L13" s="1">
        <v>16200042</v>
      </c>
      <c r="M13" s="6">
        <v>99.83</v>
      </c>
      <c r="T13" s="19">
        <f t="shared" si="2"/>
        <v>81.2</v>
      </c>
      <c r="U13" s="1">
        <f t="shared" si="3"/>
        <v>99.77</v>
      </c>
      <c r="V13" s="1">
        <f t="shared" si="4"/>
        <v>2.27</v>
      </c>
      <c r="W13" s="1">
        <f t="shared" si="5"/>
        <v>5.8999999999999915</v>
      </c>
      <c r="X13" s="1">
        <f t="shared" si="6"/>
        <v>2.0699999999999932</v>
      </c>
      <c r="Y13" s="1">
        <f t="shared" si="7"/>
        <v>0.7</v>
      </c>
    </row>
    <row r="14" spans="1:28" x14ac:dyDescent="0.3">
      <c r="A14" t="str">
        <f t="shared" si="0"/>
        <v>20211022_14-12-16</v>
      </c>
      <c r="C14" s="18">
        <v>16200206</v>
      </c>
      <c r="D14" t="s">
        <v>118</v>
      </c>
      <c r="E14" t="s">
        <v>12</v>
      </c>
      <c r="F14">
        <v>78.099999999999994</v>
      </c>
      <c r="G14">
        <v>98.9</v>
      </c>
      <c r="H14" s="15">
        <v>2.2799999999999998</v>
      </c>
      <c r="J14" s="1">
        <v>3</v>
      </c>
      <c r="K14" t="s">
        <v>244</v>
      </c>
      <c r="T14" s="19">
        <f t="shared" si="2"/>
        <v>83.58</v>
      </c>
      <c r="U14" s="1">
        <f t="shared" si="3"/>
        <v>98.37</v>
      </c>
      <c r="V14" s="1">
        <f t="shared" si="4"/>
        <v>2.35</v>
      </c>
      <c r="W14" s="1">
        <f t="shared" si="5"/>
        <v>5.480000000000004</v>
      </c>
      <c r="X14" s="1">
        <f t="shared" si="6"/>
        <v>0.53000000000000114</v>
      </c>
      <c r="Y14" s="1">
        <f t="shared" si="7"/>
        <v>7.0000000000000284E-2</v>
      </c>
    </row>
    <row r="15" spans="1:28" x14ac:dyDescent="0.3">
      <c r="A15" t="str">
        <f t="shared" si="0"/>
        <v>20210716_13-37-17</v>
      </c>
      <c r="B15">
        <f t="shared" ref="B15:B24" si="8">C15-L15</f>
        <v>0</v>
      </c>
      <c r="C15" s="18">
        <v>16300024</v>
      </c>
      <c r="D15" t="s">
        <v>19</v>
      </c>
      <c r="E15" t="s">
        <v>12</v>
      </c>
      <c r="F15">
        <v>89.4</v>
      </c>
      <c r="G15">
        <v>99.5</v>
      </c>
      <c r="H15">
        <v>79.3</v>
      </c>
      <c r="J15" s="1">
        <v>1</v>
      </c>
      <c r="K15" s="3" t="s">
        <v>14</v>
      </c>
      <c r="L15" s="1">
        <v>16300024</v>
      </c>
      <c r="M15" s="6">
        <v>99.6</v>
      </c>
      <c r="N15" s="6">
        <v>79.17</v>
      </c>
      <c r="Q15" s="6">
        <f>M15-G15</f>
        <v>9.9999999999994316E-2</v>
      </c>
      <c r="R15" s="6">
        <f>N15-H15</f>
        <v>-0.12999999999999545</v>
      </c>
      <c r="T15" s="19">
        <f t="shared" si="2"/>
        <v>83.96</v>
      </c>
      <c r="U15" s="1">
        <f t="shared" si="3"/>
        <v>99.58</v>
      </c>
      <c r="V15" s="1">
        <f t="shared" si="4"/>
        <v>79.489999999999995</v>
      </c>
      <c r="W15" s="1">
        <f t="shared" si="5"/>
        <v>5.4400000000000119</v>
      </c>
      <c r="X15" s="1">
        <f t="shared" si="6"/>
        <v>7.9999999999998295E-2</v>
      </c>
      <c r="Y15" s="1">
        <f t="shared" si="7"/>
        <v>0.18999999999999773</v>
      </c>
    </row>
    <row r="16" spans="1:28" x14ac:dyDescent="0.3">
      <c r="A16" t="str">
        <f t="shared" si="0"/>
        <v>20210920_11-27-26</v>
      </c>
      <c r="B16">
        <f t="shared" si="8"/>
        <v>99977</v>
      </c>
      <c r="C16" s="18">
        <v>16300153</v>
      </c>
      <c r="D16" t="s">
        <v>76</v>
      </c>
      <c r="E16" t="s">
        <v>12</v>
      </c>
      <c r="F16">
        <v>89.3</v>
      </c>
      <c r="G16">
        <v>99.6</v>
      </c>
      <c r="H16">
        <v>59.6</v>
      </c>
      <c r="J16" s="1">
        <v>2</v>
      </c>
      <c r="K16" s="3" t="s">
        <v>73</v>
      </c>
      <c r="L16" s="1">
        <v>16200176</v>
      </c>
      <c r="M16" s="7"/>
      <c r="T16" s="19">
        <f t="shared" si="2"/>
        <v>83.88</v>
      </c>
      <c r="U16" s="1">
        <f t="shared" si="3"/>
        <v>99.62</v>
      </c>
      <c r="V16" s="1">
        <f t="shared" si="4"/>
        <v>61.76</v>
      </c>
      <c r="W16" s="1">
        <f t="shared" si="5"/>
        <v>5.4200000000000017</v>
      </c>
      <c r="X16" s="1">
        <f t="shared" si="6"/>
        <v>2.0000000000010232E-2</v>
      </c>
      <c r="Y16" s="1">
        <f t="shared" si="7"/>
        <v>2.1599999999999966</v>
      </c>
    </row>
    <row r="17" spans="1:28" s="20" customFormat="1" x14ac:dyDescent="0.3">
      <c r="A17" t="str">
        <f t="shared" si="0"/>
        <v>20210920_13-21-20</v>
      </c>
      <c r="B17">
        <f t="shared" si="8"/>
        <v>-99981</v>
      </c>
      <c r="C17" s="18">
        <v>16200164</v>
      </c>
      <c r="D17" t="s">
        <v>79</v>
      </c>
      <c r="E17" t="s">
        <v>12</v>
      </c>
      <c r="F17">
        <v>89.6</v>
      </c>
      <c r="G17">
        <v>99.7</v>
      </c>
      <c r="H17" s="15">
        <v>1.99</v>
      </c>
      <c r="I17"/>
      <c r="J17" s="1">
        <v>2</v>
      </c>
      <c r="K17" s="3" t="s">
        <v>73</v>
      </c>
      <c r="L17" s="5">
        <v>16300145</v>
      </c>
      <c r="M17" s="7"/>
      <c r="N17" s="6"/>
      <c r="O17"/>
      <c r="P17"/>
      <c r="Q17" s="6"/>
      <c r="R17" s="1"/>
      <c r="S17"/>
      <c r="T17" s="19">
        <f t="shared" si="2"/>
        <v>84.34</v>
      </c>
      <c r="U17" s="1">
        <f t="shared" si="3"/>
        <v>99.53</v>
      </c>
      <c r="V17" s="1">
        <f t="shared" si="4"/>
        <v>2.36</v>
      </c>
      <c r="W17" s="1">
        <f t="shared" si="5"/>
        <v>5.2599999999999909</v>
      </c>
      <c r="X17" s="1">
        <f t="shared" si="6"/>
        <v>0.17000000000000171</v>
      </c>
      <c r="Y17" s="1">
        <f t="shared" si="7"/>
        <v>0.36999999999999988</v>
      </c>
      <c r="Z17"/>
      <c r="AA17"/>
      <c r="AB17"/>
    </row>
    <row r="18" spans="1:28" x14ac:dyDescent="0.3">
      <c r="A18" t="str">
        <f t="shared" si="0"/>
        <v>20210917_14-47-50</v>
      </c>
      <c r="B18">
        <f t="shared" si="8"/>
        <v>100004</v>
      </c>
      <c r="C18" s="18">
        <v>16300156</v>
      </c>
      <c r="D18" t="s">
        <v>71</v>
      </c>
      <c r="E18" t="s">
        <v>12</v>
      </c>
      <c r="F18">
        <v>86.3</v>
      </c>
      <c r="G18">
        <v>99.1</v>
      </c>
      <c r="H18">
        <v>57.6</v>
      </c>
      <c r="J18" s="1">
        <v>2</v>
      </c>
      <c r="K18" s="3" t="s">
        <v>62</v>
      </c>
      <c r="L18" s="1">
        <v>16200152</v>
      </c>
      <c r="M18" s="7"/>
      <c r="T18" s="19">
        <f t="shared" si="2"/>
        <v>81.05</v>
      </c>
      <c r="U18" s="1">
        <f t="shared" si="3"/>
        <v>99.57</v>
      </c>
      <c r="V18" s="1">
        <f t="shared" si="4"/>
        <v>61.43</v>
      </c>
      <c r="W18" s="1">
        <f t="shared" si="5"/>
        <v>5.25</v>
      </c>
      <c r="X18" s="1">
        <f t="shared" si="6"/>
        <v>0.46999999999999886</v>
      </c>
      <c r="Y18" s="1">
        <f t="shared" si="7"/>
        <v>3.8299999999999983</v>
      </c>
    </row>
    <row r="19" spans="1:28" x14ac:dyDescent="0.3">
      <c r="A19" t="str">
        <f t="shared" si="0"/>
        <v>20210716_14-10-12</v>
      </c>
      <c r="B19">
        <f t="shared" si="8"/>
        <v>0</v>
      </c>
      <c r="C19" s="18">
        <v>16200030</v>
      </c>
      <c r="D19" t="s">
        <v>20</v>
      </c>
      <c r="E19" t="s">
        <v>12</v>
      </c>
      <c r="F19">
        <v>88.9</v>
      </c>
      <c r="G19">
        <v>99.7</v>
      </c>
      <c r="H19" s="15">
        <v>1.76</v>
      </c>
      <c r="J19" s="1">
        <v>1</v>
      </c>
      <c r="K19" s="3" t="s">
        <v>21</v>
      </c>
      <c r="L19" s="1">
        <v>16200030</v>
      </c>
      <c r="M19" s="6">
        <v>99.57</v>
      </c>
      <c r="T19" s="19">
        <f t="shared" si="2"/>
        <v>83.81</v>
      </c>
      <c r="U19" s="1">
        <f t="shared" si="3"/>
        <v>99.54</v>
      </c>
      <c r="V19" s="1">
        <f t="shared" si="4"/>
        <v>2.09</v>
      </c>
      <c r="W19" s="1">
        <f t="shared" si="5"/>
        <v>5.0900000000000034</v>
      </c>
      <c r="X19" s="1">
        <f t="shared" si="6"/>
        <v>0.15999999999999659</v>
      </c>
      <c r="Y19" s="1">
        <f t="shared" si="7"/>
        <v>0.32999999999999985</v>
      </c>
    </row>
    <row r="20" spans="1:28" x14ac:dyDescent="0.3">
      <c r="A20" t="str">
        <f t="shared" si="0"/>
        <v>20210920_12-01-04</v>
      </c>
      <c r="B20">
        <f t="shared" si="8"/>
        <v>-99992</v>
      </c>
      <c r="C20" s="18">
        <v>16200176</v>
      </c>
      <c r="D20" t="s">
        <v>77</v>
      </c>
      <c r="E20" t="s">
        <v>12</v>
      </c>
      <c r="F20">
        <v>88</v>
      </c>
      <c r="G20">
        <v>99.4</v>
      </c>
      <c r="H20" s="15">
        <v>1.99</v>
      </c>
      <c r="J20" s="1">
        <v>2</v>
      </c>
      <c r="K20" s="3" t="s">
        <v>73</v>
      </c>
      <c r="L20" s="1">
        <v>16300168</v>
      </c>
      <c r="M20" s="7"/>
      <c r="Q20" s="6"/>
      <c r="T20" s="19">
        <f t="shared" si="2"/>
        <v>83.09</v>
      </c>
      <c r="U20" s="1">
        <f t="shared" si="3"/>
        <v>99.4</v>
      </c>
      <c r="V20" s="1">
        <f t="shared" si="4"/>
        <v>2.15</v>
      </c>
      <c r="W20" s="1">
        <f t="shared" si="5"/>
        <v>4.9099999999999966</v>
      </c>
      <c r="X20" s="1">
        <f t="shared" si="6"/>
        <v>0</v>
      </c>
      <c r="Y20" s="1">
        <f t="shared" si="7"/>
        <v>0.15999999999999992</v>
      </c>
    </row>
    <row r="21" spans="1:28" x14ac:dyDescent="0.3">
      <c r="A21" t="str">
        <f t="shared" si="0"/>
        <v>20210716_13-01-54</v>
      </c>
      <c r="B21">
        <f t="shared" si="8"/>
        <v>0</v>
      </c>
      <c r="C21" s="18">
        <v>16200032</v>
      </c>
      <c r="D21" t="s">
        <v>18</v>
      </c>
      <c r="E21" t="s">
        <v>12</v>
      </c>
      <c r="F21">
        <v>91.8</v>
      </c>
      <c r="G21">
        <v>99.4</v>
      </c>
      <c r="H21" s="15">
        <v>1.71</v>
      </c>
      <c r="J21" s="1">
        <v>1</v>
      </c>
      <c r="K21" s="3" t="s">
        <v>14</v>
      </c>
      <c r="L21" s="1">
        <v>16200032</v>
      </c>
      <c r="M21" s="6">
        <v>99.6</v>
      </c>
      <c r="T21" s="19">
        <f t="shared" si="2"/>
        <v>86.9</v>
      </c>
      <c r="U21" s="1">
        <f t="shared" si="3"/>
        <v>99.41</v>
      </c>
      <c r="V21" s="1">
        <f t="shared" si="4"/>
        <v>2</v>
      </c>
      <c r="W21" s="1">
        <f t="shared" si="5"/>
        <v>4.8999999999999915</v>
      </c>
      <c r="X21" s="1">
        <f t="shared" si="6"/>
        <v>9.9999999999909051E-3</v>
      </c>
      <c r="Y21" s="1">
        <f t="shared" si="7"/>
        <v>0.29000000000000004</v>
      </c>
    </row>
    <row r="22" spans="1:28" x14ac:dyDescent="0.3">
      <c r="A22" t="str">
        <f t="shared" si="0"/>
        <v>20210920_15-05-49</v>
      </c>
      <c r="B22">
        <f t="shared" si="8"/>
        <v>99973</v>
      </c>
      <c r="C22" s="18">
        <v>16300133</v>
      </c>
      <c r="D22" t="s">
        <v>82</v>
      </c>
      <c r="E22" t="s">
        <v>12</v>
      </c>
      <c r="F22">
        <v>87.8</v>
      </c>
      <c r="G22">
        <v>99.5</v>
      </c>
      <c r="H22">
        <v>50.5</v>
      </c>
      <c r="J22" s="1">
        <v>2</v>
      </c>
      <c r="K22" s="3" t="s">
        <v>73</v>
      </c>
      <c r="L22" s="1">
        <v>16200160</v>
      </c>
      <c r="T22" s="19">
        <f t="shared" si="2"/>
        <v>82.97</v>
      </c>
      <c r="U22" s="1">
        <f t="shared" si="3"/>
        <v>99.53</v>
      </c>
      <c r="V22" s="1">
        <f t="shared" si="4"/>
        <v>53.08</v>
      </c>
      <c r="W22" s="1">
        <f t="shared" si="5"/>
        <v>4.8299999999999983</v>
      </c>
      <c r="X22" s="1">
        <f t="shared" si="6"/>
        <v>3.0000000000001137E-2</v>
      </c>
      <c r="Y22" s="1">
        <f t="shared" si="7"/>
        <v>2.5799999999999983</v>
      </c>
    </row>
    <row r="23" spans="1:28" x14ac:dyDescent="0.3">
      <c r="A23" t="str">
        <f t="shared" si="0"/>
        <v>20210719_16-17-48</v>
      </c>
      <c r="B23">
        <f t="shared" si="8"/>
        <v>0</v>
      </c>
      <c r="C23" s="18">
        <v>16300035</v>
      </c>
      <c r="D23" t="s">
        <v>33</v>
      </c>
      <c r="E23" t="s">
        <v>12</v>
      </c>
      <c r="F23">
        <v>86.2</v>
      </c>
      <c r="G23">
        <v>98.2</v>
      </c>
      <c r="H23">
        <v>67.5</v>
      </c>
      <c r="J23" s="1">
        <v>1</v>
      </c>
      <c r="K23" s="3" t="s">
        <v>27</v>
      </c>
      <c r="L23" s="5">
        <v>16300035</v>
      </c>
      <c r="M23" s="6">
        <v>99.83</v>
      </c>
      <c r="N23" s="6">
        <v>79.17</v>
      </c>
      <c r="Q23" s="6">
        <f>M23-G23</f>
        <v>1.6299999999999955</v>
      </c>
      <c r="R23" s="6">
        <f>N23-H23</f>
        <v>11.670000000000002</v>
      </c>
      <c r="T23" s="19">
        <f t="shared" si="2"/>
        <v>81.53</v>
      </c>
      <c r="U23" s="1">
        <f t="shared" si="3"/>
        <v>99.6</v>
      </c>
      <c r="V23" s="1">
        <f t="shared" si="4"/>
        <v>67.94</v>
      </c>
      <c r="W23" s="1">
        <f t="shared" si="5"/>
        <v>4.6700000000000017</v>
      </c>
      <c r="X23" s="1">
        <f t="shared" si="6"/>
        <v>1.3999999999999915</v>
      </c>
      <c r="Y23" s="1">
        <f t="shared" si="7"/>
        <v>0.43999999999999773</v>
      </c>
    </row>
    <row r="24" spans="1:28" x14ac:dyDescent="0.3">
      <c r="A24" t="str">
        <f t="shared" si="0"/>
        <v>20210922_14-19-02</v>
      </c>
      <c r="B24">
        <f t="shared" si="8"/>
        <v>-99994</v>
      </c>
      <c r="C24" s="18">
        <v>16200167</v>
      </c>
      <c r="D24" t="s">
        <v>102</v>
      </c>
      <c r="E24" t="s">
        <v>12</v>
      </c>
      <c r="F24">
        <v>81.900000000000006</v>
      </c>
      <c r="G24">
        <v>97.8</v>
      </c>
      <c r="H24" s="15">
        <v>1.99</v>
      </c>
      <c r="J24" s="1">
        <v>2</v>
      </c>
      <c r="K24" s="3" t="s">
        <v>96</v>
      </c>
      <c r="L24" s="1">
        <v>16300161</v>
      </c>
      <c r="Q24" s="6"/>
      <c r="T24" s="19">
        <f t="shared" si="2"/>
        <v>77.290000000000006</v>
      </c>
      <c r="U24" s="1">
        <f t="shared" si="3"/>
        <v>99.43</v>
      </c>
      <c r="V24" s="1">
        <f t="shared" si="4"/>
        <v>1.99</v>
      </c>
      <c r="W24" s="1">
        <f t="shared" si="5"/>
        <v>4.6099999999999994</v>
      </c>
      <c r="X24" s="1">
        <f t="shared" si="6"/>
        <v>1.6300000000000097</v>
      </c>
      <c r="Y24" s="1">
        <f t="shared" si="7"/>
        <v>0</v>
      </c>
    </row>
    <row r="25" spans="1:28" x14ac:dyDescent="0.3">
      <c r="A25" t="str">
        <f t="shared" si="0"/>
        <v>20211022_16-39-30</v>
      </c>
      <c r="C25" s="18">
        <v>16200214</v>
      </c>
      <c r="D25" t="s">
        <v>242</v>
      </c>
      <c r="E25" t="s">
        <v>12</v>
      </c>
      <c r="F25">
        <v>62.9</v>
      </c>
      <c r="G25">
        <v>98.3</v>
      </c>
      <c r="H25" s="15">
        <v>3.37</v>
      </c>
      <c r="K25" t="s">
        <v>244</v>
      </c>
      <c r="T25" s="19">
        <f t="shared" si="2"/>
        <v>58.31</v>
      </c>
      <c r="U25" s="1">
        <f t="shared" si="3"/>
        <v>98.09</v>
      </c>
      <c r="V25" s="1">
        <f t="shared" si="4"/>
        <v>2.67</v>
      </c>
      <c r="W25" s="1">
        <f t="shared" si="5"/>
        <v>4.5899999999999963</v>
      </c>
      <c r="X25" s="1">
        <f t="shared" si="6"/>
        <v>0.20999999999999375</v>
      </c>
      <c r="Y25" s="1">
        <f t="shared" si="7"/>
        <v>0.70000000000000018</v>
      </c>
    </row>
    <row r="26" spans="1:28" x14ac:dyDescent="0.3">
      <c r="A26" t="str">
        <f t="shared" si="0"/>
        <v>20210917_12-15-24</v>
      </c>
      <c r="B26">
        <f>C26-L26</f>
        <v>100029</v>
      </c>
      <c r="C26" s="18">
        <v>16300180</v>
      </c>
      <c r="D26" t="s">
        <v>67</v>
      </c>
      <c r="E26" t="s">
        <v>12</v>
      </c>
      <c r="F26">
        <v>88.4</v>
      </c>
      <c r="G26">
        <v>99.2</v>
      </c>
      <c r="H26">
        <v>56.3</v>
      </c>
      <c r="J26" s="1">
        <v>2</v>
      </c>
      <c r="K26" s="3" t="s">
        <v>62</v>
      </c>
      <c r="L26" s="4">
        <v>16200151</v>
      </c>
      <c r="T26" s="19">
        <f t="shared" si="2"/>
        <v>84.05</v>
      </c>
      <c r="U26" s="1">
        <f t="shared" si="3"/>
        <v>99.49</v>
      </c>
      <c r="V26" s="1">
        <f t="shared" si="4"/>
        <v>57.8</v>
      </c>
      <c r="W26" s="1">
        <f t="shared" si="5"/>
        <v>4.3500000000000085</v>
      </c>
      <c r="X26" s="1">
        <f t="shared" si="6"/>
        <v>0.28999999999999204</v>
      </c>
      <c r="Y26" s="1">
        <f t="shared" si="7"/>
        <v>1.5</v>
      </c>
    </row>
    <row r="27" spans="1:28" x14ac:dyDescent="0.3">
      <c r="A27" t="str">
        <f t="shared" si="0"/>
        <v>20211022_06-59-32</v>
      </c>
      <c r="C27" s="18">
        <v>16300203</v>
      </c>
      <c r="D27" t="s">
        <v>121</v>
      </c>
      <c r="E27" t="s">
        <v>84</v>
      </c>
      <c r="F27">
        <v>90.8</v>
      </c>
      <c r="G27">
        <v>98.7</v>
      </c>
      <c r="H27" s="16">
        <v>95.3</v>
      </c>
      <c r="J27" s="1">
        <v>3</v>
      </c>
      <c r="K27" t="s">
        <v>245</v>
      </c>
      <c r="T27" s="19">
        <f t="shared" si="2"/>
        <v>95.12</v>
      </c>
      <c r="U27" s="1">
        <f t="shared" si="3"/>
        <v>99.48</v>
      </c>
      <c r="V27" s="1">
        <f t="shared" si="4"/>
        <v>95.19</v>
      </c>
      <c r="W27" s="1">
        <f t="shared" si="5"/>
        <v>4.3200000000000074</v>
      </c>
      <c r="X27" s="1">
        <f t="shared" si="6"/>
        <v>0.78000000000000114</v>
      </c>
      <c r="Y27" s="1">
        <f t="shared" si="7"/>
        <v>0.10999999999999943</v>
      </c>
    </row>
    <row r="28" spans="1:28" x14ac:dyDescent="0.3">
      <c r="A28" t="str">
        <f t="shared" si="0"/>
        <v>20210920_13-54-51</v>
      </c>
      <c r="B28">
        <f>C28-L28</f>
        <v>99982</v>
      </c>
      <c r="C28" s="18">
        <v>16300145</v>
      </c>
      <c r="D28" t="s">
        <v>80</v>
      </c>
      <c r="E28" t="s">
        <v>12</v>
      </c>
      <c r="F28">
        <v>87.8</v>
      </c>
      <c r="G28">
        <v>99.4</v>
      </c>
      <c r="H28">
        <v>58.8</v>
      </c>
      <c r="J28" s="1">
        <v>2</v>
      </c>
      <c r="K28" s="3" t="s">
        <v>73</v>
      </c>
      <c r="L28" s="1">
        <v>16200163</v>
      </c>
      <c r="M28" s="7"/>
      <c r="T28" s="19">
        <f t="shared" si="2"/>
        <v>83.51</v>
      </c>
      <c r="U28" s="1">
        <f t="shared" si="3"/>
        <v>99.59</v>
      </c>
      <c r="V28" s="1">
        <f t="shared" si="4"/>
        <v>60.59</v>
      </c>
      <c r="W28" s="1">
        <f t="shared" si="5"/>
        <v>4.289999999999992</v>
      </c>
      <c r="X28" s="1">
        <f t="shared" si="6"/>
        <v>0.18999999999999773</v>
      </c>
      <c r="Y28" s="1">
        <f t="shared" si="7"/>
        <v>1.7900000000000063</v>
      </c>
    </row>
    <row r="29" spans="1:28" x14ac:dyDescent="0.3">
      <c r="A29" t="str">
        <f t="shared" si="0"/>
        <v>20210920_14-30-51</v>
      </c>
      <c r="B29">
        <f>C29-L29</f>
        <v>-99970</v>
      </c>
      <c r="C29" s="18">
        <v>16200163</v>
      </c>
      <c r="D29" t="s">
        <v>81</v>
      </c>
      <c r="E29" t="s">
        <v>12</v>
      </c>
      <c r="F29">
        <v>88</v>
      </c>
      <c r="G29">
        <v>99.1</v>
      </c>
      <c r="H29" s="15">
        <v>2.12</v>
      </c>
      <c r="J29" s="1">
        <v>2</v>
      </c>
      <c r="K29" s="3" t="s">
        <v>73</v>
      </c>
      <c r="L29" s="1">
        <v>16300133</v>
      </c>
      <c r="M29" s="7"/>
      <c r="Q29" s="6"/>
      <c r="T29" s="19">
        <f t="shared" si="2"/>
        <v>83.77</v>
      </c>
      <c r="U29" s="1">
        <f t="shared" si="3"/>
        <v>99.55</v>
      </c>
      <c r="V29" s="1">
        <f t="shared" si="4"/>
        <v>2.54</v>
      </c>
      <c r="W29" s="1">
        <f t="shared" si="5"/>
        <v>4.230000000000004</v>
      </c>
      <c r="X29" s="1">
        <f t="shared" si="6"/>
        <v>0.45000000000000284</v>
      </c>
      <c r="Y29" s="1">
        <f t="shared" si="7"/>
        <v>0.41999999999999993</v>
      </c>
    </row>
    <row r="30" spans="1:28" x14ac:dyDescent="0.3">
      <c r="A30" t="str">
        <f t="shared" si="0"/>
        <v>20211022_08-48-05</v>
      </c>
      <c r="C30" s="18">
        <v>16200209</v>
      </c>
      <c r="D30" t="s">
        <v>124</v>
      </c>
      <c r="E30" t="s">
        <v>84</v>
      </c>
      <c r="F30">
        <v>91.2</v>
      </c>
      <c r="G30">
        <v>98.8</v>
      </c>
      <c r="H30" s="15">
        <v>1.96</v>
      </c>
      <c r="J30" s="1">
        <v>3</v>
      </c>
      <c r="K30" t="s">
        <v>245</v>
      </c>
      <c r="T30" s="19">
        <f t="shared" si="2"/>
        <v>95.35</v>
      </c>
      <c r="U30" s="1">
        <f t="shared" si="3"/>
        <v>99.45</v>
      </c>
      <c r="V30" s="1">
        <f t="shared" si="4"/>
        <v>1.82</v>
      </c>
      <c r="W30" s="1">
        <f t="shared" si="5"/>
        <v>4.1499999999999915</v>
      </c>
      <c r="X30" s="1">
        <f t="shared" si="6"/>
        <v>0.65000000000000568</v>
      </c>
      <c r="Y30" s="1">
        <f t="shared" si="7"/>
        <v>0.1399999999999999</v>
      </c>
    </row>
    <row r="31" spans="1:28" x14ac:dyDescent="0.3">
      <c r="A31" t="str">
        <f t="shared" si="0"/>
        <v>20211022_13-39-16</v>
      </c>
      <c r="C31" s="18">
        <v>16300206</v>
      </c>
      <c r="D31" t="s">
        <v>117</v>
      </c>
      <c r="E31" t="s">
        <v>12</v>
      </c>
      <c r="F31">
        <v>78.099999999999994</v>
      </c>
      <c r="G31">
        <v>98.8</v>
      </c>
      <c r="H31" s="16">
        <v>26.5</v>
      </c>
      <c r="J31" s="1">
        <v>3</v>
      </c>
      <c r="K31" t="s">
        <v>244</v>
      </c>
      <c r="T31" s="19">
        <f t="shared" si="2"/>
        <v>74.16</v>
      </c>
      <c r="U31" s="1">
        <f t="shared" si="3"/>
        <v>98.89</v>
      </c>
      <c r="V31" s="1">
        <f t="shared" si="4"/>
        <v>26.65</v>
      </c>
      <c r="W31" s="1">
        <f t="shared" si="5"/>
        <v>3.9399999999999977</v>
      </c>
      <c r="X31" s="1">
        <f t="shared" si="6"/>
        <v>9.0000000000003411E-2</v>
      </c>
      <c r="Y31" s="1">
        <f t="shared" si="7"/>
        <v>0.14999999999999858</v>
      </c>
    </row>
    <row r="32" spans="1:28" x14ac:dyDescent="0.3">
      <c r="A32" t="str">
        <f t="shared" si="0"/>
        <v>20210917_09-27-32</v>
      </c>
      <c r="B32">
        <f>C32-L32</f>
        <v>-100002</v>
      </c>
      <c r="C32" s="18">
        <v>16200155</v>
      </c>
      <c r="D32" t="s">
        <v>61</v>
      </c>
      <c r="E32" t="s">
        <v>12</v>
      </c>
      <c r="F32">
        <v>88.2</v>
      </c>
      <c r="G32">
        <v>99.7</v>
      </c>
      <c r="H32" s="15">
        <v>2.0099999999999998</v>
      </c>
      <c r="J32" s="1">
        <v>2</v>
      </c>
      <c r="K32" s="3" t="s">
        <v>62</v>
      </c>
      <c r="L32" s="1">
        <v>16300157</v>
      </c>
      <c r="Q32" s="6"/>
      <c r="T32" s="19">
        <f t="shared" si="2"/>
        <v>84.35</v>
      </c>
      <c r="U32" s="1">
        <f t="shared" si="3"/>
        <v>99.54</v>
      </c>
      <c r="V32" s="1">
        <f t="shared" si="4"/>
        <v>2.16</v>
      </c>
      <c r="W32" s="1">
        <f t="shared" si="5"/>
        <v>3.8500000000000085</v>
      </c>
      <c r="X32" s="1">
        <f t="shared" si="6"/>
        <v>0.15999999999999659</v>
      </c>
      <c r="Y32" s="1">
        <f t="shared" si="7"/>
        <v>0.15000000000000036</v>
      </c>
    </row>
    <row r="33" spans="1:27" x14ac:dyDescent="0.3">
      <c r="A33" t="str">
        <f t="shared" si="0"/>
        <v>20210716_10-28-26</v>
      </c>
      <c r="B33">
        <f>C33-L33</f>
        <v>0</v>
      </c>
      <c r="C33" s="18">
        <v>16200019</v>
      </c>
      <c r="D33" t="s">
        <v>13</v>
      </c>
      <c r="E33" t="s">
        <v>12</v>
      </c>
      <c r="F33">
        <v>91.3</v>
      </c>
      <c r="G33">
        <v>99.5</v>
      </c>
      <c r="H33" s="15">
        <v>2.09</v>
      </c>
      <c r="J33" s="1">
        <v>1</v>
      </c>
      <c r="K33" s="3" t="s">
        <v>14</v>
      </c>
      <c r="L33" s="1">
        <v>16200019</v>
      </c>
      <c r="M33" s="6">
        <v>99.6</v>
      </c>
      <c r="T33" s="19">
        <f t="shared" si="2"/>
        <v>87.49</v>
      </c>
      <c r="U33" s="1">
        <f t="shared" si="3"/>
        <v>99.41</v>
      </c>
      <c r="V33" s="1">
        <f t="shared" si="4"/>
        <v>2.23</v>
      </c>
      <c r="W33" s="1">
        <f t="shared" si="5"/>
        <v>3.8100000000000023</v>
      </c>
      <c r="X33" s="1">
        <f t="shared" si="6"/>
        <v>9.0000000000003411E-2</v>
      </c>
      <c r="Y33" s="1">
        <f t="shared" si="7"/>
        <v>0.14000000000000012</v>
      </c>
    </row>
    <row r="34" spans="1:27" x14ac:dyDescent="0.3">
      <c r="A34" t="str">
        <f t="shared" si="0"/>
        <v>20211022_08-11-37</v>
      </c>
      <c r="C34" s="18">
        <v>16200200</v>
      </c>
      <c r="D34" t="s">
        <v>108</v>
      </c>
      <c r="E34" t="s">
        <v>12</v>
      </c>
      <c r="F34">
        <v>89.7</v>
      </c>
      <c r="G34">
        <v>99.1</v>
      </c>
      <c r="H34" s="15">
        <v>1.73</v>
      </c>
      <c r="J34" s="1">
        <v>3</v>
      </c>
      <c r="K34" t="s">
        <v>244</v>
      </c>
      <c r="T34" s="19">
        <f t="shared" si="2"/>
        <v>93.41</v>
      </c>
      <c r="U34" s="1">
        <f t="shared" si="3"/>
        <v>99.44</v>
      </c>
      <c r="V34" s="1">
        <f t="shared" si="4"/>
        <v>1.72</v>
      </c>
      <c r="W34" s="1">
        <f t="shared" si="5"/>
        <v>3.7099999999999937</v>
      </c>
      <c r="X34" s="1">
        <f t="shared" si="6"/>
        <v>0.34000000000000341</v>
      </c>
      <c r="Y34" s="1">
        <f t="shared" si="7"/>
        <v>1.0000000000000009E-2</v>
      </c>
    </row>
    <row r="35" spans="1:27" x14ac:dyDescent="0.3">
      <c r="A35" t="str">
        <f t="shared" si="0"/>
        <v>20211022_15-01-03</v>
      </c>
      <c r="C35" s="18">
        <v>16300198</v>
      </c>
      <c r="D35" t="s">
        <v>128</v>
      </c>
      <c r="E35" t="s">
        <v>84</v>
      </c>
      <c r="F35">
        <v>58.2</v>
      </c>
      <c r="G35">
        <v>47.8</v>
      </c>
      <c r="H35">
        <v>81.5</v>
      </c>
      <c r="J35" s="1">
        <v>3</v>
      </c>
      <c r="K35" t="s">
        <v>246</v>
      </c>
      <c r="T35" s="19">
        <f t="shared" si="2"/>
        <v>54.58</v>
      </c>
      <c r="U35" s="1">
        <f t="shared" si="3"/>
        <v>47.02</v>
      </c>
      <c r="V35" s="1">
        <f t="shared" si="4"/>
        <v>85.84</v>
      </c>
      <c r="W35" s="1">
        <f t="shared" si="5"/>
        <v>3.6200000000000045</v>
      </c>
      <c r="X35" s="1">
        <f t="shared" si="6"/>
        <v>0.77999999999999403</v>
      </c>
      <c r="Y35" s="1">
        <f t="shared" si="7"/>
        <v>4.3400000000000034</v>
      </c>
    </row>
    <row r="36" spans="1:27" x14ac:dyDescent="0.3">
      <c r="A36" t="str">
        <f t="shared" si="0"/>
        <v>20210716_11-45-06</v>
      </c>
      <c r="B36">
        <f>C36-L36</f>
        <v>0</v>
      </c>
      <c r="C36" s="18">
        <v>16200033</v>
      </c>
      <c r="D36" t="s">
        <v>16</v>
      </c>
      <c r="E36" t="s">
        <v>12</v>
      </c>
      <c r="F36">
        <v>91.9</v>
      </c>
      <c r="G36">
        <v>99.5</v>
      </c>
      <c r="H36" s="15">
        <v>1.81</v>
      </c>
      <c r="J36" s="1">
        <v>1</v>
      </c>
      <c r="K36" s="3" t="s">
        <v>14</v>
      </c>
      <c r="L36" s="1">
        <v>16200033</v>
      </c>
      <c r="M36" s="6">
        <v>99.6</v>
      </c>
      <c r="T36" s="19">
        <f t="shared" si="2"/>
        <v>88.33</v>
      </c>
      <c r="U36" s="1">
        <f t="shared" si="3"/>
        <v>99.56</v>
      </c>
      <c r="V36" s="1">
        <f t="shared" si="4"/>
        <v>2.14</v>
      </c>
      <c r="W36" s="1">
        <f t="shared" si="5"/>
        <v>3.5700000000000074</v>
      </c>
      <c r="X36" s="1">
        <f t="shared" si="6"/>
        <v>6.0000000000002274E-2</v>
      </c>
      <c r="Y36" s="1">
        <f t="shared" si="7"/>
        <v>0.33000000000000007</v>
      </c>
    </row>
    <row r="37" spans="1:27" x14ac:dyDescent="0.3">
      <c r="A37" t="str">
        <f t="shared" ref="A37:A68" si="9">LEFT(D37,17)</f>
        <v>20211022_11-58-47</v>
      </c>
      <c r="C37" s="18">
        <v>16200213</v>
      </c>
      <c r="D37" t="s">
        <v>114</v>
      </c>
      <c r="E37" t="s">
        <v>12</v>
      </c>
      <c r="F37">
        <v>85.3</v>
      </c>
      <c r="G37">
        <v>97.8</v>
      </c>
      <c r="H37" s="15">
        <v>1.9</v>
      </c>
      <c r="J37" s="1">
        <v>3</v>
      </c>
      <c r="K37" t="s">
        <v>244</v>
      </c>
      <c r="T37" s="19">
        <f t="shared" ref="T37:T68" si="10">VLOOKUP(C37,table,4,FALSE)</f>
        <v>88.87</v>
      </c>
      <c r="U37" s="1">
        <f t="shared" ref="U37:U68" si="11">VLOOKUP(C37,table,3,FALSE)</f>
        <v>98.71</v>
      </c>
      <c r="V37" s="1">
        <f t="shared" ref="V37:V68" si="12">VLOOKUP(C37,table,12,FALSE)</f>
        <v>2.25</v>
      </c>
      <c r="W37" s="1">
        <f t="shared" ref="W37:W68" si="13">ABS(T37-F37)</f>
        <v>3.5700000000000074</v>
      </c>
      <c r="X37" s="1">
        <f t="shared" ref="X37:X68" si="14">ABS(U37-G37)</f>
        <v>0.90999999999999659</v>
      </c>
      <c r="Y37" s="1">
        <f t="shared" ref="Y37:Y68" si="15">ABS(V37-H37)</f>
        <v>0.35000000000000009</v>
      </c>
    </row>
    <row r="38" spans="1:27" x14ac:dyDescent="0.3">
      <c r="A38" t="str">
        <f t="shared" si="9"/>
        <v>20210920_12-45-22</v>
      </c>
      <c r="B38">
        <f>C38-L38</f>
        <v>100004</v>
      </c>
      <c r="C38" s="18">
        <v>16300168</v>
      </c>
      <c r="D38" t="s">
        <v>78</v>
      </c>
      <c r="E38" t="s">
        <v>12</v>
      </c>
      <c r="F38">
        <v>89.8</v>
      </c>
      <c r="G38">
        <v>99.5</v>
      </c>
      <c r="H38">
        <v>52.4</v>
      </c>
      <c r="J38" s="1">
        <v>2</v>
      </c>
      <c r="K38" s="3" t="s">
        <v>73</v>
      </c>
      <c r="L38" s="4">
        <v>16200164</v>
      </c>
      <c r="M38" s="7"/>
      <c r="T38" s="19">
        <f t="shared" si="10"/>
        <v>86.37</v>
      </c>
      <c r="U38" s="1">
        <f t="shared" si="11"/>
        <v>99.61</v>
      </c>
      <c r="V38" s="1">
        <f t="shared" si="12"/>
        <v>54.78</v>
      </c>
      <c r="W38" s="1">
        <f t="shared" si="13"/>
        <v>3.4299999999999926</v>
      </c>
      <c r="X38" s="1">
        <f t="shared" si="14"/>
        <v>0.10999999999999943</v>
      </c>
      <c r="Y38" s="1">
        <f t="shared" si="15"/>
        <v>2.3800000000000026</v>
      </c>
    </row>
    <row r="39" spans="1:27" x14ac:dyDescent="0.3">
      <c r="A39" t="str">
        <f t="shared" si="9"/>
        <v>20211022_14-53-03</v>
      </c>
      <c r="C39" s="18">
        <v>16300196</v>
      </c>
      <c r="D39" t="s">
        <v>119</v>
      </c>
      <c r="E39" t="s">
        <v>12</v>
      </c>
      <c r="F39">
        <v>76.3</v>
      </c>
      <c r="G39">
        <v>98.9</v>
      </c>
      <c r="H39" s="16">
        <v>26</v>
      </c>
      <c r="J39" s="1">
        <v>3</v>
      </c>
      <c r="K39" t="s">
        <v>244</v>
      </c>
      <c r="T39" s="19">
        <f t="shared" si="10"/>
        <v>72.89</v>
      </c>
      <c r="U39" s="1">
        <f t="shared" si="11"/>
        <v>98.83</v>
      </c>
      <c r="V39" s="1">
        <f t="shared" si="12"/>
        <v>25.78</v>
      </c>
      <c r="W39" s="1">
        <f t="shared" si="13"/>
        <v>3.4099999999999966</v>
      </c>
      <c r="X39" s="1">
        <f t="shared" si="14"/>
        <v>7.000000000000739E-2</v>
      </c>
      <c r="Y39" s="1">
        <f t="shared" si="15"/>
        <v>0.21999999999999886</v>
      </c>
    </row>
    <row r="40" spans="1:27" x14ac:dyDescent="0.3">
      <c r="A40" t="str">
        <f t="shared" si="9"/>
        <v>20210921_13-23-04</v>
      </c>
      <c r="B40">
        <f t="shared" ref="B40:B47" si="16">C40-L40</f>
        <v>-99971</v>
      </c>
      <c r="C40" s="18">
        <v>16200157</v>
      </c>
      <c r="D40" t="s">
        <v>91</v>
      </c>
      <c r="E40" t="s">
        <v>84</v>
      </c>
      <c r="F40">
        <v>88.2</v>
      </c>
      <c r="G40">
        <v>99.7</v>
      </c>
      <c r="H40" s="15">
        <v>1.91</v>
      </c>
      <c r="J40" s="1">
        <v>2</v>
      </c>
      <c r="K40" s="3" t="s">
        <v>85</v>
      </c>
      <c r="L40" s="5">
        <v>16300128</v>
      </c>
      <c r="Q40" s="6"/>
      <c r="T40" s="19">
        <f t="shared" si="10"/>
        <v>84.82</v>
      </c>
      <c r="U40" s="1">
        <f t="shared" si="11"/>
        <v>99.51</v>
      </c>
      <c r="V40" s="1">
        <f t="shared" si="12"/>
        <v>2.25</v>
      </c>
      <c r="W40" s="1">
        <f t="shared" si="13"/>
        <v>3.3800000000000097</v>
      </c>
      <c r="X40" s="1">
        <f t="shared" si="14"/>
        <v>0.18999999999999773</v>
      </c>
      <c r="Y40" s="1">
        <f t="shared" si="15"/>
        <v>0.34000000000000008</v>
      </c>
    </row>
    <row r="41" spans="1:27" x14ac:dyDescent="0.3">
      <c r="A41" s="20" t="str">
        <f t="shared" si="9"/>
        <v>20210719_17-26-03</v>
      </c>
      <c r="B41" s="20">
        <f t="shared" si="16"/>
        <v>100002</v>
      </c>
      <c r="C41" s="21">
        <v>16300041</v>
      </c>
      <c r="D41" s="20" t="s">
        <v>35</v>
      </c>
      <c r="E41" s="20" t="s">
        <v>12</v>
      </c>
      <c r="F41" s="20">
        <v>83.5</v>
      </c>
      <c r="G41" s="20">
        <v>98.1</v>
      </c>
      <c r="H41" s="20">
        <v>64.2</v>
      </c>
      <c r="I41" s="20"/>
      <c r="J41" s="19">
        <v>1</v>
      </c>
      <c r="K41" s="22" t="s">
        <v>27</v>
      </c>
      <c r="L41" s="19">
        <v>16200039</v>
      </c>
      <c r="M41" s="23">
        <v>99.87</v>
      </c>
      <c r="N41" s="23"/>
      <c r="O41" s="20"/>
      <c r="P41" s="20"/>
      <c r="Q41" s="19"/>
      <c r="R41" s="19"/>
      <c r="S41" s="20"/>
      <c r="T41" s="19">
        <f t="shared" si="10"/>
        <v>80.14</v>
      </c>
      <c r="U41" s="1">
        <f t="shared" si="11"/>
        <v>99.67</v>
      </c>
      <c r="V41" s="1">
        <f t="shared" si="12"/>
        <v>65.12</v>
      </c>
      <c r="W41" s="1">
        <f t="shared" si="13"/>
        <v>3.3599999999999994</v>
      </c>
      <c r="X41" s="1">
        <f t="shared" si="14"/>
        <v>1.5700000000000074</v>
      </c>
      <c r="Y41" s="1">
        <f t="shared" si="15"/>
        <v>0.92000000000000171</v>
      </c>
      <c r="AA41" s="20"/>
    </row>
    <row r="42" spans="1:27" x14ac:dyDescent="0.3">
      <c r="A42" t="str">
        <f t="shared" si="9"/>
        <v>20210922_14-51-52</v>
      </c>
      <c r="B42">
        <f t="shared" si="16"/>
        <v>99948</v>
      </c>
      <c r="C42" s="18">
        <v>16300123</v>
      </c>
      <c r="D42" t="s">
        <v>103</v>
      </c>
      <c r="E42" t="s">
        <v>12</v>
      </c>
      <c r="F42">
        <v>72.599999999999994</v>
      </c>
      <c r="G42">
        <v>95</v>
      </c>
      <c r="H42">
        <v>72.2</v>
      </c>
      <c r="J42" s="1">
        <v>2</v>
      </c>
      <c r="K42" s="3" t="s">
        <v>96</v>
      </c>
      <c r="L42" s="1">
        <v>16200175</v>
      </c>
      <c r="T42" s="19">
        <f t="shared" si="10"/>
        <v>75.95</v>
      </c>
      <c r="U42" s="1">
        <f t="shared" si="11"/>
        <v>99.82</v>
      </c>
      <c r="V42" s="1">
        <f t="shared" si="12"/>
        <v>70.78</v>
      </c>
      <c r="W42" s="1">
        <f t="shared" si="13"/>
        <v>3.3500000000000085</v>
      </c>
      <c r="X42" s="1">
        <f t="shared" si="14"/>
        <v>4.8199999999999932</v>
      </c>
      <c r="Y42" s="1">
        <f t="shared" si="15"/>
        <v>1.4200000000000017</v>
      </c>
    </row>
    <row r="43" spans="1:27" x14ac:dyDescent="0.3">
      <c r="A43" t="str">
        <f t="shared" si="9"/>
        <v>20210907_09-59-18</v>
      </c>
      <c r="B43" s="10">
        <f t="shared" si="16"/>
        <v>-99997</v>
      </c>
      <c r="C43" s="18">
        <v>16200134</v>
      </c>
      <c r="D43" t="s">
        <v>50</v>
      </c>
      <c r="E43" t="s">
        <v>12</v>
      </c>
      <c r="F43">
        <v>92</v>
      </c>
      <c r="G43">
        <v>98.4</v>
      </c>
      <c r="H43" s="15">
        <v>1.84</v>
      </c>
      <c r="J43" s="1">
        <v>2</v>
      </c>
      <c r="K43" s="3" t="s">
        <v>51</v>
      </c>
      <c r="L43" s="1">
        <v>16300131</v>
      </c>
      <c r="M43" s="6">
        <v>99.6</v>
      </c>
      <c r="N43" s="6">
        <v>64.900000000000006</v>
      </c>
      <c r="Q43" s="6">
        <f>M43-G43</f>
        <v>1.1999999999999886</v>
      </c>
      <c r="R43" s="6">
        <f>N43-H43</f>
        <v>63.06</v>
      </c>
      <c r="T43" s="19">
        <f t="shared" si="10"/>
        <v>88.67</v>
      </c>
      <c r="U43" s="1">
        <f t="shared" si="11"/>
        <v>98.52</v>
      </c>
      <c r="V43" s="1">
        <f t="shared" si="12"/>
        <v>2.16</v>
      </c>
      <c r="W43" s="1">
        <f t="shared" si="13"/>
        <v>3.3299999999999983</v>
      </c>
      <c r="X43" s="1">
        <f t="shared" si="14"/>
        <v>0.11999999999999034</v>
      </c>
      <c r="Y43" s="1">
        <f t="shared" si="15"/>
        <v>0.32000000000000006</v>
      </c>
    </row>
    <row r="44" spans="1:27" x14ac:dyDescent="0.3">
      <c r="A44" t="str">
        <f t="shared" si="9"/>
        <v>20210907_14-06-10</v>
      </c>
      <c r="B44" s="10">
        <f t="shared" si="16"/>
        <v>100016</v>
      </c>
      <c r="C44" s="18">
        <v>16300147</v>
      </c>
      <c r="D44" t="s">
        <v>58</v>
      </c>
      <c r="E44" t="s">
        <v>12</v>
      </c>
      <c r="F44">
        <v>92.7</v>
      </c>
      <c r="G44">
        <v>98.6</v>
      </c>
      <c r="H44">
        <v>57.8</v>
      </c>
      <c r="J44" s="1">
        <v>2</v>
      </c>
      <c r="K44" s="3" t="s">
        <v>51</v>
      </c>
      <c r="L44" s="1">
        <v>16200131</v>
      </c>
      <c r="M44" s="6">
        <v>99.6</v>
      </c>
      <c r="T44" s="19">
        <f t="shared" si="10"/>
        <v>89.39</v>
      </c>
      <c r="U44" s="1">
        <f t="shared" si="11"/>
        <v>100</v>
      </c>
      <c r="V44" s="1">
        <f t="shared" si="12"/>
        <v>58.96</v>
      </c>
      <c r="W44" s="1">
        <f t="shared" si="13"/>
        <v>3.3100000000000023</v>
      </c>
      <c r="X44" s="1">
        <f t="shared" si="14"/>
        <v>1.4000000000000057</v>
      </c>
      <c r="Y44" s="1">
        <f t="shared" si="15"/>
        <v>1.1600000000000037</v>
      </c>
    </row>
    <row r="45" spans="1:27" x14ac:dyDescent="0.3">
      <c r="A45" t="str">
        <f t="shared" si="9"/>
        <v>20210921_12-49-17</v>
      </c>
      <c r="B45">
        <f t="shared" si="16"/>
        <v>99969</v>
      </c>
      <c r="C45" s="18">
        <v>16300126</v>
      </c>
      <c r="D45" t="s">
        <v>90</v>
      </c>
      <c r="E45" t="s">
        <v>84</v>
      </c>
      <c r="F45">
        <v>87.4</v>
      </c>
      <c r="G45">
        <v>99.5</v>
      </c>
      <c r="H45">
        <v>55.8</v>
      </c>
      <c r="J45" s="1">
        <v>2</v>
      </c>
      <c r="K45" s="3" t="s">
        <v>85</v>
      </c>
      <c r="L45" s="4">
        <v>16200157</v>
      </c>
      <c r="T45" s="19">
        <f t="shared" si="10"/>
        <v>84.11</v>
      </c>
      <c r="U45" s="1">
        <f t="shared" si="11"/>
        <v>99.67</v>
      </c>
      <c r="V45" s="1">
        <f t="shared" si="12"/>
        <v>58</v>
      </c>
      <c r="W45" s="1">
        <f t="shared" si="13"/>
        <v>3.2900000000000063</v>
      </c>
      <c r="X45" s="1">
        <f t="shared" si="14"/>
        <v>0.17000000000000171</v>
      </c>
      <c r="Y45" s="1">
        <f t="shared" si="15"/>
        <v>2.2000000000000028</v>
      </c>
    </row>
    <row r="46" spans="1:27" x14ac:dyDescent="0.3">
      <c r="A46" t="str">
        <f t="shared" si="9"/>
        <v>20210917_13-40-26</v>
      </c>
      <c r="B46">
        <f t="shared" si="16"/>
        <v>100017</v>
      </c>
      <c r="C46" s="18">
        <v>16300170</v>
      </c>
      <c r="D46" t="s">
        <v>69</v>
      </c>
      <c r="E46" t="s">
        <v>12</v>
      </c>
      <c r="F46">
        <v>86.4</v>
      </c>
      <c r="G46">
        <v>99.2</v>
      </c>
      <c r="H46">
        <v>59.3</v>
      </c>
      <c r="J46" s="1">
        <v>2</v>
      </c>
      <c r="K46" s="3" t="s">
        <v>62</v>
      </c>
      <c r="L46" s="1">
        <v>16200153</v>
      </c>
      <c r="T46" s="19">
        <f t="shared" si="10"/>
        <v>83.24</v>
      </c>
      <c r="U46" s="1">
        <f t="shared" si="11"/>
        <v>99.56</v>
      </c>
      <c r="V46" s="1">
        <f t="shared" si="12"/>
        <v>60.92</v>
      </c>
      <c r="W46" s="1">
        <f t="shared" si="13"/>
        <v>3.1600000000000108</v>
      </c>
      <c r="X46" s="1">
        <f t="shared" si="14"/>
        <v>0.35999999999999943</v>
      </c>
      <c r="Y46" s="1">
        <f t="shared" si="15"/>
        <v>1.6200000000000045</v>
      </c>
    </row>
    <row r="47" spans="1:27" x14ac:dyDescent="0.3">
      <c r="A47" t="str">
        <f t="shared" si="9"/>
        <v>20210727_12-38-21</v>
      </c>
      <c r="B47">
        <f t="shared" si="16"/>
        <v>-99977</v>
      </c>
      <c r="C47" s="18">
        <v>16200040</v>
      </c>
      <c r="D47" t="s">
        <v>39</v>
      </c>
      <c r="E47" t="s">
        <v>12</v>
      </c>
      <c r="F47">
        <v>94.5</v>
      </c>
      <c r="G47">
        <v>98.4</v>
      </c>
      <c r="H47" s="15">
        <v>1.56</v>
      </c>
      <c r="J47" s="1">
        <v>1</v>
      </c>
      <c r="K47" s="3" t="s">
        <v>37</v>
      </c>
      <c r="L47" s="5">
        <v>16300017</v>
      </c>
      <c r="M47" s="6">
        <v>99.87</v>
      </c>
      <c r="N47" s="6">
        <v>47.73</v>
      </c>
      <c r="Q47" s="6">
        <f>M47-G47</f>
        <v>1.4699999999999989</v>
      </c>
      <c r="R47" s="6">
        <f>N47-H47</f>
        <v>46.169999999999995</v>
      </c>
      <c r="T47" s="19">
        <f t="shared" si="10"/>
        <v>91.36</v>
      </c>
      <c r="U47" s="1">
        <f t="shared" si="11"/>
        <v>98.68</v>
      </c>
      <c r="V47" s="1">
        <f t="shared" si="12"/>
        <v>1.59</v>
      </c>
      <c r="W47" s="1">
        <f t="shared" si="13"/>
        <v>3.1400000000000006</v>
      </c>
      <c r="X47" s="1">
        <f t="shared" si="14"/>
        <v>0.28000000000000114</v>
      </c>
      <c r="Y47" s="1">
        <f t="shared" si="15"/>
        <v>3.0000000000000027E-2</v>
      </c>
    </row>
    <row r="48" spans="1:27" x14ac:dyDescent="0.3">
      <c r="A48" t="str">
        <f t="shared" si="9"/>
        <v>20211022_08-11-13</v>
      </c>
      <c r="C48" s="18">
        <v>16300208</v>
      </c>
      <c r="D48" t="s">
        <v>123</v>
      </c>
      <c r="E48" t="s">
        <v>84</v>
      </c>
      <c r="F48">
        <v>90.6</v>
      </c>
      <c r="G48">
        <v>98.7</v>
      </c>
      <c r="H48">
        <v>93.6</v>
      </c>
      <c r="J48" s="1">
        <v>3</v>
      </c>
      <c r="K48" t="s">
        <v>245</v>
      </c>
      <c r="T48" s="19">
        <f t="shared" si="10"/>
        <v>93.69</v>
      </c>
      <c r="U48" s="1">
        <f t="shared" si="11"/>
        <v>99.61</v>
      </c>
      <c r="V48" s="1">
        <f t="shared" si="12"/>
        <v>93.73</v>
      </c>
      <c r="W48" s="1">
        <f t="shared" si="13"/>
        <v>3.0900000000000034</v>
      </c>
      <c r="X48" s="1">
        <f t="shared" si="14"/>
        <v>0.90999999999999659</v>
      </c>
      <c r="Y48" s="1">
        <f t="shared" si="15"/>
        <v>0.13000000000000966</v>
      </c>
    </row>
    <row r="49" spans="1:25" x14ac:dyDescent="0.3">
      <c r="A49" t="str">
        <f t="shared" si="9"/>
        <v>20211022_06-52-31</v>
      </c>
      <c r="C49" s="18">
        <v>16300200</v>
      </c>
      <c r="D49" t="s">
        <v>107</v>
      </c>
      <c r="E49" t="s">
        <v>12</v>
      </c>
      <c r="F49">
        <v>91.8</v>
      </c>
      <c r="G49">
        <v>98.7</v>
      </c>
      <c r="H49" s="16">
        <v>97.5</v>
      </c>
      <c r="J49" s="1">
        <v>3</v>
      </c>
      <c r="K49" t="s">
        <v>244</v>
      </c>
      <c r="T49" s="19">
        <f t="shared" si="10"/>
        <v>94.88</v>
      </c>
      <c r="U49" s="1">
        <f t="shared" si="11"/>
        <v>99.36</v>
      </c>
      <c r="V49" s="1">
        <f t="shared" si="12"/>
        <v>97.4</v>
      </c>
      <c r="W49" s="1">
        <f t="shared" si="13"/>
        <v>3.0799999999999983</v>
      </c>
      <c r="X49" s="1">
        <f t="shared" si="14"/>
        <v>0.65999999999999659</v>
      </c>
      <c r="Y49" s="1">
        <f t="shared" si="15"/>
        <v>9.9999999999994316E-2</v>
      </c>
    </row>
    <row r="50" spans="1:25" x14ac:dyDescent="0.3">
      <c r="A50" t="str">
        <f t="shared" si="9"/>
        <v>20211022_07-32-56</v>
      </c>
      <c r="C50" s="18">
        <v>16200201</v>
      </c>
      <c r="D50" t="s">
        <v>122</v>
      </c>
      <c r="E50" t="s">
        <v>84</v>
      </c>
      <c r="F50">
        <v>90.9</v>
      </c>
      <c r="G50">
        <v>98.6</v>
      </c>
      <c r="H50" s="15">
        <v>2.11</v>
      </c>
      <c r="J50" s="1">
        <v>3</v>
      </c>
      <c r="K50" t="s">
        <v>245</v>
      </c>
      <c r="T50" s="19">
        <f t="shared" si="10"/>
        <v>93.97</v>
      </c>
      <c r="U50" s="1">
        <f t="shared" si="11"/>
        <v>99.24</v>
      </c>
      <c r="V50" s="1">
        <f t="shared" si="12"/>
        <v>1.93</v>
      </c>
      <c r="W50" s="1">
        <f t="shared" si="13"/>
        <v>3.0699999999999932</v>
      </c>
      <c r="X50" s="1">
        <f t="shared" si="14"/>
        <v>0.64000000000000057</v>
      </c>
      <c r="Y50" s="1">
        <f t="shared" si="15"/>
        <v>0.17999999999999994</v>
      </c>
    </row>
    <row r="51" spans="1:25" x14ac:dyDescent="0.3">
      <c r="A51" t="str">
        <f t="shared" si="9"/>
        <v>20210719_14-01-50</v>
      </c>
      <c r="B51">
        <f>C51-L51</f>
        <v>0</v>
      </c>
      <c r="C51" s="18">
        <v>16300037</v>
      </c>
      <c r="D51" t="s">
        <v>29</v>
      </c>
      <c r="E51" t="s">
        <v>12</v>
      </c>
      <c r="F51">
        <v>92.1</v>
      </c>
      <c r="G51">
        <v>99.5</v>
      </c>
      <c r="H51">
        <v>68.2</v>
      </c>
      <c r="J51" s="1">
        <v>1</v>
      </c>
      <c r="K51" s="3" t="s">
        <v>27</v>
      </c>
      <c r="L51" s="1">
        <v>16300037</v>
      </c>
      <c r="M51" s="6">
        <v>99.73</v>
      </c>
      <c r="N51" s="6">
        <v>79.17</v>
      </c>
      <c r="Q51" s="6">
        <f>M51-G51</f>
        <v>0.23000000000000398</v>
      </c>
      <c r="R51" s="6">
        <f>N51-H51</f>
        <v>10.969999999999999</v>
      </c>
      <c r="T51" s="19">
        <f t="shared" si="10"/>
        <v>89.08</v>
      </c>
      <c r="U51" s="1">
        <f t="shared" si="11"/>
        <v>99.65</v>
      </c>
      <c r="V51" s="1">
        <f t="shared" si="12"/>
        <v>68.63</v>
      </c>
      <c r="W51" s="1">
        <f t="shared" si="13"/>
        <v>3.019999999999996</v>
      </c>
      <c r="X51" s="1">
        <f t="shared" si="14"/>
        <v>0.15000000000000568</v>
      </c>
      <c r="Y51" s="1">
        <f t="shared" si="15"/>
        <v>0.42999999999999261</v>
      </c>
    </row>
    <row r="52" spans="1:25" x14ac:dyDescent="0.3">
      <c r="A52" t="str">
        <f t="shared" si="9"/>
        <v>20210917_14-14-00</v>
      </c>
      <c r="B52">
        <f>C52-L52</f>
        <v>-100003</v>
      </c>
      <c r="C52" s="18">
        <v>16200153</v>
      </c>
      <c r="D52" t="s">
        <v>70</v>
      </c>
      <c r="E52" t="s">
        <v>12</v>
      </c>
      <c r="F52">
        <v>87.8</v>
      </c>
      <c r="G52">
        <v>99.2</v>
      </c>
      <c r="H52" s="15">
        <v>1.95</v>
      </c>
      <c r="J52" s="1">
        <v>2</v>
      </c>
      <c r="K52" s="3" t="s">
        <v>62</v>
      </c>
      <c r="L52" s="1">
        <v>16300156</v>
      </c>
      <c r="Q52" s="6"/>
      <c r="T52" s="19">
        <f t="shared" si="10"/>
        <v>84.82</v>
      </c>
      <c r="U52" s="1">
        <f t="shared" si="11"/>
        <v>99.48</v>
      </c>
      <c r="V52" s="1">
        <f t="shared" si="12"/>
        <v>2.4300000000000002</v>
      </c>
      <c r="W52" s="1">
        <f t="shared" si="13"/>
        <v>2.980000000000004</v>
      </c>
      <c r="X52" s="1">
        <f t="shared" si="14"/>
        <v>0.28000000000000114</v>
      </c>
      <c r="Y52" s="1">
        <f t="shared" si="15"/>
        <v>0.4800000000000002</v>
      </c>
    </row>
    <row r="53" spans="1:25" x14ac:dyDescent="0.3">
      <c r="A53" t="str">
        <f t="shared" si="9"/>
        <v>20210917_10-34-41</v>
      </c>
      <c r="B53">
        <f>C53-L53</f>
        <v>-99975</v>
      </c>
      <c r="C53" s="18">
        <v>16200179</v>
      </c>
      <c r="D53" t="s">
        <v>64</v>
      </c>
      <c r="E53" t="s">
        <v>12</v>
      </c>
      <c r="F53">
        <v>88.3</v>
      </c>
      <c r="G53">
        <v>99.6</v>
      </c>
      <c r="H53" s="15">
        <v>1.79</v>
      </c>
      <c r="J53" s="1">
        <v>2</v>
      </c>
      <c r="K53" s="3" t="s">
        <v>62</v>
      </c>
      <c r="L53" s="1">
        <v>16300154</v>
      </c>
      <c r="Q53" s="6"/>
      <c r="T53" s="19">
        <f t="shared" si="10"/>
        <v>85.5</v>
      </c>
      <c r="U53" s="1">
        <f t="shared" si="11"/>
        <v>99.61</v>
      </c>
      <c r="V53" s="1">
        <f t="shared" si="12"/>
        <v>1.74</v>
      </c>
      <c r="W53" s="1">
        <f t="shared" si="13"/>
        <v>2.7999999999999972</v>
      </c>
      <c r="X53" s="1">
        <f t="shared" si="14"/>
        <v>1.0000000000005116E-2</v>
      </c>
      <c r="Y53" s="1">
        <f t="shared" si="15"/>
        <v>5.0000000000000044E-2</v>
      </c>
    </row>
    <row r="54" spans="1:25" x14ac:dyDescent="0.3">
      <c r="A54" t="str">
        <f t="shared" si="9"/>
        <v>20210907_13-32-36</v>
      </c>
      <c r="B54" s="10">
        <f>C54-L54</f>
        <v>-100017</v>
      </c>
      <c r="C54" s="18">
        <v>16200130</v>
      </c>
      <c r="D54" t="s">
        <v>57</v>
      </c>
      <c r="E54" t="s">
        <v>12</v>
      </c>
      <c r="F54">
        <v>92.1</v>
      </c>
      <c r="G54">
        <v>98.7</v>
      </c>
      <c r="H54" s="15">
        <v>1.57</v>
      </c>
      <c r="J54" s="1">
        <v>2</v>
      </c>
      <c r="K54" s="3" t="s">
        <v>51</v>
      </c>
      <c r="L54" s="5">
        <v>16300147</v>
      </c>
      <c r="M54" s="6">
        <v>99.6</v>
      </c>
      <c r="N54" s="6">
        <v>64.900000000000006</v>
      </c>
      <c r="Q54" s="6">
        <f>M54-G54</f>
        <v>0.89999999999999147</v>
      </c>
      <c r="R54" s="6">
        <f>N54-H54</f>
        <v>63.330000000000005</v>
      </c>
      <c r="T54" s="19">
        <f t="shared" si="10"/>
        <v>89.33</v>
      </c>
      <c r="U54" s="1">
        <f t="shared" si="11"/>
        <v>99</v>
      </c>
      <c r="V54" s="1">
        <f t="shared" si="12"/>
        <v>1.87</v>
      </c>
      <c r="W54" s="1">
        <f t="shared" si="13"/>
        <v>2.769999999999996</v>
      </c>
      <c r="X54" s="1">
        <f t="shared" si="14"/>
        <v>0.29999999999999716</v>
      </c>
      <c r="Y54" s="1">
        <f t="shared" si="15"/>
        <v>0.30000000000000004</v>
      </c>
    </row>
    <row r="55" spans="1:25" x14ac:dyDescent="0.3">
      <c r="A55" t="str">
        <f t="shared" si="9"/>
        <v>20210907_15-14-15</v>
      </c>
      <c r="B55">
        <f>C55-L55</f>
        <v>99985</v>
      </c>
      <c r="C55" s="18">
        <v>16300140</v>
      </c>
      <c r="D55" t="s">
        <v>60</v>
      </c>
      <c r="E55" t="s">
        <v>12</v>
      </c>
      <c r="F55">
        <v>92.9</v>
      </c>
      <c r="G55">
        <v>98.8</v>
      </c>
      <c r="H55">
        <v>62.4</v>
      </c>
      <c r="J55" s="1">
        <v>2</v>
      </c>
      <c r="K55" s="3" t="s">
        <v>51</v>
      </c>
      <c r="L55" s="1">
        <v>16200155</v>
      </c>
      <c r="T55" s="19">
        <f t="shared" si="10"/>
        <v>95.55</v>
      </c>
      <c r="U55" s="1">
        <f t="shared" si="11"/>
        <v>99.4</v>
      </c>
      <c r="V55" s="1">
        <f t="shared" si="12"/>
        <v>61.51</v>
      </c>
      <c r="W55" s="1">
        <f t="shared" si="13"/>
        <v>2.6499999999999915</v>
      </c>
      <c r="X55" s="1">
        <f t="shared" si="14"/>
        <v>0.60000000000000853</v>
      </c>
      <c r="Y55" s="1">
        <f t="shared" si="15"/>
        <v>0.89000000000000057</v>
      </c>
    </row>
    <row r="56" spans="1:25" x14ac:dyDescent="0.3">
      <c r="A56" t="str">
        <f t="shared" si="9"/>
        <v>20210922_15-25-49</v>
      </c>
      <c r="C56" s="18">
        <v>16200175</v>
      </c>
      <c r="D56" t="s">
        <v>104</v>
      </c>
      <c r="E56" t="s">
        <v>84</v>
      </c>
      <c r="F56">
        <v>86.5</v>
      </c>
      <c r="G56">
        <v>97</v>
      </c>
      <c r="H56" s="15">
        <v>1.83</v>
      </c>
      <c r="J56" s="1">
        <v>3</v>
      </c>
      <c r="K56" s="3" t="s">
        <v>96</v>
      </c>
      <c r="T56" s="19">
        <f t="shared" si="10"/>
        <v>83.86</v>
      </c>
      <c r="U56" s="1">
        <f t="shared" si="11"/>
        <v>99.65</v>
      </c>
      <c r="V56" s="1">
        <f t="shared" si="12"/>
        <v>2.27</v>
      </c>
      <c r="W56" s="1">
        <f t="shared" si="13"/>
        <v>2.6400000000000006</v>
      </c>
      <c r="X56" s="1">
        <f t="shared" si="14"/>
        <v>2.6500000000000057</v>
      </c>
      <c r="Y56" s="1">
        <f t="shared" si="15"/>
        <v>0.43999999999999995</v>
      </c>
    </row>
    <row r="57" spans="1:25" x14ac:dyDescent="0.3">
      <c r="A57" t="str">
        <f t="shared" si="9"/>
        <v>20210921_14-31-05</v>
      </c>
      <c r="B57">
        <f>C57-L57</f>
        <v>-99966</v>
      </c>
      <c r="C57" s="18">
        <v>16200156</v>
      </c>
      <c r="D57" t="s">
        <v>93</v>
      </c>
      <c r="E57" t="s">
        <v>84</v>
      </c>
      <c r="F57">
        <v>88.7</v>
      </c>
      <c r="G57">
        <v>99.4</v>
      </c>
      <c r="H57" s="15">
        <v>2.06</v>
      </c>
      <c r="J57" s="1">
        <v>2</v>
      </c>
      <c r="K57" s="3" t="s">
        <v>85</v>
      </c>
      <c r="L57" s="1">
        <v>16300122</v>
      </c>
      <c r="Q57" s="6"/>
      <c r="T57" s="19">
        <f t="shared" si="10"/>
        <v>86.18</v>
      </c>
      <c r="U57" s="1">
        <f t="shared" si="11"/>
        <v>99.48</v>
      </c>
      <c r="V57" s="1">
        <f t="shared" si="12"/>
        <v>2.29</v>
      </c>
      <c r="W57" s="1">
        <f t="shared" si="13"/>
        <v>2.519999999999996</v>
      </c>
      <c r="X57" s="1">
        <f t="shared" si="14"/>
        <v>7.9999999999998295E-2</v>
      </c>
      <c r="Y57" s="1">
        <f t="shared" si="15"/>
        <v>0.22999999999999998</v>
      </c>
    </row>
    <row r="58" spans="1:25" x14ac:dyDescent="0.3">
      <c r="A58" t="str">
        <f t="shared" si="9"/>
        <v>20211022_06-17-54</v>
      </c>
      <c r="C58" s="18">
        <v>16200204</v>
      </c>
      <c r="D58" t="s">
        <v>106</v>
      </c>
      <c r="E58" t="s">
        <v>12</v>
      </c>
      <c r="F58">
        <v>90.4</v>
      </c>
      <c r="G58">
        <v>98.4</v>
      </c>
      <c r="H58" s="15">
        <v>1.82</v>
      </c>
      <c r="J58" s="1">
        <v>3</v>
      </c>
      <c r="K58" t="s">
        <v>244</v>
      </c>
      <c r="T58" s="19">
        <f t="shared" si="10"/>
        <v>92.9</v>
      </c>
      <c r="U58" s="1">
        <f t="shared" si="11"/>
        <v>99.02</v>
      </c>
      <c r="V58" s="1">
        <f t="shared" si="12"/>
        <v>1.49</v>
      </c>
      <c r="W58" s="1">
        <f t="shared" si="13"/>
        <v>2.5</v>
      </c>
      <c r="X58" s="1">
        <f t="shared" si="14"/>
        <v>0.61999999999999034</v>
      </c>
      <c r="Y58" s="1">
        <f t="shared" si="15"/>
        <v>0.33000000000000007</v>
      </c>
    </row>
    <row r="59" spans="1:25" x14ac:dyDescent="0.3">
      <c r="A59" t="str">
        <f t="shared" si="9"/>
        <v>20210921_09-52-13</v>
      </c>
      <c r="B59">
        <f t="shared" ref="B59:B71" si="17">C59-L59</f>
        <v>-99967</v>
      </c>
      <c r="C59" s="18">
        <v>16200160</v>
      </c>
      <c r="D59" t="s">
        <v>83</v>
      </c>
      <c r="E59" t="s">
        <v>84</v>
      </c>
      <c r="F59">
        <v>87.1</v>
      </c>
      <c r="G59">
        <v>99.8</v>
      </c>
      <c r="H59" s="15">
        <v>1.98</v>
      </c>
      <c r="J59" s="1">
        <v>2</v>
      </c>
      <c r="K59" s="3" t="s">
        <v>85</v>
      </c>
      <c r="L59" s="1">
        <v>16300127</v>
      </c>
      <c r="Q59" s="6"/>
      <c r="T59" s="19">
        <f t="shared" si="10"/>
        <v>84.64</v>
      </c>
      <c r="U59" s="1">
        <f t="shared" si="11"/>
        <v>99.68</v>
      </c>
      <c r="V59" s="1">
        <f t="shared" si="12"/>
        <v>2.0299999999999998</v>
      </c>
      <c r="W59" s="1">
        <f t="shared" si="13"/>
        <v>2.4599999999999937</v>
      </c>
      <c r="X59" s="1">
        <f t="shared" si="14"/>
        <v>0.11999999999999034</v>
      </c>
      <c r="Y59" s="1">
        <f t="shared" si="15"/>
        <v>4.9999999999999822E-2</v>
      </c>
    </row>
    <row r="60" spans="1:25" x14ac:dyDescent="0.3">
      <c r="A60" t="str">
        <f t="shared" si="9"/>
        <v>20210917_13-07-06</v>
      </c>
      <c r="B60">
        <f t="shared" si="17"/>
        <v>-100019</v>
      </c>
      <c r="C60" s="18">
        <v>16200151</v>
      </c>
      <c r="D60" t="s">
        <v>68</v>
      </c>
      <c r="E60" t="s">
        <v>12</v>
      </c>
      <c r="F60">
        <v>87.8</v>
      </c>
      <c r="G60">
        <v>99.6</v>
      </c>
      <c r="H60" s="15">
        <v>2</v>
      </c>
      <c r="J60" s="1">
        <v>2</v>
      </c>
      <c r="K60" s="3" t="s">
        <v>62</v>
      </c>
      <c r="L60" s="5">
        <v>16300170</v>
      </c>
      <c r="Q60" s="6"/>
      <c r="T60" s="19">
        <f t="shared" si="10"/>
        <v>85.36</v>
      </c>
      <c r="U60" s="1">
        <f t="shared" si="11"/>
        <v>99.63</v>
      </c>
      <c r="V60" s="1">
        <f t="shared" si="12"/>
        <v>2.14</v>
      </c>
      <c r="W60" s="1">
        <f t="shared" si="13"/>
        <v>2.4399999999999977</v>
      </c>
      <c r="X60" s="1">
        <f t="shared" si="14"/>
        <v>3.0000000000001137E-2</v>
      </c>
      <c r="Y60" s="1">
        <f t="shared" si="15"/>
        <v>0.14000000000000012</v>
      </c>
    </row>
    <row r="61" spans="1:25" x14ac:dyDescent="0.3">
      <c r="A61" t="str">
        <f t="shared" si="9"/>
        <v>20210727_11-24-34</v>
      </c>
      <c r="B61">
        <f t="shared" si="17"/>
        <v>-99995</v>
      </c>
      <c r="C61" s="18">
        <v>16200039</v>
      </c>
      <c r="D61" t="s">
        <v>36</v>
      </c>
      <c r="E61" t="s">
        <v>12</v>
      </c>
      <c r="F61">
        <v>93.9</v>
      </c>
      <c r="G61">
        <v>98.8</v>
      </c>
      <c r="H61" s="15">
        <v>1.64</v>
      </c>
      <c r="J61" s="1">
        <v>1</v>
      </c>
      <c r="K61" s="3" t="s">
        <v>37</v>
      </c>
      <c r="L61" s="1">
        <v>16300034</v>
      </c>
      <c r="M61" s="6">
        <v>99.87</v>
      </c>
      <c r="N61" s="6">
        <v>47.73</v>
      </c>
      <c r="Q61" s="6">
        <f>M61-G61</f>
        <v>1.0700000000000074</v>
      </c>
      <c r="R61" s="6">
        <f>N61-H61</f>
        <v>46.089999999999996</v>
      </c>
      <c r="T61" s="19">
        <f t="shared" si="10"/>
        <v>96.32</v>
      </c>
      <c r="U61" s="1">
        <f t="shared" si="11"/>
        <v>99.26</v>
      </c>
      <c r="V61" s="1">
        <f t="shared" si="12"/>
        <v>1.9</v>
      </c>
      <c r="W61" s="1">
        <f t="shared" si="13"/>
        <v>2.4199999999999875</v>
      </c>
      <c r="X61" s="1">
        <f t="shared" si="14"/>
        <v>0.46000000000000796</v>
      </c>
      <c r="Y61" s="1">
        <f t="shared" si="15"/>
        <v>0.26</v>
      </c>
    </row>
    <row r="62" spans="1:25" x14ac:dyDescent="0.3">
      <c r="A62" t="str">
        <f t="shared" si="9"/>
        <v>20210922_13-42-02</v>
      </c>
      <c r="B62">
        <f t="shared" si="17"/>
        <v>99966</v>
      </c>
      <c r="C62" s="18">
        <v>16300132</v>
      </c>
      <c r="D62" t="s">
        <v>97</v>
      </c>
      <c r="E62" t="s">
        <v>84</v>
      </c>
      <c r="F62">
        <v>86.4</v>
      </c>
      <c r="G62">
        <v>97.6</v>
      </c>
      <c r="H62">
        <v>73.400000000000006</v>
      </c>
      <c r="J62" s="1">
        <v>2</v>
      </c>
      <c r="K62" s="3" t="s">
        <v>96</v>
      </c>
      <c r="L62" s="1">
        <v>16200166</v>
      </c>
      <c r="T62" s="19">
        <f t="shared" si="10"/>
        <v>84</v>
      </c>
      <c r="U62" s="1">
        <f t="shared" si="11"/>
        <v>99.7</v>
      </c>
      <c r="V62" s="1">
        <f t="shared" si="12"/>
        <v>73.58</v>
      </c>
      <c r="W62" s="1">
        <f t="shared" si="13"/>
        <v>2.4000000000000057</v>
      </c>
      <c r="X62" s="1">
        <f t="shared" si="14"/>
        <v>2.1000000000000085</v>
      </c>
      <c r="Y62" s="1">
        <f t="shared" si="15"/>
        <v>0.17999999999999261</v>
      </c>
    </row>
    <row r="63" spans="1:25" x14ac:dyDescent="0.3">
      <c r="A63" t="str">
        <f t="shared" si="9"/>
        <v>20210907_12-26-26</v>
      </c>
      <c r="B63" s="10">
        <f t="shared" si="17"/>
        <v>-100021</v>
      </c>
      <c r="C63" s="18">
        <v>16200129</v>
      </c>
      <c r="D63" t="s">
        <v>55</v>
      </c>
      <c r="E63" t="s">
        <v>12</v>
      </c>
      <c r="F63">
        <v>89.8</v>
      </c>
      <c r="G63">
        <v>98.9</v>
      </c>
      <c r="H63" s="15">
        <v>1.86</v>
      </c>
      <c r="J63" s="1">
        <v>2</v>
      </c>
      <c r="K63" s="3" t="s">
        <v>51</v>
      </c>
      <c r="L63" s="1">
        <v>16300150</v>
      </c>
      <c r="M63" s="6">
        <v>99.6</v>
      </c>
      <c r="N63" s="6">
        <v>64.900000000000006</v>
      </c>
      <c r="Q63" s="6">
        <f>M63-G63</f>
        <v>0.69999999999998863</v>
      </c>
      <c r="R63" s="6">
        <f>N63-H63</f>
        <v>63.040000000000006</v>
      </c>
      <c r="T63" s="19">
        <f t="shared" si="10"/>
        <v>87.4</v>
      </c>
      <c r="U63" s="1">
        <f t="shared" si="11"/>
        <v>100</v>
      </c>
      <c r="V63" s="1">
        <f t="shared" si="12"/>
        <v>2.15</v>
      </c>
      <c r="W63" s="1">
        <f t="shared" si="13"/>
        <v>2.3999999999999915</v>
      </c>
      <c r="X63" s="1">
        <f t="shared" si="14"/>
        <v>1.0999999999999943</v>
      </c>
      <c r="Y63" s="1">
        <f t="shared" si="15"/>
        <v>0.28999999999999981</v>
      </c>
    </row>
    <row r="64" spans="1:25" x14ac:dyDescent="0.3">
      <c r="A64" t="str">
        <f t="shared" si="9"/>
        <v>20210922_12-57-21</v>
      </c>
      <c r="B64">
        <f t="shared" si="17"/>
        <v>1</v>
      </c>
      <c r="C64" s="18">
        <v>16200162</v>
      </c>
      <c r="D64" t="s">
        <v>98</v>
      </c>
      <c r="E64" t="s">
        <v>12</v>
      </c>
      <c r="F64">
        <v>87</v>
      </c>
      <c r="G64">
        <v>96.8</v>
      </c>
      <c r="H64" s="15">
        <v>1.99</v>
      </c>
      <c r="J64" s="1">
        <v>2</v>
      </c>
      <c r="K64" s="3" t="s">
        <v>96</v>
      </c>
      <c r="L64" s="1">
        <v>16200161</v>
      </c>
      <c r="T64" s="19">
        <f t="shared" si="10"/>
        <v>84.62</v>
      </c>
      <c r="U64" s="1">
        <f t="shared" si="11"/>
        <v>99.6</v>
      </c>
      <c r="V64" s="1">
        <f t="shared" si="12"/>
        <v>2.6</v>
      </c>
      <c r="W64" s="1">
        <f t="shared" si="13"/>
        <v>2.3799999999999955</v>
      </c>
      <c r="X64" s="1">
        <f t="shared" si="14"/>
        <v>2.7999999999999972</v>
      </c>
      <c r="Y64" s="1">
        <f t="shared" si="15"/>
        <v>0.6100000000000001</v>
      </c>
    </row>
    <row r="65" spans="1:25" x14ac:dyDescent="0.3">
      <c r="A65" t="str">
        <f t="shared" si="9"/>
        <v>20210719_15-44-59</v>
      </c>
      <c r="B65">
        <f t="shared" si="17"/>
        <v>0</v>
      </c>
      <c r="C65" s="18">
        <v>16200024</v>
      </c>
      <c r="D65" t="s">
        <v>32</v>
      </c>
      <c r="E65" t="s">
        <v>12</v>
      </c>
      <c r="F65">
        <v>88.4</v>
      </c>
      <c r="G65">
        <v>99.2</v>
      </c>
      <c r="H65" s="15">
        <v>2</v>
      </c>
      <c r="J65" s="1">
        <v>1</v>
      </c>
      <c r="K65" s="3" t="s">
        <v>27</v>
      </c>
      <c r="L65" s="4">
        <v>16200024</v>
      </c>
      <c r="M65" s="6">
        <v>99.83</v>
      </c>
      <c r="T65" s="19">
        <f t="shared" si="10"/>
        <v>86.11</v>
      </c>
      <c r="U65" s="1">
        <f t="shared" si="11"/>
        <v>99.68</v>
      </c>
      <c r="V65" s="1">
        <f t="shared" si="12"/>
        <v>2.2000000000000002</v>
      </c>
      <c r="W65" s="1">
        <f t="shared" si="13"/>
        <v>2.2900000000000063</v>
      </c>
      <c r="X65" s="1">
        <f t="shared" si="14"/>
        <v>0.48000000000000398</v>
      </c>
      <c r="Y65" s="1">
        <f t="shared" si="15"/>
        <v>0.20000000000000018</v>
      </c>
    </row>
    <row r="66" spans="1:25" x14ac:dyDescent="0.3">
      <c r="A66" t="str">
        <f t="shared" si="9"/>
        <v>20210804_11-31-38</v>
      </c>
      <c r="B66">
        <f t="shared" si="17"/>
        <v>99990</v>
      </c>
      <c r="C66" s="18">
        <v>16300025</v>
      </c>
      <c r="D66" t="s">
        <v>47</v>
      </c>
      <c r="E66" t="s">
        <v>12</v>
      </c>
      <c r="F66">
        <v>91.5</v>
      </c>
      <c r="G66">
        <v>99.7</v>
      </c>
      <c r="H66">
        <v>38.9</v>
      </c>
      <c r="J66" s="1">
        <v>1</v>
      </c>
      <c r="K66" s="3" t="s">
        <v>44</v>
      </c>
      <c r="L66" s="1">
        <v>16200035</v>
      </c>
      <c r="M66" s="6">
        <v>99.766666670000006</v>
      </c>
      <c r="T66" s="19">
        <f t="shared" si="10"/>
        <v>93.75</v>
      </c>
      <c r="U66" s="1">
        <f t="shared" si="11"/>
        <v>99.63</v>
      </c>
      <c r="V66" s="1">
        <f t="shared" si="12"/>
        <v>39.54</v>
      </c>
      <c r="W66" s="1">
        <f t="shared" si="13"/>
        <v>2.25</v>
      </c>
      <c r="X66" s="1">
        <f t="shared" si="14"/>
        <v>7.000000000000739E-2</v>
      </c>
      <c r="Y66" s="1">
        <f t="shared" si="15"/>
        <v>0.64000000000000057</v>
      </c>
    </row>
    <row r="67" spans="1:25" x14ac:dyDescent="0.3">
      <c r="A67" t="str">
        <f t="shared" si="9"/>
        <v>20210920_10-20-45</v>
      </c>
      <c r="B67">
        <f t="shared" si="17"/>
        <v>99978</v>
      </c>
      <c r="C67" s="18">
        <v>16300155</v>
      </c>
      <c r="D67" t="s">
        <v>74</v>
      </c>
      <c r="E67" t="s">
        <v>12</v>
      </c>
      <c r="F67">
        <v>88.9</v>
      </c>
      <c r="G67">
        <v>99.6</v>
      </c>
      <c r="H67">
        <v>55.6</v>
      </c>
      <c r="J67" s="1">
        <v>2</v>
      </c>
      <c r="K67" s="3" t="s">
        <v>73</v>
      </c>
      <c r="L67" s="1">
        <v>16200177</v>
      </c>
      <c r="M67" s="7"/>
      <c r="T67" s="19">
        <f t="shared" si="10"/>
        <v>86.65</v>
      </c>
      <c r="U67" s="1">
        <f t="shared" si="11"/>
        <v>99.63</v>
      </c>
      <c r="V67" s="1">
        <f t="shared" si="12"/>
        <v>56.73</v>
      </c>
      <c r="W67" s="1">
        <f t="shared" si="13"/>
        <v>2.25</v>
      </c>
      <c r="X67" s="1">
        <f t="shared" si="14"/>
        <v>3.0000000000001137E-2</v>
      </c>
      <c r="Y67" s="1">
        <f t="shared" si="15"/>
        <v>1.1299999999999955</v>
      </c>
    </row>
    <row r="68" spans="1:25" x14ac:dyDescent="0.3">
      <c r="A68" t="str">
        <f t="shared" si="9"/>
        <v>20210719_15-10-37</v>
      </c>
      <c r="B68">
        <f t="shared" si="17"/>
        <v>0</v>
      </c>
      <c r="C68" s="18">
        <v>16300030</v>
      </c>
      <c r="D68" t="s">
        <v>31</v>
      </c>
      <c r="E68" t="s">
        <v>12</v>
      </c>
      <c r="F68">
        <v>91.4</v>
      </c>
      <c r="G68">
        <v>98.8</v>
      </c>
      <c r="H68">
        <v>66.099999999999994</v>
      </c>
      <c r="J68" s="1">
        <v>1</v>
      </c>
      <c r="K68" s="3" t="s">
        <v>27</v>
      </c>
      <c r="L68" s="1">
        <v>16300030</v>
      </c>
      <c r="M68" s="6">
        <v>99.83</v>
      </c>
      <c r="N68" s="6">
        <v>79.17</v>
      </c>
      <c r="Q68" s="6">
        <f>M68-G68</f>
        <v>1.0300000000000011</v>
      </c>
      <c r="R68" s="6">
        <f>N68-H68</f>
        <v>13.070000000000007</v>
      </c>
      <c r="T68" s="19">
        <f t="shared" si="10"/>
        <v>89.18</v>
      </c>
      <c r="U68" s="1">
        <f t="shared" si="11"/>
        <v>99.77</v>
      </c>
      <c r="V68" s="1">
        <f t="shared" si="12"/>
        <v>66.52</v>
      </c>
      <c r="W68" s="1">
        <f t="shared" si="13"/>
        <v>2.2199999999999989</v>
      </c>
      <c r="X68" s="1">
        <f t="shared" si="14"/>
        <v>0.96999999999999886</v>
      </c>
      <c r="Y68" s="1">
        <f t="shared" si="15"/>
        <v>0.42000000000000171</v>
      </c>
    </row>
    <row r="69" spans="1:25" x14ac:dyDescent="0.3">
      <c r="A69" t="str">
        <f t="shared" ref="A69:A100" si="18">LEFT(D69,17)</f>
        <v>20210922_13-37-53</v>
      </c>
      <c r="B69">
        <f t="shared" si="17"/>
        <v>-3</v>
      </c>
      <c r="C69" s="18">
        <v>16300129</v>
      </c>
      <c r="D69" t="s">
        <v>99</v>
      </c>
      <c r="E69" t="s">
        <v>12</v>
      </c>
      <c r="F69">
        <v>84.5</v>
      </c>
      <c r="G69">
        <v>98.2</v>
      </c>
      <c r="H69">
        <v>69.2</v>
      </c>
      <c r="J69" s="1">
        <v>2</v>
      </c>
      <c r="K69" s="3" t="s">
        <v>96</v>
      </c>
      <c r="L69" s="1">
        <v>16300132</v>
      </c>
      <c r="Q69" s="6"/>
      <c r="T69" s="19">
        <f t="shared" ref="T69:T100" si="19">VLOOKUP(C69,table,4,FALSE)</f>
        <v>82.28</v>
      </c>
      <c r="U69" s="1">
        <f t="shared" ref="U69:U100" si="20">VLOOKUP(C69,table,3,FALSE)</f>
        <v>99.53</v>
      </c>
      <c r="V69" s="1">
        <f t="shared" ref="V69:V100" si="21">VLOOKUP(C69,table,12,FALSE)</f>
        <v>71.23</v>
      </c>
      <c r="W69" s="1">
        <f t="shared" ref="W69:W100" si="22">ABS(T69-F69)</f>
        <v>2.2199999999999989</v>
      </c>
      <c r="X69" s="1">
        <f t="shared" ref="X69:X100" si="23">ABS(U69-G69)</f>
        <v>1.3299999999999983</v>
      </c>
      <c r="Y69" s="1">
        <f t="shared" ref="Y69:Y100" si="24">ABS(V69-H69)</f>
        <v>2.0300000000000011</v>
      </c>
    </row>
    <row r="70" spans="1:25" x14ac:dyDescent="0.3">
      <c r="A70" t="str">
        <f t="shared" si="18"/>
        <v>20210907_14-39-55</v>
      </c>
      <c r="B70" s="10">
        <f t="shared" si="17"/>
        <v>-100009</v>
      </c>
      <c r="C70" s="18">
        <v>16200131</v>
      </c>
      <c r="D70" t="s">
        <v>59</v>
      </c>
      <c r="E70" t="s">
        <v>12</v>
      </c>
      <c r="F70">
        <v>93.6</v>
      </c>
      <c r="G70">
        <v>98.7</v>
      </c>
      <c r="H70" s="15">
        <v>2.09</v>
      </c>
      <c r="J70" s="1">
        <v>2</v>
      </c>
      <c r="K70" s="3" t="s">
        <v>51</v>
      </c>
      <c r="L70" s="1">
        <v>16300140</v>
      </c>
      <c r="M70" s="6">
        <v>99.6</v>
      </c>
      <c r="N70" s="6">
        <v>64.900000000000006</v>
      </c>
      <c r="Q70" s="6">
        <f>M70-G70</f>
        <v>0.89999999999999147</v>
      </c>
      <c r="R70" s="6">
        <f>N70-H70</f>
        <v>62.81</v>
      </c>
      <c r="T70" s="19">
        <f t="shared" si="19"/>
        <v>95.79</v>
      </c>
      <c r="U70" s="1">
        <f t="shared" si="20"/>
        <v>99.39</v>
      </c>
      <c r="V70" s="1">
        <f t="shared" si="21"/>
        <v>2.68</v>
      </c>
      <c r="W70" s="1">
        <f t="shared" si="22"/>
        <v>2.1900000000000119</v>
      </c>
      <c r="X70" s="1">
        <f t="shared" si="23"/>
        <v>0.68999999999999773</v>
      </c>
      <c r="Y70" s="1">
        <f t="shared" si="24"/>
        <v>0.5900000000000003</v>
      </c>
    </row>
    <row r="71" spans="1:25" x14ac:dyDescent="0.3">
      <c r="A71" t="str">
        <f t="shared" si="18"/>
        <v>20210917_11-07-51</v>
      </c>
      <c r="B71">
        <f t="shared" si="17"/>
        <v>100000</v>
      </c>
      <c r="C71" s="18">
        <v>16300154</v>
      </c>
      <c r="D71" t="s">
        <v>65</v>
      </c>
      <c r="E71" t="s">
        <v>12</v>
      </c>
      <c r="F71">
        <v>89.3</v>
      </c>
      <c r="G71">
        <v>99.7</v>
      </c>
      <c r="H71">
        <v>60.3</v>
      </c>
      <c r="J71" s="1">
        <v>2</v>
      </c>
      <c r="K71" s="3" t="s">
        <v>62</v>
      </c>
      <c r="L71" s="1">
        <v>16200154</v>
      </c>
      <c r="T71" s="19">
        <f t="shared" si="19"/>
        <v>87.14</v>
      </c>
      <c r="U71" s="1">
        <f t="shared" si="20"/>
        <v>99.65</v>
      </c>
      <c r="V71" s="1">
        <f t="shared" si="21"/>
        <v>60.89</v>
      </c>
      <c r="W71" s="1">
        <f t="shared" si="22"/>
        <v>2.1599999999999966</v>
      </c>
      <c r="X71" s="1">
        <f t="shared" si="23"/>
        <v>4.9999999999997158E-2</v>
      </c>
      <c r="Y71" s="1">
        <f t="shared" si="24"/>
        <v>0.59000000000000341</v>
      </c>
    </row>
    <row r="72" spans="1:25" x14ac:dyDescent="0.3">
      <c r="A72" t="str">
        <f t="shared" si="18"/>
        <v>20211022_16-13-50</v>
      </c>
      <c r="C72" s="18">
        <v>16300215</v>
      </c>
      <c r="D72" t="s">
        <v>241</v>
      </c>
      <c r="E72" t="s">
        <v>84</v>
      </c>
      <c r="F72">
        <v>50.6</v>
      </c>
      <c r="G72">
        <v>47.3</v>
      </c>
      <c r="H72">
        <v>89.9</v>
      </c>
      <c r="K72" t="s">
        <v>246</v>
      </c>
      <c r="T72" s="19">
        <f t="shared" si="19"/>
        <v>52.74</v>
      </c>
      <c r="U72" s="1">
        <f t="shared" si="20"/>
        <v>46.18</v>
      </c>
      <c r="V72" s="1">
        <f t="shared" si="21"/>
        <v>89.45</v>
      </c>
      <c r="W72" s="1">
        <f t="shared" si="22"/>
        <v>2.1400000000000006</v>
      </c>
      <c r="X72" s="1">
        <f t="shared" si="23"/>
        <v>1.1199999999999974</v>
      </c>
      <c r="Y72" s="1">
        <f t="shared" si="24"/>
        <v>0.45000000000000284</v>
      </c>
    </row>
    <row r="73" spans="1:25" x14ac:dyDescent="0.3">
      <c r="A73" t="str">
        <f t="shared" si="18"/>
        <v>20210921_12-07-16</v>
      </c>
      <c r="B73">
        <f>C73-L73</f>
        <v>-99968</v>
      </c>
      <c r="C73" s="18">
        <v>16200158</v>
      </c>
      <c r="D73" t="s">
        <v>89</v>
      </c>
      <c r="E73" t="s">
        <v>84</v>
      </c>
      <c r="F73">
        <v>88.1</v>
      </c>
      <c r="G73">
        <v>99.8</v>
      </c>
      <c r="H73" s="15">
        <v>2.16</v>
      </c>
      <c r="J73" s="1">
        <v>2</v>
      </c>
      <c r="K73" s="3" t="s">
        <v>85</v>
      </c>
      <c r="L73" s="1">
        <v>16300126</v>
      </c>
      <c r="Q73" s="6"/>
      <c r="T73" s="19">
        <f t="shared" si="19"/>
        <v>85.97</v>
      </c>
      <c r="U73" s="1">
        <f t="shared" si="20"/>
        <v>99.71</v>
      </c>
      <c r="V73" s="1">
        <f t="shared" si="21"/>
        <v>2.65</v>
      </c>
      <c r="W73" s="1">
        <f t="shared" si="22"/>
        <v>2.1299999999999955</v>
      </c>
      <c r="X73" s="1">
        <f t="shared" si="23"/>
        <v>9.0000000000003411E-2</v>
      </c>
      <c r="Y73" s="1">
        <f t="shared" si="24"/>
        <v>0.48999999999999977</v>
      </c>
    </row>
    <row r="74" spans="1:25" x14ac:dyDescent="0.3">
      <c r="A74" t="str">
        <f t="shared" si="18"/>
        <v>20210922_15-59-33</v>
      </c>
      <c r="C74" s="18">
        <v>16300152</v>
      </c>
      <c r="D74" t="s">
        <v>105</v>
      </c>
      <c r="E74" t="s">
        <v>84</v>
      </c>
      <c r="F74">
        <v>86</v>
      </c>
      <c r="G74">
        <v>97.4</v>
      </c>
      <c r="H74">
        <v>69.900000000000006</v>
      </c>
      <c r="J74" s="1">
        <v>3</v>
      </c>
      <c r="K74" s="3" t="s">
        <v>96</v>
      </c>
      <c r="T74" s="19">
        <f t="shared" si="19"/>
        <v>83.9</v>
      </c>
      <c r="U74" s="1">
        <f t="shared" si="20"/>
        <v>99.71</v>
      </c>
      <c r="V74" s="1">
        <f t="shared" si="21"/>
        <v>70.28</v>
      </c>
      <c r="W74" s="1">
        <f t="shared" si="22"/>
        <v>2.0999999999999943</v>
      </c>
      <c r="X74" s="1">
        <f t="shared" si="23"/>
        <v>2.3099999999999881</v>
      </c>
      <c r="Y74" s="1">
        <f t="shared" si="24"/>
        <v>0.37999999999999545</v>
      </c>
    </row>
    <row r="75" spans="1:25" x14ac:dyDescent="0.3">
      <c r="A75" t="str">
        <f t="shared" si="18"/>
        <v>20210921_15-05-32</v>
      </c>
      <c r="B75">
        <f>C75-L75</f>
        <v>99960</v>
      </c>
      <c r="C75" s="18">
        <v>16300122</v>
      </c>
      <c r="D75" t="s">
        <v>94</v>
      </c>
      <c r="E75" t="s">
        <v>84</v>
      </c>
      <c r="F75">
        <v>85.6</v>
      </c>
      <c r="G75">
        <v>99.7</v>
      </c>
      <c r="H75">
        <v>54.5</v>
      </c>
      <c r="J75" s="1">
        <v>2</v>
      </c>
      <c r="K75" s="3" t="s">
        <v>85</v>
      </c>
      <c r="L75" s="1">
        <v>16200162</v>
      </c>
      <c r="T75" s="19">
        <f t="shared" si="19"/>
        <v>83.56</v>
      </c>
      <c r="U75" s="1">
        <f t="shared" si="20"/>
        <v>99.62</v>
      </c>
      <c r="V75" s="1">
        <f t="shared" si="21"/>
        <v>55.74</v>
      </c>
      <c r="W75" s="1">
        <f t="shared" si="22"/>
        <v>2.039999999999992</v>
      </c>
      <c r="X75" s="1">
        <f t="shared" si="23"/>
        <v>7.9999999999998295E-2</v>
      </c>
      <c r="Y75" s="1">
        <f t="shared" si="24"/>
        <v>1.240000000000002</v>
      </c>
    </row>
    <row r="76" spans="1:25" x14ac:dyDescent="0.3">
      <c r="A76" t="str">
        <f t="shared" si="18"/>
        <v>20211022_17-12-33</v>
      </c>
      <c r="C76" s="18">
        <v>16300216</v>
      </c>
      <c r="D76" t="s">
        <v>243</v>
      </c>
      <c r="E76" t="s">
        <v>12</v>
      </c>
      <c r="F76">
        <v>61.6</v>
      </c>
      <c r="G76">
        <v>98.6</v>
      </c>
      <c r="H76">
        <v>13.3</v>
      </c>
      <c r="K76" t="s">
        <v>244</v>
      </c>
      <c r="T76" s="19">
        <f t="shared" si="19"/>
        <v>59.65</v>
      </c>
      <c r="U76" s="1">
        <f t="shared" si="20"/>
        <v>98.58</v>
      </c>
      <c r="V76" s="1">
        <f t="shared" si="21"/>
        <v>13.43</v>
      </c>
      <c r="W76" s="1">
        <f t="shared" si="22"/>
        <v>1.9500000000000028</v>
      </c>
      <c r="X76" s="1">
        <f t="shared" si="23"/>
        <v>1.9999999999996021E-2</v>
      </c>
      <c r="Y76" s="1">
        <f t="shared" si="24"/>
        <v>0.12999999999999901</v>
      </c>
    </row>
    <row r="77" spans="1:25" x14ac:dyDescent="0.3">
      <c r="A77" t="str">
        <f t="shared" si="18"/>
        <v>20210921_13-58-01</v>
      </c>
      <c r="B77">
        <f t="shared" ref="B77:B84" si="25">C77-L77</f>
        <v>99972</v>
      </c>
      <c r="C77" s="18">
        <v>16300128</v>
      </c>
      <c r="D77" t="s">
        <v>92</v>
      </c>
      <c r="E77" t="s">
        <v>84</v>
      </c>
      <c r="F77">
        <v>87.9</v>
      </c>
      <c r="G77">
        <v>99.6</v>
      </c>
      <c r="H77">
        <v>60.6</v>
      </c>
      <c r="J77" s="1">
        <v>2</v>
      </c>
      <c r="K77" s="3" t="s">
        <v>85</v>
      </c>
      <c r="L77" s="1">
        <v>16200156</v>
      </c>
      <c r="T77" s="19">
        <f t="shared" si="19"/>
        <v>85.99</v>
      </c>
      <c r="U77" s="1">
        <f t="shared" si="20"/>
        <v>99.57</v>
      </c>
      <c r="V77" s="1">
        <f t="shared" si="21"/>
        <v>62.46</v>
      </c>
      <c r="W77" s="1">
        <f t="shared" si="22"/>
        <v>1.9100000000000108</v>
      </c>
      <c r="X77" s="1">
        <f t="shared" si="23"/>
        <v>3.0000000000001137E-2</v>
      </c>
      <c r="Y77" s="1">
        <f t="shared" si="24"/>
        <v>1.8599999999999994</v>
      </c>
    </row>
    <row r="78" spans="1:25" x14ac:dyDescent="0.3">
      <c r="A78" t="str">
        <f t="shared" si="18"/>
        <v>20210920_10-54-22</v>
      </c>
      <c r="B78">
        <f t="shared" si="25"/>
        <v>-99976</v>
      </c>
      <c r="C78" s="18">
        <v>16200177</v>
      </c>
      <c r="D78" t="s">
        <v>75</v>
      </c>
      <c r="E78" t="s">
        <v>12</v>
      </c>
      <c r="F78">
        <v>86.8</v>
      </c>
      <c r="G78">
        <v>99.6</v>
      </c>
      <c r="H78" s="15">
        <v>2.04</v>
      </c>
      <c r="J78" s="1">
        <v>2</v>
      </c>
      <c r="K78" s="3" t="s">
        <v>73</v>
      </c>
      <c r="L78" s="1">
        <v>16300153</v>
      </c>
      <c r="M78" s="7"/>
      <c r="Q78" s="6"/>
      <c r="T78" s="19">
        <f t="shared" si="19"/>
        <v>84.92</v>
      </c>
      <c r="U78" s="1">
        <f t="shared" si="20"/>
        <v>99.54</v>
      </c>
      <c r="V78" s="1">
        <f t="shared" si="21"/>
        <v>2.4300000000000002</v>
      </c>
      <c r="W78" s="1">
        <f t="shared" si="22"/>
        <v>1.8799999999999955</v>
      </c>
      <c r="X78" s="1">
        <f t="shared" si="23"/>
        <v>5.9999999999988063E-2</v>
      </c>
      <c r="Y78" s="1">
        <f t="shared" si="24"/>
        <v>0.39000000000000012</v>
      </c>
    </row>
    <row r="79" spans="1:25" x14ac:dyDescent="0.3">
      <c r="A79" t="str">
        <f t="shared" si="18"/>
        <v>20210922_13-01-08</v>
      </c>
      <c r="B79">
        <f t="shared" si="25"/>
        <v>-99968</v>
      </c>
      <c r="C79" s="18">
        <v>16200161</v>
      </c>
      <c r="D79" t="s">
        <v>95</v>
      </c>
      <c r="E79" t="s">
        <v>84</v>
      </c>
      <c r="F79">
        <v>84.2</v>
      </c>
      <c r="G79">
        <v>99.8</v>
      </c>
      <c r="H79" s="15">
        <v>2.16</v>
      </c>
      <c r="J79" s="1">
        <v>2</v>
      </c>
      <c r="K79" s="3" t="s">
        <v>96</v>
      </c>
      <c r="L79" s="1">
        <v>16300129</v>
      </c>
      <c r="Q79" s="6"/>
      <c r="T79" s="19">
        <f t="shared" si="19"/>
        <v>86.07</v>
      </c>
      <c r="U79" s="1">
        <f t="shared" si="20"/>
        <v>99.73</v>
      </c>
      <c r="V79" s="1">
        <f t="shared" si="21"/>
        <v>2.33</v>
      </c>
      <c r="W79" s="1">
        <f t="shared" si="22"/>
        <v>1.8699999999999903</v>
      </c>
      <c r="X79" s="1">
        <f t="shared" si="23"/>
        <v>6.9999999999993179E-2</v>
      </c>
      <c r="Y79" s="1">
        <f t="shared" si="24"/>
        <v>0.16999999999999993</v>
      </c>
    </row>
    <row r="80" spans="1:25" x14ac:dyDescent="0.3">
      <c r="A80" t="str">
        <f t="shared" si="18"/>
        <v>20210922_14-19-00</v>
      </c>
      <c r="B80">
        <f t="shared" si="25"/>
        <v>-1</v>
      </c>
      <c r="C80" s="18">
        <v>16200166</v>
      </c>
      <c r="D80" t="s">
        <v>100</v>
      </c>
      <c r="E80" t="s">
        <v>84</v>
      </c>
      <c r="F80">
        <v>87</v>
      </c>
      <c r="G80">
        <v>97.6</v>
      </c>
      <c r="H80" s="15">
        <v>1.87</v>
      </c>
      <c r="J80" s="1">
        <v>2</v>
      </c>
      <c r="K80" s="3" t="s">
        <v>96</v>
      </c>
      <c r="L80" s="4">
        <v>16200167</v>
      </c>
      <c r="T80" s="19">
        <f t="shared" si="19"/>
        <v>85.24</v>
      </c>
      <c r="U80" s="1">
        <f t="shared" si="20"/>
        <v>99.75</v>
      </c>
      <c r="V80" s="1">
        <f t="shared" si="21"/>
        <v>2.0699999999999998</v>
      </c>
      <c r="W80" s="1">
        <f t="shared" si="22"/>
        <v>1.7600000000000051</v>
      </c>
      <c r="X80" s="1">
        <f t="shared" si="23"/>
        <v>2.1500000000000057</v>
      </c>
      <c r="Y80" s="1">
        <f t="shared" si="24"/>
        <v>0.19999999999999973</v>
      </c>
    </row>
    <row r="81" spans="1:25" x14ac:dyDescent="0.3">
      <c r="A81" t="str">
        <f t="shared" si="18"/>
        <v>20210907_11-19-53</v>
      </c>
      <c r="B81" s="10">
        <f t="shared" si="25"/>
        <v>-99995</v>
      </c>
      <c r="C81" s="18">
        <v>16200135</v>
      </c>
      <c r="D81" t="s">
        <v>53</v>
      </c>
      <c r="E81" t="s">
        <v>12</v>
      </c>
      <c r="F81">
        <v>92</v>
      </c>
      <c r="G81">
        <v>98.8</v>
      </c>
      <c r="H81" s="15">
        <v>1.82</v>
      </c>
      <c r="J81" s="1">
        <v>2</v>
      </c>
      <c r="K81" s="3" t="s">
        <v>51</v>
      </c>
      <c r="L81" s="1">
        <v>16300130</v>
      </c>
      <c r="M81" s="6">
        <v>99.6</v>
      </c>
      <c r="N81" s="6">
        <v>64.900000000000006</v>
      </c>
      <c r="Q81" s="6">
        <f>M81-G81</f>
        <v>0.79999999999999716</v>
      </c>
      <c r="R81" s="6">
        <f>N81-H81</f>
        <v>63.080000000000005</v>
      </c>
      <c r="T81" s="19">
        <f t="shared" si="19"/>
        <v>90.32</v>
      </c>
      <c r="U81" s="1">
        <f t="shared" si="20"/>
        <v>98.88</v>
      </c>
      <c r="V81" s="1">
        <f t="shared" si="21"/>
        <v>2.04</v>
      </c>
      <c r="W81" s="1">
        <f t="shared" si="22"/>
        <v>1.6800000000000068</v>
      </c>
      <c r="X81" s="1">
        <f t="shared" si="23"/>
        <v>7.9999999999998295E-2</v>
      </c>
      <c r="Y81" s="1">
        <f t="shared" si="24"/>
        <v>0.21999999999999997</v>
      </c>
    </row>
    <row r="82" spans="1:25" x14ac:dyDescent="0.3">
      <c r="A82" t="str">
        <f t="shared" si="18"/>
        <v>20210804_12-58-59</v>
      </c>
      <c r="B82" s="10">
        <f t="shared" si="25"/>
        <v>99898</v>
      </c>
      <c r="C82" s="18">
        <v>16300032</v>
      </c>
      <c r="D82" t="s">
        <v>49</v>
      </c>
      <c r="E82" t="s">
        <v>12</v>
      </c>
      <c r="F82">
        <v>90.5</v>
      </c>
      <c r="G82">
        <v>99.7</v>
      </c>
      <c r="H82">
        <v>38</v>
      </c>
      <c r="J82" s="1">
        <v>2</v>
      </c>
      <c r="K82" s="3" t="s">
        <v>44</v>
      </c>
      <c r="L82" s="1">
        <v>16200134</v>
      </c>
      <c r="M82" s="6">
        <v>99.6</v>
      </c>
      <c r="T82" s="19">
        <f t="shared" si="19"/>
        <v>92.14</v>
      </c>
      <c r="U82" s="1">
        <f t="shared" si="20"/>
        <v>99.58</v>
      </c>
      <c r="V82" s="1">
        <f t="shared" si="21"/>
        <v>38.619999999999997</v>
      </c>
      <c r="W82" s="1">
        <f t="shared" si="22"/>
        <v>1.6400000000000006</v>
      </c>
      <c r="X82" s="1">
        <f t="shared" si="23"/>
        <v>0.12000000000000455</v>
      </c>
      <c r="Y82" s="1">
        <f t="shared" si="24"/>
        <v>0.61999999999999744</v>
      </c>
    </row>
    <row r="83" spans="1:25" x14ac:dyDescent="0.3">
      <c r="A83" t="str">
        <f t="shared" si="18"/>
        <v>20210917_10-00-30</v>
      </c>
      <c r="B83">
        <f t="shared" si="25"/>
        <v>99978</v>
      </c>
      <c r="C83" s="18">
        <v>16300157</v>
      </c>
      <c r="D83" t="s">
        <v>63</v>
      </c>
      <c r="E83" t="s">
        <v>12</v>
      </c>
      <c r="F83">
        <v>86.6</v>
      </c>
      <c r="G83">
        <v>99.4</v>
      </c>
      <c r="H83">
        <v>56.5</v>
      </c>
      <c r="J83" s="1">
        <v>2</v>
      </c>
      <c r="K83" s="3" t="s">
        <v>62</v>
      </c>
      <c r="L83" s="1">
        <v>16200179</v>
      </c>
      <c r="T83" s="19">
        <f t="shared" si="19"/>
        <v>84.99</v>
      </c>
      <c r="U83" s="1">
        <f t="shared" si="20"/>
        <v>99.64</v>
      </c>
      <c r="V83" s="1">
        <f t="shared" si="21"/>
        <v>56.69</v>
      </c>
      <c r="W83" s="1">
        <f t="shared" si="22"/>
        <v>1.6099999999999994</v>
      </c>
      <c r="X83" s="1">
        <f t="shared" si="23"/>
        <v>0.23999999999999488</v>
      </c>
      <c r="Y83" s="1">
        <f t="shared" si="24"/>
        <v>0.18999999999999773</v>
      </c>
    </row>
    <row r="84" spans="1:25" x14ac:dyDescent="0.3">
      <c r="A84" t="str">
        <f t="shared" si="18"/>
        <v>20210804_12-06-28</v>
      </c>
      <c r="B84">
        <f t="shared" si="25"/>
        <v>-99997</v>
      </c>
      <c r="C84" s="18">
        <v>16200035</v>
      </c>
      <c r="D84" t="s">
        <v>48</v>
      </c>
      <c r="E84" t="s">
        <v>12</v>
      </c>
      <c r="F84">
        <v>92.2</v>
      </c>
      <c r="G84">
        <v>99.8</v>
      </c>
      <c r="H84" s="15">
        <v>1.69</v>
      </c>
      <c r="J84" s="1">
        <v>1</v>
      </c>
      <c r="K84" s="3" t="s">
        <v>44</v>
      </c>
      <c r="L84" s="1">
        <v>16300032</v>
      </c>
      <c r="M84" s="6">
        <v>99.766666670000006</v>
      </c>
      <c r="N84" s="6">
        <v>45.366666670000001</v>
      </c>
      <c r="Q84" s="6">
        <f>M84-G84</f>
        <v>-3.3333329999990724E-2</v>
      </c>
      <c r="R84" s="6">
        <f>N84-H84</f>
        <v>43.676666670000003</v>
      </c>
      <c r="T84" s="19">
        <f t="shared" si="19"/>
        <v>93.8</v>
      </c>
      <c r="U84" s="1">
        <f t="shared" si="20"/>
        <v>99.66</v>
      </c>
      <c r="V84" s="1">
        <f t="shared" si="21"/>
        <v>1.85</v>
      </c>
      <c r="W84" s="1">
        <f t="shared" si="22"/>
        <v>1.5999999999999943</v>
      </c>
      <c r="X84" s="1">
        <f t="shared" si="23"/>
        <v>0.14000000000000057</v>
      </c>
      <c r="Y84" s="1">
        <f t="shared" si="24"/>
        <v>0.16000000000000014</v>
      </c>
    </row>
    <row r="85" spans="1:25" x14ac:dyDescent="0.3">
      <c r="A85" t="str">
        <f t="shared" si="18"/>
        <v>20211022_06-25-26</v>
      </c>
      <c r="C85" s="18">
        <v>16200195</v>
      </c>
      <c r="D85" t="s">
        <v>120</v>
      </c>
      <c r="E85" t="s">
        <v>84</v>
      </c>
      <c r="F85">
        <v>91.5</v>
      </c>
      <c r="G85">
        <v>98.1</v>
      </c>
      <c r="H85" s="15">
        <v>1.95</v>
      </c>
      <c r="J85" s="1">
        <v>3</v>
      </c>
      <c r="K85" t="s">
        <v>245</v>
      </c>
      <c r="T85" s="19">
        <f t="shared" si="19"/>
        <v>93.08</v>
      </c>
      <c r="U85" s="1">
        <f t="shared" si="20"/>
        <v>99.32</v>
      </c>
      <c r="V85" s="1">
        <f t="shared" si="21"/>
        <v>1.7</v>
      </c>
      <c r="W85" s="1">
        <f t="shared" si="22"/>
        <v>1.5799999999999983</v>
      </c>
      <c r="X85" s="1">
        <f t="shared" si="23"/>
        <v>1.2199999999999989</v>
      </c>
      <c r="Y85" s="1">
        <f t="shared" si="24"/>
        <v>0.25</v>
      </c>
    </row>
    <row r="86" spans="1:25" x14ac:dyDescent="0.3">
      <c r="A86" t="str">
        <f t="shared" si="18"/>
        <v>20211022_15-34-27</v>
      </c>
      <c r="C86" s="18">
        <v>16200211</v>
      </c>
      <c r="D86" t="s">
        <v>129</v>
      </c>
      <c r="E86" t="s">
        <v>84</v>
      </c>
      <c r="F86">
        <v>56.7</v>
      </c>
      <c r="G86">
        <v>47.9</v>
      </c>
      <c r="H86" s="15">
        <v>2.6</v>
      </c>
      <c r="K86" t="s">
        <v>246</v>
      </c>
      <c r="T86" s="19">
        <f t="shared" si="19"/>
        <v>58.24</v>
      </c>
      <c r="U86" s="1">
        <f t="shared" si="20"/>
        <v>47.08</v>
      </c>
      <c r="V86" s="1">
        <f t="shared" si="21"/>
        <v>2.61</v>
      </c>
      <c r="W86" s="1">
        <f t="shared" si="22"/>
        <v>1.5399999999999991</v>
      </c>
      <c r="X86" s="1">
        <f t="shared" si="23"/>
        <v>0.82000000000000028</v>
      </c>
      <c r="Y86" s="1">
        <f t="shared" si="24"/>
        <v>9.9999999999997868E-3</v>
      </c>
    </row>
    <row r="87" spans="1:25" x14ac:dyDescent="0.3">
      <c r="A87" t="str">
        <f t="shared" si="18"/>
        <v>20210907_12-59-16</v>
      </c>
      <c r="B87" s="10">
        <f>C87-L87</f>
        <v>100020</v>
      </c>
      <c r="C87" s="18">
        <v>16300150</v>
      </c>
      <c r="D87" t="s">
        <v>56</v>
      </c>
      <c r="E87" t="s">
        <v>12</v>
      </c>
      <c r="F87">
        <v>93.2</v>
      </c>
      <c r="G87">
        <v>98.5</v>
      </c>
      <c r="H87">
        <v>59.1</v>
      </c>
      <c r="J87" s="1">
        <v>2</v>
      </c>
      <c r="K87" s="3" t="s">
        <v>51</v>
      </c>
      <c r="L87" s="4">
        <v>16200130</v>
      </c>
      <c r="M87" s="6">
        <v>99.6</v>
      </c>
      <c r="T87" s="19">
        <f t="shared" si="19"/>
        <v>94.69</v>
      </c>
      <c r="U87" s="1">
        <f t="shared" si="20"/>
        <v>99.17</v>
      </c>
      <c r="V87" s="1">
        <f t="shared" si="21"/>
        <v>60.36</v>
      </c>
      <c r="W87" s="1">
        <f t="shared" si="22"/>
        <v>1.4899999999999949</v>
      </c>
      <c r="X87" s="1">
        <f t="shared" si="23"/>
        <v>0.67000000000000171</v>
      </c>
      <c r="Y87" s="1">
        <f t="shared" si="24"/>
        <v>1.259999999999998</v>
      </c>
    </row>
    <row r="88" spans="1:25" x14ac:dyDescent="0.3">
      <c r="A88" t="str">
        <f t="shared" si="18"/>
        <v>20210917_11-41-54</v>
      </c>
      <c r="B88">
        <f>C88-L88</f>
        <v>-100026</v>
      </c>
      <c r="C88" s="18">
        <v>16200154</v>
      </c>
      <c r="D88" t="s">
        <v>66</v>
      </c>
      <c r="E88" t="s">
        <v>12</v>
      </c>
      <c r="F88">
        <v>88.7</v>
      </c>
      <c r="G88">
        <v>99.5</v>
      </c>
      <c r="H88" s="15">
        <v>1.89</v>
      </c>
      <c r="J88" s="1">
        <v>2</v>
      </c>
      <c r="K88" s="3" t="s">
        <v>62</v>
      </c>
      <c r="L88" s="1">
        <v>16300180</v>
      </c>
      <c r="Q88" s="6"/>
      <c r="T88" s="19">
        <f t="shared" si="19"/>
        <v>87.24</v>
      </c>
      <c r="U88" s="1">
        <f t="shared" si="20"/>
        <v>99.6</v>
      </c>
      <c r="V88" s="1">
        <f t="shared" si="21"/>
        <v>2.1</v>
      </c>
      <c r="W88" s="1">
        <f t="shared" si="22"/>
        <v>1.460000000000008</v>
      </c>
      <c r="X88" s="1">
        <f t="shared" si="23"/>
        <v>9.9999999999994316E-2</v>
      </c>
      <c r="Y88" s="1">
        <f t="shared" si="24"/>
        <v>0.21000000000000019</v>
      </c>
    </row>
    <row r="89" spans="1:25" x14ac:dyDescent="0.3">
      <c r="A89" t="str">
        <f t="shared" si="18"/>
        <v>20210727_12-03-14</v>
      </c>
      <c r="B89">
        <f>C89-L89</f>
        <v>99994</v>
      </c>
      <c r="C89" s="18">
        <v>16300034</v>
      </c>
      <c r="D89" t="s">
        <v>38</v>
      </c>
      <c r="E89" t="s">
        <v>12</v>
      </c>
      <c r="F89">
        <v>94.7</v>
      </c>
      <c r="G89">
        <v>98.7</v>
      </c>
      <c r="H89">
        <v>38.200000000000003</v>
      </c>
      <c r="J89" s="1">
        <v>1</v>
      </c>
      <c r="K89" s="3" t="s">
        <v>37</v>
      </c>
      <c r="L89" s="4">
        <v>16200040</v>
      </c>
      <c r="M89" s="6">
        <v>99.87</v>
      </c>
      <c r="T89" s="19">
        <f t="shared" si="19"/>
        <v>96.16</v>
      </c>
      <c r="U89" s="1">
        <f t="shared" si="20"/>
        <v>99.12</v>
      </c>
      <c r="V89" s="1">
        <f t="shared" si="21"/>
        <v>38.979999999999997</v>
      </c>
      <c r="W89" s="1">
        <f t="shared" si="22"/>
        <v>1.4599999999999937</v>
      </c>
      <c r="X89" s="1">
        <f t="shared" si="23"/>
        <v>0.42000000000000171</v>
      </c>
      <c r="Y89" s="1">
        <f t="shared" si="24"/>
        <v>0.77999999999999403</v>
      </c>
    </row>
    <row r="90" spans="1:25" x14ac:dyDescent="0.3">
      <c r="A90" t="str">
        <f t="shared" si="18"/>
        <v>20210727_14-28-17</v>
      </c>
      <c r="B90">
        <f>C90-L90</f>
        <v>99983</v>
      </c>
      <c r="C90" s="18">
        <v>16300026</v>
      </c>
      <c r="D90" t="s">
        <v>42</v>
      </c>
      <c r="E90" t="s">
        <v>12</v>
      </c>
      <c r="F90">
        <v>94.5</v>
      </c>
      <c r="G90">
        <v>99.1</v>
      </c>
      <c r="H90">
        <v>43.3</v>
      </c>
      <c r="J90" s="1">
        <v>1</v>
      </c>
      <c r="K90" s="3" t="s">
        <v>37</v>
      </c>
      <c r="L90" s="1">
        <v>16200043</v>
      </c>
      <c r="M90" s="6">
        <v>99.77</v>
      </c>
      <c r="T90" s="19">
        <f t="shared" si="19"/>
        <v>93.04</v>
      </c>
      <c r="U90" s="1">
        <f t="shared" si="20"/>
        <v>99.37</v>
      </c>
      <c r="V90" s="1">
        <f t="shared" si="21"/>
        <v>41.43</v>
      </c>
      <c r="W90" s="1">
        <f t="shared" si="22"/>
        <v>1.4599999999999937</v>
      </c>
      <c r="X90" s="1">
        <f t="shared" si="23"/>
        <v>0.27000000000001023</v>
      </c>
      <c r="Y90" s="1">
        <f t="shared" si="24"/>
        <v>1.8699999999999974</v>
      </c>
    </row>
    <row r="91" spans="1:25" x14ac:dyDescent="0.3">
      <c r="A91" t="str">
        <f t="shared" si="18"/>
        <v>20211022_09-21-24</v>
      </c>
      <c r="C91" s="18">
        <v>16300201</v>
      </c>
      <c r="D91" t="s">
        <v>125</v>
      </c>
      <c r="E91" t="s">
        <v>84</v>
      </c>
      <c r="F91">
        <v>92.4</v>
      </c>
      <c r="G91">
        <v>98.7</v>
      </c>
      <c r="H91" s="16">
        <v>95.5</v>
      </c>
      <c r="J91" s="1">
        <v>3</v>
      </c>
      <c r="K91" t="s">
        <v>245</v>
      </c>
      <c r="T91" s="19">
        <f t="shared" si="19"/>
        <v>93.86</v>
      </c>
      <c r="U91" s="1">
        <f t="shared" si="20"/>
        <v>99.54</v>
      </c>
      <c r="V91" s="1">
        <f t="shared" si="21"/>
        <v>95.67</v>
      </c>
      <c r="W91" s="1">
        <f t="shared" si="22"/>
        <v>1.4599999999999937</v>
      </c>
      <c r="X91" s="1">
        <f t="shared" si="23"/>
        <v>0.84000000000000341</v>
      </c>
      <c r="Y91" s="1">
        <f t="shared" si="24"/>
        <v>0.17000000000000171</v>
      </c>
    </row>
    <row r="92" spans="1:25" x14ac:dyDescent="0.3">
      <c r="A92" t="str">
        <f t="shared" si="18"/>
        <v>20210907_11-53-01</v>
      </c>
      <c r="B92" s="10">
        <f>C92-L92</f>
        <v>100001</v>
      </c>
      <c r="C92" s="18">
        <v>16300130</v>
      </c>
      <c r="D92" t="s">
        <v>54</v>
      </c>
      <c r="E92" t="s">
        <v>12</v>
      </c>
      <c r="F92">
        <v>88.8</v>
      </c>
      <c r="G92">
        <v>99.1</v>
      </c>
      <c r="H92">
        <v>55.7</v>
      </c>
      <c r="J92" s="1">
        <v>2</v>
      </c>
      <c r="K92" s="3" t="s">
        <v>51</v>
      </c>
      <c r="L92" s="1">
        <v>16200129</v>
      </c>
      <c r="M92" s="6">
        <v>99.6</v>
      </c>
      <c r="T92" s="19">
        <f t="shared" si="19"/>
        <v>87.35</v>
      </c>
      <c r="U92" s="1">
        <f t="shared" si="20"/>
        <v>98.95</v>
      </c>
      <c r="V92" s="1">
        <f t="shared" si="21"/>
        <v>56.81</v>
      </c>
      <c r="W92" s="1">
        <f t="shared" si="22"/>
        <v>1.4500000000000028</v>
      </c>
      <c r="X92" s="1">
        <f t="shared" si="23"/>
        <v>0.14999999999999147</v>
      </c>
      <c r="Y92" s="1">
        <f t="shared" si="24"/>
        <v>1.1099999999999994</v>
      </c>
    </row>
    <row r="93" spans="1:25" x14ac:dyDescent="0.3">
      <c r="A93" t="str">
        <f t="shared" si="18"/>
        <v>20211022_09-11-38</v>
      </c>
      <c r="C93" s="18">
        <v>16300199</v>
      </c>
      <c r="D93" t="s">
        <v>109</v>
      </c>
      <c r="E93" t="s">
        <v>12</v>
      </c>
      <c r="F93">
        <v>90</v>
      </c>
      <c r="G93">
        <v>99.2</v>
      </c>
      <c r="H93" s="16">
        <v>98.5</v>
      </c>
      <c r="J93" s="1">
        <v>3</v>
      </c>
      <c r="K93" t="s">
        <v>244</v>
      </c>
      <c r="T93" s="19">
        <f t="shared" si="19"/>
        <v>91.4</v>
      </c>
      <c r="U93" s="1">
        <f t="shared" si="20"/>
        <v>99.36</v>
      </c>
      <c r="V93" s="1">
        <f t="shared" si="21"/>
        <v>98.7</v>
      </c>
      <c r="W93" s="1">
        <f t="shared" si="22"/>
        <v>1.4000000000000057</v>
      </c>
      <c r="X93" s="1">
        <f t="shared" si="23"/>
        <v>0.15999999999999659</v>
      </c>
      <c r="Y93" s="1">
        <f t="shared" si="24"/>
        <v>0.20000000000000284</v>
      </c>
    </row>
    <row r="94" spans="1:25" x14ac:dyDescent="0.3">
      <c r="A94" t="str">
        <f t="shared" si="18"/>
        <v>20210727_13-54-36</v>
      </c>
      <c r="B94">
        <f>C94-L94</f>
        <v>-99985</v>
      </c>
      <c r="C94" s="18">
        <v>16200041</v>
      </c>
      <c r="D94" t="s">
        <v>41</v>
      </c>
      <c r="E94" t="s">
        <v>12</v>
      </c>
      <c r="F94">
        <v>95</v>
      </c>
      <c r="G94">
        <v>98.9</v>
      </c>
      <c r="H94" s="15">
        <v>2.0499999999999998</v>
      </c>
      <c r="J94" s="1">
        <v>1</v>
      </c>
      <c r="K94" s="3" t="s">
        <v>37</v>
      </c>
      <c r="L94" s="1">
        <v>16300026</v>
      </c>
      <c r="M94" s="6">
        <v>99.87</v>
      </c>
      <c r="N94" s="6">
        <v>47.73</v>
      </c>
      <c r="Q94" s="6">
        <f>M94-G94</f>
        <v>0.96999999999999886</v>
      </c>
      <c r="R94" s="6">
        <f>N94-H94</f>
        <v>45.68</v>
      </c>
      <c r="T94" s="19">
        <f t="shared" si="19"/>
        <v>93.67</v>
      </c>
      <c r="U94" s="1">
        <f t="shared" si="20"/>
        <v>99.28</v>
      </c>
      <c r="V94" s="1">
        <f t="shared" si="21"/>
        <v>2.5099999999999998</v>
      </c>
      <c r="W94" s="1">
        <f t="shared" si="22"/>
        <v>1.3299999999999983</v>
      </c>
      <c r="X94" s="1">
        <f t="shared" si="23"/>
        <v>0.37999999999999545</v>
      </c>
      <c r="Y94" s="1">
        <f t="shared" si="24"/>
        <v>0.45999999999999996</v>
      </c>
    </row>
    <row r="95" spans="1:25" x14ac:dyDescent="0.3">
      <c r="A95" t="str">
        <f t="shared" si="18"/>
        <v>20210719_13-28-42</v>
      </c>
      <c r="B95">
        <f>C95-L95</f>
        <v>0</v>
      </c>
      <c r="C95" s="18">
        <v>16200027</v>
      </c>
      <c r="D95" t="s">
        <v>28</v>
      </c>
      <c r="E95" t="s">
        <v>12</v>
      </c>
      <c r="F95">
        <v>92.5</v>
      </c>
      <c r="G95">
        <v>99.8</v>
      </c>
      <c r="H95" s="15">
        <v>1.9</v>
      </c>
      <c r="J95" s="1">
        <v>1</v>
      </c>
      <c r="K95" s="3" t="s">
        <v>27</v>
      </c>
      <c r="L95" s="1">
        <v>16200027</v>
      </c>
      <c r="M95" s="6">
        <v>99.73</v>
      </c>
      <c r="T95" s="19">
        <f t="shared" si="19"/>
        <v>91.19</v>
      </c>
      <c r="U95" s="1">
        <f t="shared" si="20"/>
        <v>99.63</v>
      </c>
      <c r="V95" s="1">
        <f t="shared" si="21"/>
        <v>1.91</v>
      </c>
      <c r="W95" s="1">
        <f t="shared" si="22"/>
        <v>1.3100000000000023</v>
      </c>
      <c r="X95" s="1">
        <f t="shared" si="23"/>
        <v>0.17000000000000171</v>
      </c>
      <c r="Y95" s="1">
        <f t="shared" si="24"/>
        <v>1.0000000000000009E-2</v>
      </c>
    </row>
    <row r="96" spans="1:25" x14ac:dyDescent="0.3">
      <c r="A96" t="str">
        <f t="shared" si="18"/>
        <v>20210719_14-36-18</v>
      </c>
      <c r="B96">
        <f>C96-L96</f>
        <v>0</v>
      </c>
      <c r="C96" s="18">
        <v>16200026</v>
      </c>
      <c r="D96" t="s">
        <v>30</v>
      </c>
      <c r="E96" t="s">
        <v>12</v>
      </c>
      <c r="F96">
        <v>89.3</v>
      </c>
      <c r="G96">
        <v>99.4</v>
      </c>
      <c r="H96" s="15">
        <v>1.97</v>
      </c>
      <c r="J96" s="1">
        <v>1</v>
      </c>
      <c r="K96" s="3" t="s">
        <v>27</v>
      </c>
      <c r="L96" s="1">
        <v>16200026</v>
      </c>
      <c r="M96" s="6">
        <v>99.83</v>
      </c>
      <c r="T96" s="19">
        <f t="shared" si="19"/>
        <v>88.13</v>
      </c>
      <c r="U96" s="1">
        <f t="shared" si="20"/>
        <v>99.65</v>
      </c>
      <c r="V96" s="1">
        <f t="shared" si="21"/>
        <v>2.15</v>
      </c>
      <c r="W96" s="1">
        <f t="shared" si="22"/>
        <v>1.1700000000000017</v>
      </c>
      <c r="X96" s="1">
        <f t="shared" si="23"/>
        <v>0.25</v>
      </c>
      <c r="Y96" s="1">
        <f t="shared" si="24"/>
        <v>0.17999999999999994</v>
      </c>
    </row>
    <row r="97" spans="1:25" x14ac:dyDescent="0.3">
      <c r="A97" t="str">
        <f t="shared" si="18"/>
        <v>20211022_14-20-18</v>
      </c>
      <c r="C97" s="18">
        <v>16200207</v>
      </c>
      <c r="D97" t="s">
        <v>127</v>
      </c>
      <c r="E97" t="s">
        <v>84</v>
      </c>
      <c r="F97">
        <v>49.9</v>
      </c>
      <c r="G97">
        <v>49.4</v>
      </c>
      <c r="H97" s="15">
        <v>2.4300000000000002</v>
      </c>
      <c r="J97" s="1">
        <v>3</v>
      </c>
      <c r="K97" t="s">
        <v>246</v>
      </c>
      <c r="T97" s="19">
        <f t="shared" si="19"/>
        <v>51.06</v>
      </c>
      <c r="U97" s="1">
        <f t="shared" si="20"/>
        <v>48.31</v>
      </c>
      <c r="V97" s="1">
        <f t="shared" si="21"/>
        <v>3.56</v>
      </c>
      <c r="W97" s="1">
        <f t="shared" si="22"/>
        <v>1.1600000000000037</v>
      </c>
      <c r="X97" s="1">
        <f t="shared" si="23"/>
        <v>1.0899999999999963</v>
      </c>
      <c r="Y97" s="1">
        <f t="shared" si="24"/>
        <v>1.1299999999999999</v>
      </c>
    </row>
    <row r="98" spans="1:25" x14ac:dyDescent="0.3">
      <c r="A98" t="str">
        <f t="shared" si="18"/>
        <v>20211022_10-18-27</v>
      </c>
      <c r="C98" s="18">
        <v>16300204</v>
      </c>
      <c r="D98" t="s">
        <v>111</v>
      </c>
      <c r="E98" t="s">
        <v>12</v>
      </c>
      <c r="F98">
        <v>93.1</v>
      </c>
      <c r="G98">
        <v>98.4</v>
      </c>
      <c r="H98" s="16">
        <v>47</v>
      </c>
      <c r="J98" s="1">
        <v>3</v>
      </c>
      <c r="K98" t="s">
        <v>244</v>
      </c>
      <c r="T98" s="19">
        <f t="shared" si="19"/>
        <v>91.94</v>
      </c>
      <c r="U98" s="1">
        <f t="shared" si="20"/>
        <v>98.74</v>
      </c>
      <c r="V98" s="1">
        <f t="shared" si="21"/>
        <v>47.12</v>
      </c>
      <c r="W98" s="1">
        <f t="shared" si="22"/>
        <v>1.1599999999999966</v>
      </c>
      <c r="X98" s="1">
        <f t="shared" si="23"/>
        <v>0.3399999999999892</v>
      </c>
      <c r="Y98" s="1">
        <f t="shared" si="24"/>
        <v>0.11999999999999744</v>
      </c>
    </row>
    <row r="99" spans="1:25" x14ac:dyDescent="0.3">
      <c r="A99" t="str">
        <f t="shared" si="18"/>
        <v>20210804_09-49-46</v>
      </c>
      <c r="B99">
        <f>C99-L99</f>
        <v>-99997</v>
      </c>
      <c r="C99" s="18">
        <v>16200043</v>
      </c>
      <c r="D99" t="s">
        <v>43</v>
      </c>
      <c r="E99" t="s">
        <v>12</v>
      </c>
      <c r="F99">
        <v>94.7</v>
      </c>
      <c r="G99">
        <v>99.7</v>
      </c>
      <c r="H99" s="15">
        <v>1.9</v>
      </c>
      <c r="J99" s="1">
        <v>1</v>
      </c>
      <c r="K99" s="3" t="s">
        <v>44</v>
      </c>
      <c r="L99" s="1">
        <v>16300040</v>
      </c>
      <c r="M99" s="6">
        <v>99.766666670000006</v>
      </c>
      <c r="N99" s="6">
        <v>45.366666670000001</v>
      </c>
      <c r="Q99" s="6">
        <f>M99-G99</f>
        <v>6.6666670000003592E-2</v>
      </c>
      <c r="R99" s="6">
        <f>N99-H99</f>
        <v>43.466666670000002</v>
      </c>
      <c r="T99" s="19">
        <f t="shared" si="19"/>
        <v>93.66</v>
      </c>
      <c r="U99" s="1">
        <f t="shared" si="20"/>
        <v>99.6</v>
      </c>
      <c r="V99" s="1">
        <f t="shared" si="21"/>
        <v>2.0499999999999998</v>
      </c>
      <c r="W99" s="1">
        <f t="shared" si="22"/>
        <v>1.0400000000000063</v>
      </c>
      <c r="X99" s="1">
        <f t="shared" si="23"/>
        <v>0.10000000000000853</v>
      </c>
      <c r="Y99" s="1">
        <f t="shared" si="24"/>
        <v>0.14999999999999991</v>
      </c>
    </row>
    <row r="100" spans="1:25" ht="14.4" customHeight="1" x14ac:dyDescent="0.3">
      <c r="A100" t="str">
        <f t="shared" si="18"/>
        <v>20210727_13-13-11</v>
      </c>
      <c r="B100">
        <f>C100-L100</f>
        <v>99976</v>
      </c>
      <c r="C100" s="18">
        <v>16300017</v>
      </c>
      <c r="D100" t="s">
        <v>40</v>
      </c>
      <c r="E100" t="s">
        <v>12</v>
      </c>
      <c r="F100">
        <v>95.1</v>
      </c>
      <c r="G100">
        <v>99.1</v>
      </c>
      <c r="H100">
        <v>40.9</v>
      </c>
      <c r="J100" s="1">
        <v>1</v>
      </c>
      <c r="K100" s="3" t="s">
        <v>37</v>
      </c>
      <c r="L100" s="1">
        <v>16200041</v>
      </c>
      <c r="M100" s="6">
        <v>99.87</v>
      </c>
      <c r="T100" s="19">
        <f t="shared" si="19"/>
        <v>96.06</v>
      </c>
      <c r="U100" s="1">
        <f t="shared" si="20"/>
        <v>99.14</v>
      </c>
      <c r="V100" s="1">
        <f t="shared" si="21"/>
        <v>41.65</v>
      </c>
      <c r="W100" s="1">
        <f t="shared" si="22"/>
        <v>0.96000000000000796</v>
      </c>
      <c r="X100" s="1">
        <f t="shared" si="23"/>
        <v>4.0000000000006253E-2</v>
      </c>
      <c r="Y100" s="1">
        <f t="shared" si="24"/>
        <v>0.75</v>
      </c>
    </row>
    <row r="101" spans="1:25" x14ac:dyDescent="0.3">
      <c r="A101" t="str">
        <f t="shared" ref="A101:A113" si="26">LEFT(D101,17)</f>
        <v>20211022_11-24-25</v>
      </c>
      <c r="C101" s="18">
        <v>16300213</v>
      </c>
      <c r="D101" t="s">
        <v>113</v>
      </c>
      <c r="E101" t="s">
        <v>12</v>
      </c>
      <c r="F101">
        <v>90.3</v>
      </c>
      <c r="G101">
        <v>98.6</v>
      </c>
      <c r="H101" s="16">
        <v>49.4</v>
      </c>
      <c r="J101" s="1">
        <v>3</v>
      </c>
      <c r="K101" t="s">
        <v>244</v>
      </c>
      <c r="T101" s="19">
        <f t="shared" ref="T101:T113" si="27">VLOOKUP(C101,table,4,FALSE)</f>
        <v>91.16</v>
      </c>
      <c r="U101" s="1">
        <f t="shared" ref="U101:U113" si="28">VLOOKUP(C101,table,3,FALSE)</f>
        <v>98.48</v>
      </c>
      <c r="V101" s="1">
        <f t="shared" ref="V101:V113" si="29">VLOOKUP(C101,table,12,FALSE)</f>
        <v>49.32</v>
      </c>
      <c r="W101" s="1">
        <f t="shared" ref="W101:W113" si="30">ABS(T101-F101)</f>
        <v>0.85999999999999943</v>
      </c>
      <c r="X101" s="1">
        <f t="shared" ref="X101:X113" si="31">ABS(U101-G101)</f>
        <v>0.11999999999999034</v>
      </c>
      <c r="Y101" s="1">
        <f t="shared" ref="Y101:Y113" si="32">ABS(V101-H101)</f>
        <v>7.9999999999998295E-2</v>
      </c>
    </row>
    <row r="102" spans="1:25" x14ac:dyDescent="0.3">
      <c r="A102" t="str">
        <f t="shared" si="26"/>
        <v>20210921_11-32-21</v>
      </c>
      <c r="B102">
        <f>C102-L102</f>
        <v>100001</v>
      </c>
      <c r="C102" s="18">
        <v>16300159</v>
      </c>
      <c r="D102" t="s">
        <v>88</v>
      </c>
      <c r="E102" t="s">
        <v>84</v>
      </c>
      <c r="F102">
        <v>88.4</v>
      </c>
      <c r="G102">
        <v>99.9</v>
      </c>
      <c r="H102">
        <v>54.8</v>
      </c>
      <c r="J102" s="1">
        <v>2</v>
      </c>
      <c r="K102" s="3" t="s">
        <v>85</v>
      </c>
      <c r="L102" s="1">
        <v>16200158</v>
      </c>
      <c r="T102" s="19">
        <f t="shared" si="27"/>
        <v>87.6</v>
      </c>
      <c r="U102" s="1">
        <f t="shared" si="28"/>
        <v>99.69</v>
      </c>
      <c r="V102" s="1">
        <f t="shared" si="29"/>
        <v>55.86</v>
      </c>
      <c r="W102" s="1">
        <f t="shared" si="30"/>
        <v>0.80000000000001137</v>
      </c>
      <c r="X102" s="1">
        <f t="shared" si="31"/>
        <v>0.21000000000000796</v>
      </c>
      <c r="Y102" s="1">
        <f t="shared" si="32"/>
        <v>1.0600000000000023</v>
      </c>
    </row>
    <row r="103" spans="1:25" x14ac:dyDescent="0.3">
      <c r="A103" t="str">
        <f t="shared" si="26"/>
        <v>20211022_09-45-37</v>
      </c>
      <c r="C103" s="18">
        <v>16200197</v>
      </c>
      <c r="D103" t="s">
        <v>110</v>
      </c>
      <c r="E103" t="s">
        <v>12</v>
      </c>
      <c r="F103">
        <v>91.7</v>
      </c>
      <c r="G103">
        <v>98.8</v>
      </c>
      <c r="H103" s="15">
        <v>2.0499999999999998</v>
      </c>
      <c r="J103" s="1">
        <v>3</v>
      </c>
      <c r="K103" t="s">
        <v>244</v>
      </c>
      <c r="T103" s="19">
        <f t="shared" si="27"/>
        <v>92.28</v>
      </c>
      <c r="U103" s="1">
        <f t="shared" si="28"/>
        <v>98.87</v>
      </c>
      <c r="V103" s="1">
        <f t="shared" si="29"/>
        <v>2.08</v>
      </c>
      <c r="W103" s="1">
        <f t="shared" si="30"/>
        <v>0.57999999999999829</v>
      </c>
      <c r="X103" s="1">
        <f t="shared" si="31"/>
        <v>7.000000000000739E-2</v>
      </c>
      <c r="Y103" s="1">
        <f t="shared" si="32"/>
        <v>3.0000000000000249E-2</v>
      </c>
    </row>
    <row r="104" spans="1:25" x14ac:dyDescent="0.3">
      <c r="A104" t="str">
        <f t="shared" si="26"/>
        <v>20210907_10-34-20</v>
      </c>
      <c r="B104" s="10">
        <f>C104-L104</f>
        <v>99996</v>
      </c>
      <c r="C104" s="18">
        <v>16300131</v>
      </c>
      <c r="D104" t="s">
        <v>52</v>
      </c>
      <c r="E104" t="s">
        <v>12</v>
      </c>
      <c r="F104">
        <v>93.5</v>
      </c>
      <c r="G104">
        <v>98.2</v>
      </c>
      <c r="H104">
        <v>59.6</v>
      </c>
      <c r="J104" s="1">
        <v>2</v>
      </c>
      <c r="K104" s="3" t="s">
        <v>51</v>
      </c>
      <c r="L104" s="1">
        <v>16200135</v>
      </c>
      <c r="M104" s="6">
        <v>99.6</v>
      </c>
      <c r="T104" s="19">
        <f t="shared" si="27"/>
        <v>94.05</v>
      </c>
      <c r="U104" s="1">
        <f t="shared" si="28"/>
        <v>98.97</v>
      </c>
      <c r="V104" s="1">
        <f t="shared" si="29"/>
        <v>60.79</v>
      </c>
      <c r="W104" s="1">
        <f t="shared" si="30"/>
        <v>0.54999999999999716</v>
      </c>
      <c r="X104" s="1">
        <f t="shared" si="31"/>
        <v>0.76999999999999602</v>
      </c>
      <c r="Y104" s="1">
        <f t="shared" si="32"/>
        <v>1.1899999999999977</v>
      </c>
    </row>
    <row r="105" spans="1:25" x14ac:dyDescent="0.3">
      <c r="A105" t="str">
        <f t="shared" si="26"/>
        <v>20210922_14-52-28</v>
      </c>
      <c r="B105">
        <f>C105-L105</f>
        <v>9</v>
      </c>
      <c r="C105" s="18">
        <v>16300161</v>
      </c>
      <c r="D105" t="s">
        <v>101</v>
      </c>
      <c r="E105" t="s">
        <v>84</v>
      </c>
      <c r="F105">
        <v>83.8</v>
      </c>
      <c r="G105">
        <v>95.9</v>
      </c>
      <c r="H105">
        <v>71.5</v>
      </c>
      <c r="J105" s="1">
        <v>2</v>
      </c>
      <c r="K105" s="3" t="s">
        <v>96</v>
      </c>
      <c r="L105" s="1">
        <v>16300152</v>
      </c>
      <c r="Q105" s="6"/>
      <c r="T105" s="19">
        <f t="shared" si="27"/>
        <v>83.3</v>
      </c>
      <c r="U105" s="1">
        <f t="shared" si="28"/>
        <v>99.86</v>
      </c>
      <c r="V105" s="1">
        <f t="shared" si="29"/>
        <v>70.45</v>
      </c>
      <c r="W105" s="1">
        <f t="shared" si="30"/>
        <v>0.5</v>
      </c>
      <c r="X105" s="1">
        <f t="shared" si="31"/>
        <v>3.9599999999999937</v>
      </c>
      <c r="Y105" s="1">
        <f t="shared" si="32"/>
        <v>1.0499999999999972</v>
      </c>
    </row>
    <row r="106" spans="1:25" x14ac:dyDescent="0.3">
      <c r="A106" t="str">
        <f t="shared" si="26"/>
        <v>20210921_10-25-05</v>
      </c>
      <c r="B106">
        <f>C106-L106</f>
        <v>99968</v>
      </c>
      <c r="C106" s="18">
        <v>16300127</v>
      </c>
      <c r="D106" t="s">
        <v>86</v>
      </c>
      <c r="E106" t="s">
        <v>84</v>
      </c>
      <c r="F106">
        <v>87.7</v>
      </c>
      <c r="G106">
        <v>99.7</v>
      </c>
      <c r="H106">
        <v>59.6</v>
      </c>
      <c r="J106" s="1">
        <v>2</v>
      </c>
      <c r="K106" s="3" t="s">
        <v>85</v>
      </c>
      <c r="L106" s="1">
        <v>16200159</v>
      </c>
      <c r="T106" s="19">
        <f t="shared" si="27"/>
        <v>87.39</v>
      </c>
      <c r="U106" s="1">
        <f t="shared" si="28"/>
        <v>99.6</v>
      </c>
      <c r="V106" s="1">
        <f t="shared" si="29"/>
        <v>59.54</v>
      </c>
      <c r="W106" s="1">
        <f t="shared" si="30"/>
        <v>0.31000000000000227</v>
      </c>
      <c r="X106" s="1">
        <f t="shared" si="31"/>
        <v>0.10000000000000853</v>
      </c>
      <c r="Y106" s="1">
        <f t="shared" si="32"/>
        <v>6.0000000000002274E-2</v>
      </c>
    </row>
    <row r="107" spans="1:25" x14ac:dyDescent="0.3">
      <c r="A107" t="str">
        <f t="shared" si="26"/>
        <v>20211022_10-51-37</v>
      </c>
      <c r="C107" s="18">
        <v>16200198</v>
      </c>
      <c r="D107" t="s">
        <v>112</v>
      </c>
      <c r="E107" t="s">
        <v>12</v>
      </c>
      <c r="F107">
        <v>91.2</v>
      </c>
      <c r="G107">
        <v>98.4</v>
      </c>
      <c r="H107" s="15">
        <v>2.2200000000000002</v>
      </c>
      <c r="J107" s="1">
        <v>3</v>
      </c>
      <c r="K107" t="s">
        <v>244</v>
      </c>
      <c r="T107" s="19">
        <f t="shared" si="27"/>
        <v>90.92</v>
      </c>
      <c r="U107" s="1">
        <f t="shared" si="28"/>
        <v>98.75</v>
      </c>
      <c r="V107" s="1">
        <f t="shared" si="29"/>
        <v>2.35</v>
      </c>
      <c r="W107" s="1">
        <f t="shared" si="30"/>
        <v>0.28000000000000114</v>
      </c>
      <c r="X107" s="1">
        <f t="shared" si="31"/>
        <v>0.34999999999999432</v>
      </c>
      <c r="Y107" s="1">
        <f t="shared" si="32"/>
        <v>0.12999999999999989</v>
      </c>
    </row>
    <row r="108" spans="1:25" x14ac:dyDescent="0.3">
      <c r="A108" t="str">
        <f t="shared" si="26"/>
        <v>20211022_09-54-22</v>
      </c>
      <c r="C108" s="18">
        <v>16200196</v>
      </c>
      <c r="D108" t="s">
        <v>126</v>
      </c>
      <c r="E108" t="s">
        <v>84</v>
      </c>
      <c r="F108">
        <v>69.900000000000006</v>
      </c>
      <c r="G108">
        <v>78.3</v>
      </c>
      <c r="H108" s="15">
        <v>2.87</v>
      </c>
      <c r="J108" s="1">
        <v>3</v>
      </c>
      <c r="K108" t="s">
        <v>246</v>
      </c>
      <c r="T108" s="19">
        <f t="shared" si="27"/>
        <v>70.16</v>
      </c>
      <c r="U108" s="1">
        <f t="shared" si="28"/>
        <v>75.069999999999993</v>
      </c>
      <c r="V108" s="1">
        <f t="shared" si="29"/>
        <v>3.28</v>
      </c>
      <c r="W108" s="1">
        <f t="shared" si="30"/>
        <v>0.25999999999999091</v>
      </c>
      <c r="X108" s="1">
        <f t="shared" si="31"/>
        <v>3.230000000000004</v>
      </c>
      <c r="Y108" s="1">
        <f t="shared" si="32"/>
        <v>0.4099999999999997</v>
      </c>
    </row>
    <row r="109" spans="1:25" x14ac:dyDescent="0.3">
      <c r="A109" t="str">
        <f t="shared" si="26"/>
        <v>20210921_10-58-02</v>
      </c>
      <c r="B109">
        <f>C109-L109</f>
        <v>-100000</v>
      </c>
      <c r="C109" s="18">
        <v>16200159</v>
      </c>
      <c r="D109" t="s">
        <v>87</v>
      </c>
      <c r="E109" t="s">
        <v>84</v>
      </c>
      <c r="F109">
        <v>87.1</v>
      </c>
      <c r="G109">
        <v>99.6</v>
      </c>
      <c r="H109" s="15">
        <v>2.0499999999999998</v>
      </c>
      <c r="J109" s="1">
        <v>2</v>
      </c>
      <c r="K109" s="3" t="s">
        <v>85</v>
      </c>
      <c r="L109" s="1">
        <v>16300159</v>
      </c>
      <c r="Q109" s="6"/>
      <c r="T109" s="19">
        <f t="shared" si="27"/>
        <v>87.33</v>
      </c>
      <c r="U109" s="1">
        <f t="shared" si="28"/>
        <v>99.61</v>
      </c>
      <c r="V109" s="1">
        <f t="shared" si="29"/>
        <v>2.12</v>
      </c>
      <c r="W109" s="1">
        <f t="shared" si="30"/>
        <v>0.23000000000000398</v>
      </c>
      <c r="X109" s="1">
        <f t="shared" si="31"/>
        <v>1.0000000000005116E-2</v>
      </c>
      <c r="Y109" s="1">
        <f t="shared" si="32"/>
        <v>7.0000000000000284E-2</v>
      </c>
    </row>
    <row r="110" spans="1:25" x14ac:dyDescent="0.3">
      <c r="A110" t="str">
        <f t="shared" si="26"/>
        <v>20211022_12-31-37</v>
      </c>
      <c r="C110" s="18">
        <v>16300205</v>
      </c>
      <c r="D110" t="s">
        <v>115</v>
      </c>
      <c r="E110" t="s">
        <v>12</v>
      </c>
      <c r="F110">
        <v>85.1</v>
      </c>
      <c r="G110">
        <v>98.9</v>
      </c>
      <c r="H110" s="16">
        <v>49.5</v>
      </c>
      <c r="J110" s="1">
        <v>3</v>
      </c>
      <c r="K110" t="s">
        <v>244</v>
      </c>
      <c r="T110" s="19">
        <f t="shared" si="27"/>
        <v>84.97</v>
      </c>
      <c r="U110" s="1">
        <f t="shared" si="28"/>
        <v>98.67</v>
      </c>
      <c r="V110" s="1">
        <f t="shared" si="29"/>
        <v>49.59</v>
      </c>
      <c r="W110" s="1">
        <f t="shared" si="30"/>
        <v>0.12999999999999545</v>
      </c>
      <c r="X110" s="1">
        <f t="shared" si="31"/>
        <v>0.23000000000000398</v>
      </c>
      <c r="Y110" s="1">
        <f t="shared" si="32"/>
        <v>9.0000000000003411E-2</v>
      </c>
    </row>
    <row r="111" spans="1:25" x14ac:dyDescent="0.3">
      <c r="A111" t="str">
        <f t="shared" si="26"/>
        <v>20210804_10-58-00</v>
      </c>
      <c r="B111">
        <f>C111-L111</f>
        <v>-99991</v>
      </c>
      <c r="C111" s="18">
        <v>16200034</v>
      </c>
      <c r="D111" t="s">
        <v>46</v>
      </c>
      <c r="E111" t="s">
        <v>12</v>
      </c>
      <c r="F111">
        <v>92.2</v>
      </c>
      <c r="G111">
        <v>99.7</v>
      </c>
      <c r="H111" s="15">
        <v>1.93</v>
      </c>
      <c r="J111" s="1">
        <v>1</v>
      </c>
      <c r="K111" s="3" t="s">
        <v>44</v>
      </c>
      <c r="L111" s="5">
        <v>16300025</v>
      </c>
      <c r="M111" s="6">
        <v>99.766666670000006</v>
      </c>
      <c r="N111" s="6">
        <v>45.366666670000001</v>
      </c>
      <c r="Q111" s="6">
        <f>M111-G111</f>
        <v>6.6666670000003592E-2</v>
      </c>
      <c r="R111" s="6">
        <f>N111-H111</f>
        <v>43.436666670000001</v>
      </c>
      <c r="T111" s="19">
        <f t="shared" si="27"/>
        <v>92.3</v>
      </c>
      <c r="U111" s="1">
        <f t="shared" si="28"/>
        <v>99.58</v>
      </c>
      <c r="V111" s="1">
        <f t="shared" si="29"/>
        <v>2.1800000000000002</v>
      </c>
      <c r="W111" s="1">
        <f t="shared" si="30"/>
        <v>9.9999999999994316E-2</v>
      </c>
      <c r="X111" s="1">
        <f t="shared" si="31"/>
        <v>0.12000000000000455</v>
      </c>
      <c r="Y111" s="1">
        <f t="shared" si="32"/>
        <v>0.25000000000000022</v>
      </c>
    </row>
    <row r="112" spans="1:25" x14ac:dyDescent="0.3">
      <c r="A112" t="str">
        <f t="shared" si="26"/>
        <v>20210920_09-33-01</v>
      </c>
      <c r="B112">
        <f>C112-L112</f>
        <v>-100003</v>
      </c>
      <c r="C112" s="18">
        <v>16200152</v>
      </c>
      <c r="D112" t="s">
        <v>72</v>
      </c>
      <c r="E112" t="s">
        <v>12</v>
      </c>
      <c r="F112">
        <v>80.900000000000006</v>
      </c>
      <c r="G112">
        <v>99.7</v>
      </c>
      <c r="H112" s="15">
        <v>2.37</v>
      </c>
      <c r="J112" s="1">
        <v>2</v>
      </c>
      <c r="K112" s="3" t="s">
        <v>73</v>
      </c>
      <c r="L112" s="1">
        <v>16300155</v>
      </c>
      <c r="M112" s="7"/>
      <c r="Q112" s="6"/>
      <c r="T112" s="19">
        <f t="shared" si="27"/>
        <v>80.83</v>
      </c>
      <c r="U112" s="1">
        <f t="shared" si="28"/>
        <v>99.61</v>
      </c>
      <c r="V112" s="1">
        <f t="shared" si="29"/>
        <v>2.41</v>
      </c>
      <c r="W112" s="1">
        <f t="shared" si="30"/>
        <v>7.000000000000739E-2</v>
      </c>
      <c r="X112" s="1">
        <f t="shared" si="31"/>
        <v>9.0000000000003411E-2</v>
      </c>
      <c r="Y112" s="1">
        <f t="shared" si="32"/>
        <v>4.0000000000000036E-2</v>
      </c>
    </row>
    <row r="113" spans="1:25" x14ac:dyDescent="0.3">
      <c r="A113" t="str">
        <f t="shared" si="26"/>
        <v>20210804_10-23-59</v>
      </c>
      <c r="B113">
        <f>C113-L113</f>
        <v>100006</v>
      </c>
      <c r="C113" s="18">
        <v>16300040</v>
      </c>
      <c r="D113" t="s">
        <v>45</v>
      </c>
      <c r="E113" t="s">
        <v>12</v>
      </c>
      <c r="F113">
        <v>94</v>
      </c>
      <c r="G113">
        <v>99.6</v>
      </c>
      <c r="H113">
        <v>38.799999999999997</v>
      </c>
      <c r="J113" s="1">
        <v>1</v>
      </c>
      <c r="K113" s="3" t="s">
        <v>44</v>
      </c>
      <c r="L113" s="4">
        <v>16200034</v>
      </c>
      <c r="M113" s="6">
        <v>99.766666670000006</v>
      </c>
      <c r="T113" s="19">
        <f t="shared" si="27"/>
        <v>94.01</v>
      </c>
      <c r="U113" s="1">
        <f t="shared" si="28"/>
        <v>99.61</v>
      </c>
      <c r="V113" s="1">
        <f t="shared" si="29"/>
        <v>39.700000000000003</v>
      </c>
      <c r="W113" s="1">
        <f t="shared" si="30"/>
        <v>1.0000000000005116E-2</v>
      </c>
      <c r="X113" s="1">
        <f t="shared" si="31"/>
        <v>1.0000000000005116E-2</v>
      </c>
      <c r="Y113" s="1">
        <f t="shared" si="32"/>
        <v>0.90000000000000568</v>
      </c>
    </row>
    <row r="114" spans="1:25" x14ac:dyDescent="0.3">
      <c r="G114" s="1"/>
      <c r="I114" s="1"/>
      <c r="J114" s="6"/>
      <c r="K114" s="6"/>
      <c r="L114"/>
      <c r="M114"/>
      <c r="N114" s="1"/>
      <c r="O114" s="1"/>
      <c r="Q114"/>
      <c r="R114"/>
      <c r="T114" s="19"/>
      <c r="U114" s="1"/>
      <c r="V114" s="1"/>
    </row>
    <row r="115" spans="1:25" x14ac:dyDescent="0.3">
      <c r="G115" s="1"/>
      <c r="I115" s="1"/>
      <c r="J115" s="6"/>
      <c r="K115" s="6"/>
      <c r="L115"/>
      <c r="M115"/>
      <c r="N115" s="1"/>
      <c r="O115" s="1"/>
      <c r="Q115"/>
      <c r="R115"/>
      <c r="T115" s="19"/>
      <c r="U115" s="1"/>
      <c r="V115" s="1"/>
    </row>
    <row r="116" spans="1:25" x14ac:dyDescent="0.3">
      <c r="G116" s="1"/>
      <c r="I116" s="1"/>
      <c r="J116" s="6"/>
      <c r="K116" s="6"/>
      <c r="L116"/>
      <c r="M116"/>
      <c r="N116" s="1"/>
      <c r="O116" s="1"/>
      <c r="Q116"/>
      <c r="R116"/>
    </row>
    <row r="117" spans="1:25" x14ac:dyDescent="0.3">
      <c r="G117" s="1"/>
      <c r="I117" s="1"/>
      <c r="J117" s="6"/>
      <c r="K117" s="6"/>
      <c r="L117"/>
      <c r="M117"/>
      <c r="N117" s="1"/>
      <c r="O117" s="1"/>
      <c r="Q117"/>
      <c r="R117"/>
    </row>
    <row r="118" spans="1:25" x14ac:dyDescent="0.3">
      <c r="G118" s="1"/>
      <c r="I118" s="1"/>
      <c r="J118" s="6"/>
      <c r="K118" s="6"/>
      <c r="L118"/>
      <c r="M118"/>
      <c r="N118" s="1"/>
      <c r="O118" s="1"/>
      <c r="Q118"/>
      <c r="R118"/>
    </row>
    <row r="119" spans="1:25" x14ac:dyDescent="0.3">
      <c r="G119" s="1"/>
      <c r="I119" s="1"/>
      <c r="J119" s="6"/>
      <c r="K119" s="6"/>
      <c r="L119"/>
      <c r="M119"/>
      <c r="N119" s="1"/>
      <c r="O119" s="1"/>
      <c r="Q119"/>
      <c r="R119"/>
    </row>
    <row r="120" spans="1:25" x14ac:dyDescent="0.3">
      <c r="G120" s="1"/>
      <c r="I120" s="1"/>
      <c r="J120" s="6"/>
      <c r="K120" s="6"/>
      <c r="L120"/>
      <c r="M120"/>
      <c r="N120" s="1"/>
      <c r="O120" s="1"/>
      <c r="Q120"/>
      <c r="R120"/>
    </row>
    <row r="121" spans="1:25" x14ac:dyDescent="0.3">
      <c r="G121" s="1"/>
      <c r="I121" s="1"/>
      <c r="J121" s="6"/>
      <c r="K121" s="6"/>
      <c r="L121"/>
      <c r="M121"/>
      <c r="N121" s="1"/>
      <c r="O121" s="1"/>
      <c r="Q121"/>
      <c r="R121"/>
    </row>
    <row r="122" spans="1:25" x14ac:dyDescent="0.3">
      <c r="G122" s="1"/>
      <c r="I122" s="1"/>
      <c r="J122" s="6"/>
      <c r="K122" s="6"/>
      <c r="L122"/>
      <c r="M122"/>
      <c r="N122" s="1"/>
      <c r="O122" s="1"/>
      <c r="Q122"/>
      <c r="R122"/>
    </row>
    <row r="123" spans="1:25" x14ac:dyDescent="0.3">
      <c r="G123" s="1"/>
      <c r="I123" s="1"/>
      <c r="J123" s="6"/>
      <c r="K123" s="6"/>
      <c r="L123"/>
      <c r="M123"/>
      <c r="N123" s="1"/>
      <c r="O123" s="1"/>
      <c r="Q123"/>
      <c r="R123"/>
    </row>
    <row r="142" spans="17:17" x14ac:dyDescent="0.3">
      <c r="Q142" s="1" t="s">
        <v>319</v>
      </c>
    </row>
  </sheetData>
  <autoFilter ref="A4:AB113" xr:uid="{914D6383-0691-4425-92FB-91426FDF99DD}">
    <sortState xmlns:xlrd2="http://schemas.microsoft.com/office/spreadsheetml/2017/richdata2" ref="A5:AB113">
      <sortCondition descending="1" ref="W4:W113"/>
    </sortState>
  </autoFilter>
  <conditionalFormatting sqref="R124:R1048576 O112:O123 R1:R111">
    <cfRule type="cellIs" dxfId="1" priority="1" operator="lessThan">
      <formula>-8</formula>
    </cfRule>
    <cfRule type="cellIs" dxfId="0" priority="2" operator="greaterThan">
      <formula>8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469070385E7498849A1A40A712447" ma:contentTypeVersion="10" ma:contentTypeDescription="Create a new document." ma:contentTypeScope="" ma:versionID="c2cd19c419b4ed386f02c0ade2464c87">
  <xsd:schema xmlns:xsd="http://www.w3.org/2001/XMLSchema" xmlns:xs="http://www.w3.org/2001/XMLSchema" xmlns:p="http://schemas.microsoft.com/office/2006/metadata/properties" xmlns:ns2="81fd62f8-bce8-4f51-b7a1-81ce35c6d9f9" xmlns:ns3="3fe29cef-919b-473d-97cc-99090e3bb2dd" targetNamespace="http://schemas.microsoft.com/office/2006/metadata/properties" ma:root="true" ma:fieldsID="a7cdc363f045bb91a56ab3fed7906ccd" ns2:_="" ns3:_="">
    <xsd:import namespace="81fd62f8-bce8-4f51-b7a1-81ce35c6d9f9"/>
    <xsd:import namespace="3fe29cef-919b-473d-97cc-99090e3bb2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d62f8-bce8-4f51-b7a1-81ce35c6d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29cef-919b-473d-97cc-99090e3bb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F80242-F706-44DA-A246-113B428C39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C7AC36-7E01-4022-80DA-754D4066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d62f8-bce8-4f51-b7a1-81ce35c6d9f9"/>
    <ds:schemaRef ds:uri="3fe29cef-919b-473d-97cc-99090e3bb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51C6E9-51DA-4621-967D-1E6FE5CC6D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Manual vs. CytoFlex</vt:lpstr>
      <vt:lpstr>auto classification(1)</vt:lpstr>
      <vt:lpstr>Manual vs. CytoFlex no outliers</vt:lpstr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  Than</dc:creator>
  <cp:keywords/>
  <dc:description/>
  <cp:lastModifiedBy>Amit Yaron</cp:lastModifiedBy>
  <cp:revision/>
  <dcterms:created xsi:type="dcterms:W3CDTF">2021-10-19T18:07:09Z</dcterms:created>
  <dcterms:modified xsi:type="dcterms:W3CDTF">2022-01-05T09:33:30Z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0x010100E16469070385E7498849A1A40A712447</vt:lpwstr>
  </property>
</Properties>
</file>