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E9745F89-9DF0-4011-8F5B-03B751CA6571}" xr6:coauthVersionLast="47" xr6:coauthVersionMax="47" xr10:uidLastSave="{00000000-0000-0000-0000-000000000000}"/>
  <bookViews>
    <workbookView xWindow="-108" yWindow="-108" windowWidth="23256" windowHeight="12576" firstSheet="4" activeTab="8" xr2:uid="{00000000-000D-0000-FFFF-FFFF00000000}"/>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TestCase_Review" sheetId="14" r:id="rId9"/>
    <sheet name="Progress_Chart" sheetId="4" r:id="rId10"/>
  </sheets>
  <externalReferences>
    <externalReference r:id="rId11"/>
  </externalReferences>
  <definedNames>
    <definedName name="_xlnm._FilterDatabase" localSheetId="7" hidden="1">Audit_Review!$A$1:$L$1</definedName>
    <definedName name="Options">Options!$B$1:$B$2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<sst xmlns="http://schemas.openxmlformats.org/spreadsheetml/2006/main" count="1045" uniqueCount="344">
  <si>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</si>
  <si>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</si>
  <si>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</si>
  <si>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</si>
  <si>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</si>
  <si>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</si>
  <si>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</si>
  <si>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</si>
  <si>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</si>
  <si>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</si>
  <si>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</si>
  <si>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</si>
  <si>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</si>
  <si>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</si>
  <si>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</si>
  <si>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</si>
  <si>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</si>
  <si>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</si>
  <si>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</si>
  <si>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</si>
  <si>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</si>
  <si>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</si>
  <si>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</si>
  <si>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</si>
  <si>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</si>
  <si>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</si>
  <si>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</si>
  <si>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</si>
  <si>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</si>
  <si>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</si>
  <si>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</si>
  <si>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</si>
  <si>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</si>
  <si>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</si>
  <si>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</si>
  <si>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</si>
  <si>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</si>
  <si>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</si>
  <si>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</si>
  <si>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</si>
  <si>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</si>
  <si>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</si>
  <si>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</si>
  <si>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</si>
  <si>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</si>
  <si>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</si>
  <si>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</si>
  <si>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</si>
  <si>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</si>
  <si>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</si>
  <si>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</si>
  <si>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</si>
  <si>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</si>
  <si>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</si>
  <si>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</si>
  <si>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</si>
  <si>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</si>
  <si>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</si>
  <si>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</si>
  <si>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</si>
  <si>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</si>
  <si>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</si>
  <si>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</si>
  <si>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</si>
  <si>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</si>
  <si>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</si>
  <si>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</si>
  <si>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</si>
  <si>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</si>
  <si>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</si>
  <si>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</si>
  <si>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</si>
  <si>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</si>
  <si>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</si>
  <si>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</si>
  <si>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</si>
  <si>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</si>
  <si>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</si>
  <si>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</si>
  <si>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</si>
  <si>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</si>
  <si>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</si>
  <si>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</si>
  <si>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</si>
  <si>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</si>
  <si>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</si>
  <si>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</si>
  <si>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</si>
  <si>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</si>
  <si>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</si>
  <si>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</si>
  <si>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</si>
  <si>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</si>
  <si>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</si>
  <si>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</si>
  <si>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</si>
  <si>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</si>
  <si>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</si>
  <si>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</si>
  <si>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</si>
  <si>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</si>
  <si>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</si>
  <si>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</si>
  <si>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</si>
  <si>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</si>
  <si>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</si>
  <si>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</si>
  <si>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</si>
  <si>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</si>
  <si>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</si>
  <si>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</si>
  <si>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</si>
  <si>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</si>
  <si>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</si>
  <si>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</si>
  <si>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</si>
  <si>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</si>
  <si>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</si>
  <si>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</si>
  <si>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</si>
  <si>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</si>
  <si>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</si>
  <si>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</si>
  <si>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</si>
  <si>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</si>
  <si>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</si>
  <si>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</si>
  <si>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</si>
  <si>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</si>
  <si>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</si>
  <si>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</si>
  <si>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</si>
  <si>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</si>
  <si>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</si>
  <si>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</si>
  <si>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</si>
  <si>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</si>
  <si>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</si>
  <si>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</si>
  <si>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</si>
  <si>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</si>
  <si>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</si>
  <si>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</si>
  <si>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</si>
  <si>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</si>
  <si>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</si>
  <si>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</si>
  <si>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</si>
  <si>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</si>
  <si>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</si>
  <si>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</si>
  <si>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</si>
  <si>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</si>
  <si>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</si>
  <si>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</si>
  <si>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</si>
  <si>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</si>
  <si>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</si>
  <si>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</si>
  <si>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</si>
  <si>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</si>
  <si>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</si>
  <si>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</si>
  <si>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</si>
  <si>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</si>
  <si>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</si>
  <si>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</si>
  <si>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</si>
  <si>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</si>
  <si>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</si>
  <si>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</si>
  <si>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</si>
  <si>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</si>
  <si>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</si>
  <si>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</si>
  <si>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</si>
  <si>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</si>
  <si>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</si>
  <si>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</si>
  <si>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</si>
  <si>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</si>
  <si>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</si>
  <si>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</si>
  <si>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</si>
  <si>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</si>
  <si>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</si>
  <si>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</si>
  <si>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</si>
  <si>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</si>
  <si>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</si>
  <si>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</si>
  <si>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</si>
  <si>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</si>
  <si>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</si>
  <si>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</si>
  <si>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</si>
  <si>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</si>
  <si>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</si>
  <si>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</si>
  <si>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</si>
  <si>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</si>
  <si>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</si>
  <si>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</si>
  <si>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</si>
  <si>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</si>
  <si>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</si>
  <si>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</si>
  <si>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</si>
  <si>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</si>
  <si>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</si>
  <si>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</si>
  <si>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</si>
  <si>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</si>
  <si>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</si>
  <si>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</si>
  <si>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</si>
  <si>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</si>
  <si>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</si>
  <si>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</si>
  <si>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</si>
  <si>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</si>
  <si>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</si>
  <si>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</si>
  <si>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</si>
  <si>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</si>
  <si>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</si>
  <si>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</si>
  <si>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</si>
  <si>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</si>
  <si>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t>open</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</si>
  <si>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</si>
  <si>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</si>
  <si>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</si>
  <si>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</si>
  <si>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</si>
  <si>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</si>
  <si>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</si>
  <si>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</si>
  <si>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</si>
  <si>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</si>
  <si>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</si>
  <si>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</si>
  <si>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</si>
  <si>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</si>
  <si>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</si>
  <si>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</si>
  <si>
    <t>13/5/2022</t>
  </si>
  <si>
    <t>Monica</t>
  </si>
  <si>
    <t>Hager ElSayed</t>
  </si>
  <si>
    <t>Ensure version consistency with the review sheet and version history</t>
  </si>
  <si>
    <t>Redraw the ERD</t>
  </si>
  <si>
    <t>Redraw the UseCase</t>
  </si>
  <si>
    <t>14/5/2022</t>
  </si>
  <si>
    <r>
      <t>according srs and sequence all error messages must be appear after user click "register"</t>
    </r>
    <r>
      <rPr>
        <b/>
        <sz val="12"/>
        <color theme="1"/>
        <rFont val="Calibri"/>
        <family val="2"/>
        <scheme val="minor"/>
      </rPr>
      <t xml:space="preserve"> </t>
    </r>
    <r>
      <rPr>
        <sz val="12"/>
        <color theme="1"/>
        <rFont val="Calibri"/>
        <family val="2"/>
        <scheme val="minor"/>
      </rPr>
      <t>button</t>
    </r>
  </si>
  <si>
    <t>Feature removed by the customer</t>
  </si>
  <si>
    <t>17/5/2022</t>
  </si>
  <si>
    <t>The SRS does not say that the error messages
 will appear after the user clicks on the button.</t>
  </si>
  <si>
    <t>Validation is added and this issue is resolved.</t>
  </si>
  <si>
    <t>F_REVIEW_SRS_V1.2_020</t>
  </si>
  <si>
    <t>change the discount amount in offers to be float not interger</t>
  </si>
  <si>
    <t>marina</t>
  </si>
  <si>
    <t>F_REVIEW_Aduit_V1.4_031</t>
  </si>
  <si>
    <t>Trello</t>
  </si>
  <si>
    <t>Monica Atef</t>
  </si>
  <si>
    <t>Replace the integration and unit testing with the Validation Test</t>
  </si>
  <si>
    <t>F_REVIEW_Aduit_V1.4_032</t>
  </si>
  <si>
    <t>TestCases</t>
  </si>
  <si>
    <t>Hager Nasser</t>
  </si>
  <si>
    <t>Test Data should be provided</t>
  </si>
  <si>
    <t>precondition testing file</t>
  </si>
  <si>
    <t>F_REVIEW_Aduit_V1.4_033</t>
  </si>
  <si>
    <t>Write the effort and time estmation of task</t>
  </si>
  <si>
    <t>ImpactAnalysis</t>
  </si>
  <si>
    <t>Marina hatem</t>
  </si>
  <si>
    <t>in impact analysis we neded to specify the time or in trello</t>
  </si>
  <si>
    <t>put the old reviews in adyuit file</t>
  </si>
  <si>
    <t>F_REVIEW_Aduit_V1.4_034</t>
  </si>
  <si>
    <t>F_REVIEW_Aduit_V1.4_035</t>
  </si>
  <si>
    <t>F_REVIEW_Aduit_V1.3_0.30</t>
  </si>
  <si>
    <t xml:space="preserve">Remove the pop of the login successfully </t>
  </si>
  <si>
    <t>F_REVIEW_Admin_AddOffer_TC_V1.0_001</t>
  </si>
  <si>
    <t>Noura Amr</t>
  </si>
  <si>
    <t>26/5/2022</t>
  </si>
  <si>
    <t>In the testcases steps, write only the actions that the 
admin will perform and do not mention redirections.</t>
  </si>
  <si>
    <t>F_REVIEW_Admin_AddOffer_TC_V1.0_002</t>
  </si>
  <si>
    <t>In Test case with id "TC_F_AddOffer_Admin_002",
add restraunt name in test data.</t>
  </si>
  <si>
    <t>F_REVIEW_Admin_AddOffer_TC_V1.0_003</t>
  </si>
  <si>
    <t>In any testcases that have blank test data, 
remove the space from inside the double quotations to avoid confusion with spaces.</t>
  </si>
  <si>
    <t>F_REVIEW_Admin_AddOffer_TC_V1.0_004</t>
  </si>
  <si>
    <t>Test case "TC_F_AddOffer_Admin_017" is duplicate.
 It is the same as "F_AddOffer_Admin_003".
Please remove it.</t>
  </si>
  <si>
    <t>F_REVIEW_Admin_AddRestraunt_TC_V1.0_001</t>
  </si>
  <si>
    <t>Test case "TC_F_AddResturant_Admin_002" is duplicate. You are already verifying 
that add button redirects you to AddMenuItem page in test case "TC_F_AddResturant_Admin_001"</t>
  </si>
  <si>
    <t>F_REVIEW_Admin_AddRestraunt_TC_V1.0_002</t>
  </si>
  <si>
    <t>F_REVIEW_Admin_AddRestraunt_TC_V1.0_003</t>
  </si>
  <si>
    <t>In test case "TC_F_AddResturant_Admin_005",
 Add the restraunt name in test data as blank.</t>
  </si>
  <si>
    <t>F_REVIEW_Admin_AddRestraunt_TC_V1.0_004</t>
  </si>
  <si>
    <t>In test case "TC_F_AddResturant_Admin_006",
 Add the restraunt logo in test data as blank.</t>
  </si>
  <si>
    <t>F_REVIEW_Admin_AddRestraunt_TC_V1.0_005</t>
  </si>
  <si>
    <t>In test case "TC_F_AddResturant_Admin_007",
 Add the restraunt name and restraunt logo in test data as blank.</t>
  </si>
  <si>
    <t>F_REVIEW_Admin_AddRestraunt_TC_V1.0_006</t>
  </si>
  <si>
    <t>In test cases "TC_F_AddResturant_Admin_012" and "TC_F_AddResturant_Admin_013" the test description is incorrect. You should verify that those extentions are unacceptable.</t>
  </si>
  <si>
    <t>F_REVIEW_Admin_AddMenuItem_TC_V1.0_001</t>
  </si>
  <si>
    <t>In the testcases steps, write only the actions that the admin will perform and do not mention redirections.</t>
  </si>
  <si>
    <t>F_REVIEW_Admin_AddMenuItem_TC_V1.0_002</t>
  </si>
  <si>
    <t>In test case "TC_F_AddMenuItem_Admin_002", in the description, the 'ok' button is the one that redirects to the admin home page not 'add' button.</t>
  </si>
  <si>
    <t>F_REVIEW_Admin_AddMenuItem_TC_V1.0_003</t>
  </si>
  <si>
    <t>In test case "TC_F_AddMenuItem_Admin_003", in the test steps, the user will have to login only.</t>
  </si>
  <si>
    <t>F_REVIEW_Admin_AddMenuItem_TC_V1.0_004</t>
  </si>
  <si>
    <t>Use verify verb in test cases description instead of other verbs.</t>
  </si>
  <si>
    <t>F_REVIEW_Admin_AddMenuItem_TC_V1.0_005</t>
  </si>
  <si>
    <t>In test case "TC_F_AddMenuItem_Admin_008", in test data add blank item name.</t>
  </si>
  <si>
    <t>F_REVIEW_Admin_AddMenuItem_TC_V1.0_006</t>
  </si>
  <si>
    <t>Make the assumed expected results fields with the orange color.</t>
  </si>
  <si>
    <t>F_REVIEW_User_HomePage_TC_V1.0_001</t>
  </si>
  <si>
    <t xml:space="preserve">Test case "TC_F_Home_User_002" is duplicate as you already verify
the redirection to offers page in test case "TC_F_Home_User_001". </t>
  </si>
  <si>
    <t>F_REVIEW_User_HomePage_TC_V1.0_002</t>
  </si>
  <si>
    <t xml:space="preserve">Test case "TC_F_Home_User_004" is duplicate as you already verify
the redirection to the restraunt's menu page in test case "TC_F_Home_User_003". </t>
  </si>
  <si>
    <t>F_REVIEW_User_OffersAndPromotions_TC_V1.0_001</t>
  </si>
  <si>
    <t>F_Review_User_Confirm_Order_001</t>
  </si>
  <si>
    <t>HagerHany</t>
  </si>
  <si>
    <t>HagerNasser</t>
  </si>
  <si>
    <t>Missed testcases to 
check item price</t>
  </si>
  <si>
    <t>F_Review_User_Confirm_Order_002</t>
  </si>
  <si>
    <t>Missed testcases to 
check Total price</t>
  </si>
  <si>
    <t>F_Review_User_Confirm_Order_003</t>
  </si>
  <si>
    <t>Missed testcases to 
check discount</t>
  </si>
  <si>
    <t>F_Review_User_Confirm_Order_004</t>
  </si>
  <si>
    <t>Missed testcases to check offers link</t>
  </si>
  <si>
    <t>F_Review_User_MenuItem_001</t>
  </si>
  <si>
    <t>Some Test Cases has incorrect expected results
TC_F_MenuItem_002
TC_F_MenuItem_004</t>
  </si>
  <si>
    <t>F_Review_User_MenuItem_002</t>
  </si>
  <si>
    <t>Some Test Cases has no test
data
TC_F_MenuItem_001
TC_F_MenuItem_004
TC_F_MenuItem_005</t>
  </si>
  <si>
    <t>F_Review_User_MenuItem_003</t>
  </si>
  <si>
    <t>Missed testcases to check menuItem price</t>
  </si>
  <si>
    <t>F_Review_AdminHome__001</t>
  </si>
  <si>
    <t>preconditions are wrong need to be corrected
TC_F_AdminHome_001</t>
  </si>
  <si>
    <t>F_Review_AdminHome__002</t>
  </si>
  <si>
    <t>Wrong expected results need to be corrected
TC_F_AdminHome_002</t>
  </si>
  <si>
    <t>F_Review_Registration__001</t>
  </si>
  <si>
    <t>in TC_F_Reg_User_002 the expected Result is incorrect 
Please Review The SRS</t>
  </si>
  <si>
    <t>F_Review_Registration__002</t>
  </si>
  <si>
    <t>missed test cases to validatethat fullnme can't contain special character</t>
  </si>
  <si>
    <t>F_Review_Registration__003</t>
  </si>
  <si>
    <t>in TC_F_Reg_User_005 the expected Result is incorrect 
Please Review The 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</si>
</sst>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x14ac:knownFonts="1">
    <font>
      <sz val="11"/>
      <color theme="1"/>
      <name val="Calibri"/>
      <family val="2"/>
      <scheme val="minor"/>
    </font>
    <font>
      <sz val="11"/>
      <color rgb="FF006100"/>
      <name val="Calibri"/>
      <family val="2"/>
      <scheme val="minor"/>
    </font>
    <font>
      <sz val="11"/>
      <name val="Calibri"/>
      <family val="2"/>
      <scheme val="minor"/>
    </font>
    <font>
      <sz val="12"/>
      <color rgb="FF006100"/>
      <name val="Calibri"/>
      <family val="2"/>
      <scheme val="minor"/>
    </font>
    <font>
      <sz val="12"/>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rgb="FFFF7C8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61">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3" fillId="2" borderId="1" xfId="1" applyFont="1" applyBorder="1" applyAlignment="1">
      <alignment horizontal="center" vertical="center"/>
    </xf>
    <xf numFmtId="0" fontId="3" fillId="2" borderId="1" xfId="1" applyFont="1" applyBorder="1" applyAlignment="1">
      <alignment horizontal="center"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0" xfId="0" applyFont="1" applyFill="1" applyAlignment="1">
      <alignment horizontal="center" vertical="center"/>
    </xf>
    <xf numFmtId="16" fontId="0" fillId="0" borderId="0" xfId="0" applyNumberFormat="1" applyAlignment="1">
      <alignment horizontal="center"/>
    </xf>
    <xf numFmtId="0" fontId="0" fillId="0" borderId="0" xfId="0" applyAlignment="1">
      <alignment horizontal="center" wrapText="1"/>
    </xf>
    <xf numFmtId="164" fontId="0" fillId="0" borderId="0" xfId="0" applyNumberFormat="1" applyAlignment="1">
      <alignment horizontal="center"/>
    </xf>
    <xf numFmtId="0" fontId="0" fillId="0" borderId="0" xfId="0" applyFill="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0" xfId="0" applyNumberFormat="1" applyAlignment="1">
      <alignment horizontal="center" vertical="center"/>
    </xf>
    <xf numFmtId="0" fontId="1" fillId="2" borderId="2" xfId="1" applyBorder="1" applyAlignment="1">
      <alignment horizontal="center" vertical="center"/>
    </xf>
    <xf numFmtId="0" fontId="1" fillId="2" borderId="4" xfId="1" applyBorder="1" applyAlignment="1">
      <alignment horizontal="center" vertical="center"/>
    </xf>
    <xf numFmtId="0" fontId="0" fillId="7" borderId="0" xfId="0" applyFill="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 fillId="5" borderId="0" xfId="1" applyFill="1" applyBorder="1" applyAlignment="1">
      <alignment horizontal="center" vertical="center"/>
    </xf>
  </cellXfs>
  <cellStyles count="2">
    <cellStyle name="Good" xfId="1" builtinId="26"/>
    <cellStyle name="Normal" xfId="0" builtinId="0"/>
  </cellStyles>
  <dxfs count="252">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5</c:v>
                </c:pt>
                <c:pt idx="1">
                  <c:v>31</c:v>
                </c:pt>
                <c:pt idx="2">
                  <c:v>0</c:v>
                </c:pt>
                <c:pt idx="3">
                  <c:v>0</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51"/>
      <c r="C8" s="52"/>
      <c r="D8" s="52"/>
      <c r="E8" s="52"/>
      <c r="F8" s="52"/>
      <c r="G8" s="52"/>
      <c r="H8" s="52"/>
      <c r="I8" s="52"/>
      <c r="J8" s="53"/>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51"/>
      <c r="C16" s="52"/>
      <c r="D16" s="52"/>
      <c r="E16" s="52"/>
      <c r="F16" s="52"/>
      <c r="G16" s="52"/>
      <c r="H16" s="52"/>
      <c r="I16" s="52"/>
      <c r="J16" s="53"/>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251" priority="9" operator="equal">
      <formula>"Need Approval"</formula>
    </cfRule>
    <cfRule type="cellIs" dxfId="250" priority="10" operator="equal">
      <formula>"In Progress"</formula>
    </cfRule>
    <cfRule type="cellIs" dxfId="249" priority="11" operator="equal">
      <formula>"Closed"</formula>
    </cfRule>
    <cfRule type="cellIs" dxfId="248" priority="12" operator="equal">
      <formula>"Open"</formula>
    </cfRule>
  </conditionalFormatting>
  <conditionalFormatting sqref="F17">
    <cfRule type="cellIs" dxfId="247" priority="5" operator="equal">
      <formula>"Need Approval"</formula>
    </cfRule>
    <cfRule type="cellIs" dxfId="246" priority="6" operator="equal">
      <formula>"In Progress"</formula>
    </cfRule>
    <cfRule type="cellIs" dxfId="245" priority="7" operator="equal">
      <formula>"Closed"</formula>
    </cfRule>
    <cfRule type="cellIs" dxfId="244" priority="8" operator="equal">
      <formula>"Open"</formula>
    </cfRule>
  </conditionalFormatting>
  <conditionalFormatting sqref="F16">
    <cfRule type="cellIs" dxfId="243" priority="1" operator="equal">
      <formula>"Need Approval"</formula>
    </cfRule>
    <cfRule type="cellIs" dxfId="242" priority="2" operator="equal">
      <formula>"In Progress"</formula>
    </cfRule>
    <cfRule type="cellIs" dxfId="241" priority="3" operator="equal">
      <formula>"Closed"</formula>
    </cfRule>
    <cfRule type="cellIs" dxfId="24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N46"/>
  <sheetViews>
    <sheetView topLeftCell="A19"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58" t="s">
        <v>8</v>
      </c>
      <c r="B3" s="3" t="s">
        <v>7</v>
      </c>
      <c r="C3" s="3">
        <f>COUNTIFS(PMP_Review!F2:F1048576,"Open")</f>
        <v>0</v>
      </c>
      <c r="L3" s="59" t="s">
        <v>10</v>
      </c>
      <c r="M3" s="4" t="s">
        <v>7</v>
      </c>
      <c r="N3" s="4">
        <f>COUNTIFS(SRS_Review!F2:F1048576,"Open")</f>
        <v>0</v>
      </c>
    </row>
    <row r="4" spans="1:14" x14ac:dyDescent="0.3">
      <c r="A4" s="58"/>
      <c r="B4" s="3" t="s">
        <v>6</v>
      </c>
      <c r="C4" s="3">
        <f>COUNTIFS(PMP_Review!F2:F1048576,"Closed")</f>
        <v>14</v>
      </c>
      <c r="L4" s="59"/>
      <c r="M4" s="4" t="s">
        <v>6</v>
      </c>
      <c r="N4" s="4">
        <f>COUNTIFS(SRS_Review!F2:F1048576,"Closed")</f>
        <v>20</v>
      </c>
    </row>
    <row r="5" spans="1:14" x14ac:dyDescent="0.3">
      <c r="A5" s="58"/>
      <c r="B5" s="14" t="s">
        <v>46</v>
      </c>
      <c r="C5" s="14">
        <f>COUNTIFS(PMP_Review!F2:F1048576,"In Progress")</f>
        <v>0</v>
      </c>
      <c r="L5" s="59"/>
      <c r="M5" s="15" t="s">
        <v>46</v>
      </c>
      <c r="N5" s="15">
        <f>COUNTIFS(SRS_Review!F2:F1048576,"In Progress")</f>
        <v>0</v>
      </c>
    </row>
    <row r="6" spans="1:14" x14ac:dyDescent="0.3">
      <c r="A6" s="58"/>
      <c r="B6" s="14" t="s">
        <v>66</v>
      </c>
      <c r="C6" s="14">
        <f>COUNTIFS(PMP_Review!F2:F1048576,"Need Approval")</f>
        <v>0</v>
      </c>
      <c r="L6" s="59"/>
      <c r="M6" s="15" t="s">
        <v>66</v>
      </c>
      <c r="N6" s="15">
        <f>COUNTIFS(SRS_Review!F2:F1048576,"Need Approval")</f>
        <v>0</v>
      </c>
    </row>
    <row r="7" spans="1:14" x14ac:dyDescent="0.3">
      <c r="A7" s="58"/>
      <c r="B7" s="3" t="s">
        <v>9</v>
      </c>
      <c r="C7" s="3">
        <f>SUM(C3:C6)</f>
        <v>14</v>
      </c>
      <c r="L7" s="59"/>
      <c r="M7" s="4" t="s">
        <v>9</v>
      </c>
      <c r="N7" s="4">
        <f>SUM(N3:N6)</f>
        <v>20</v>
      </c>
    </row>
    <row r="23" spans="1:14" x14ac:dyDescent="0.3">
      <c r="A23" s="58" t="s">
        <v>199</v>
      </c>
      <c r="B23" s="23" t="s">
        <v>7</v>
      </c>
      <c r="C23" s="23">
        <f>COUNTIF(WireFrame_Review!F2:F1048576,"Open")</f>
        <v>0</v>
      </c>
      <c r="L23" s="59" t="s">
        <v>76</v>
      </c>
      <c r="M23" s="24" t="s">
        <v>7</v>
      </c>
      <c r="N23" s="24">
        <f>COUNTIF(Risk_Managment_Plan_Review!F2:F1048576,"Open")</f>
        <v>0</v>
      </c>
    </row>
    <row r="24" spans="1:14" x14ac:dyDescent="0.3">
      <c r="A24" s="58"/>
      <c r="B24" s="23" t="s">
        <v>6</v>
      </c>
      <c r="C24" s="23">
        <f>COUNTIF(WireFrame_Review!F2:F1048576,"Closed")</f>
        <v>19</v>
      </c>
      <c r="L24" s="59"/>
      <c r="M24" s="24" t="s">
        <v>6</v>
      </c>
      <c r="N24" s="24">
        <f>COUNTIF(Risk_Managment_Plan_Review!F2:F1048576,"Closed")</f>
        <v>6</v>
      </c>
    </row>
    <row r="25" spans="1:14" x14ac:dyDescent="0.3">
      <c r="A25" s="58"/>
      <c r="B25" s="23" t="s">
        <v>46</v>
      </c>
      <c r="C25" s="23">
        <f>COUNTIF(WireFrame_Review!F2:F1048576,"In Progress")</f>
        <v>0</v>
      </c>
      <c r="L25" s="59"/>
      <c r="M25" s="24" t="s">
        <v>46</v>
      </c>
      <c r="N25" s="24">
        <f>COUNTIF(Risk_Managment_Plan_Review!F2:F1048576,"In Progress")</f>
        <v>0</v>
      </c>
    </row>
    <row r="26" spans="1:14" x14ac:dyDescent="0.3">
      <c r="A26" s="58"/>
      <c r="B26" s="23" t="s">
        <v>66</v>
      </c>
      <c r="C26" s="23">
        <f>COUNTIF(WireFrame_Review!F2:F1048576,"Need Approval")</f>
        <v>0</v>
      </c>
      <c r="L26" s="59"/>
      <c r="M26" s="24" t="s">
        <v>66</v>
      </c>
      <c r="N26" s="24">
        <f>COUNTIF(Risk_Managment_Plan_Review!F2:F1048576,"Need Approval")</f>
        <v>0</v>
      </c>
    </row>
    <row r="27" spans="1:14" x14ac:dyDescent="0.3">
      <c r="A27" s="58"/>
      <c r="B27" s="23" t="s">
        <v>9</v>
      </c>
      <c r="C27" s="23">
        <f>SUM(C23:C26)</f>
        <v>19</v>
      </c>
      <c r="L27" s="59"/>
      <c r="M27" s="24" t="s">
        <v>9</v>
      </c>
      <c r="N27" s="24">
        <f>SUM(N23:N26)</f>
        <v>6</v>
      </c>
    </row>
    <row r="34" spans="1:14" x14ac:dyDescent="0.3">
      <c r="H34" s="25"/>
    </row>
    <row r="42" spans="1:14" x14ac:dyDescent="0.3">
      <c r="A42" s="58" t="s">
        <v>111</v>
      </c>
      <c r="B42" s="23" t="s">
        <v>7</v>
      </c>
      <c r="C42" s="23">
        <f>COUNTIF(Sequence_Diagrams_Review!F2:F1048576,"Open")</f>
        <v>0</v>
      </c>
      <c r="L42" s="59" t="s">
        <v>129</v>
      </c>
      <c r="M42" s="24" t="s">
        <v>7</v>
      </c>
      <c r="N42" s="24">
        <f>COUNTIF(Audit_Review!H2:H1048576,"Open")</f>
        <v>5</v>
      </c>
    </row>
    <row r="43" spans="1:14" x14ac:dyDescent="0.3">
      <c r="A43" s="58"/>
      <c r="B43" s="23" t="s">
        <v>6</v>
      </c>
      <c r="C43" s="23">
        <f>COUNTIF(Sequence_Diagrams_Review!F2:F1048576,"Closed")</f>
        <v>2</v>
      </c>
      <c r="L43" s="59"/>
      <c r="M43" s="24" t="s">
        <v>6</v>
      </c>
      <c r="N43" s="24">
        <f>COUNTIF(Audit_Review!H2:H1048576,"Closed")</f>
        <v>31</v>
      </c>
    </row>
    <row r="44" spans="1:14" x14ac:dyDescent="0.3">
      <c r="A44" s="58"/>
      <c r="B44" s="23" t="s">
        <v>46</v>
      </c>
      <c r="C44" s="23">
        <f>COUNTIF(Sequence_Diagrams_Review!F2:F1048576,"In Progress")</f>
        <v>0</v>
      </c>
      <c r="L44" s="59"/>
      <c r="M44" s="24" t="s">
        <v>46</v>
      </c>
      <c r="N44" s="24">
        <f>COUNTIF(Audit_Review!H2:H1048576,"In Progress")</f>
        <v>0</v>
      </c>
    </row>
    <row r="45" spans="1:14" x14ac:dyDescent="0.3">
      <c r="A45" s="58"/>
      <c r="B45" s="23" t="s">
        <v>66</v>
      </c>
      <c r="C45" s="23">
        <f>COUNTIF(Sequence_Diagrams_Review!F2:F1048576,"Need Approval")</f>
        <v>0</v>
      </c>
      <c r="L45" s="59"/>
      <c r="M45" s="24" t="s">
        <v>66</v>
      </c>
      <c r="N45" s="24">
        <f>COUNTIF(Audit_Review!H2:H1048576,"Need Approval")</f>
        <v>0</v>
      </c>
    </row>
    <row r="46" spans="1:14" x14ac:dyDescent="0.3">
      <c r="A46" s="58"/>
      <c r="B46" s="23" t="s">
        <v>9</v>
      </c>
      <c r="C46" s="23">
        <f>SUM(C42:C45)</f>
        <v>2</v>
      </c>
      <c r="L46" s="59"/>
      <c r="M46" s="24" t="s">
        <v>9</v>
      </c>
      <c r="N46" s="24">
        <f>SUM(N42:N45)</f>
        <v>36</v>
      </c>
    </row>
  </sheetData>
  <mergeCells count="6">
    <mergeCell ref="A3:A7"/>
    <mergeCell ref="L3:L7"/>
    <mergeCell ref="A23:A27"/>
    <mergeCell ref="L23:L27"/>
    <mergeCell ref="A42:A46"/>
    <mergeCell ref="L42:L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239" priority="1" operator="equal">
      <formula>"Need Approval"</formula>
    </cfRule>
    <cfRule type="cellIs" dxfId="238" priority="2" operator="equal">
      <formula>"In Progress"</formula>
    </cfRule>
    <cfRule type="cellIs" dxfId="237" priority="3" operator="equal">
      <formula>"Closed"</formula>
    </cfRule>
    <cfRule type="cellIs" dxfId="23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31" zoomScale="85" zoomScaleNormal="85" workbookViewId="0">
      <selection activeCell="I4" sqref="I4"/>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226</v>
      </c>
      <c r="F3" s="5" t="s">
        <v>6</v>
      </c>
      <c r="G3" s="5"/>
      <c r="H3" s="10">
        <v>44687</v>
      </c>
      <c r="I3" s="6"/>
      <c r="J3" s="6"/>
    </row>
    <row r="4" spans="1:10" s="33" customFormat="1" ht="83.4" customHeight="1" x14ac:dyDescent="0.3">
      <c r="A4" s="26" t="s">
        <v>178</v>
      </c>
      <c r="B4" s="26" t="s">
        <v>175</v>
      </c>
      <c r="C4" s="26" t="s">
        <v>176</v>
      </c>
      <c r="D4" s="27">
        <v>44686</v>
      </c>
      <c r="E4" s="28" t="s">
        <v>179</v>
      </c>
      <c r="F4" s="26" t="s">
        <v>225</v>
      </c>
      <c r="G4" s="26"/>
      <c r="H4" s="10">
        <v>44687</v>
      </c>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225</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51"/>
      <c r="B14" s="52"/>
      <c r="C14" s="52"/>
      <c r="D14" s="52"/>
      <c r="E14" s="52"/>
      <c r="F14" s="52"/>
      <c r="G14" s="52"/>
      <c r="H14" s="52"/>
      <c r="I14" s="52"/>
      <c r="J14" s="53"/>
    </row>
    <row r="15" spans="1:10" ht="47.25" customHeight="1" x14ac:dyDescent="0.3">
      <c r="A15" s="5" t="s">
        <v>215</v>
      </c>
      <c r="B15" s="5" t="s">
        <v>101</v>
      </c>
      <c r="C15" s="5" t="s">
        <v>176</v>
      </c>
      <c r="D15" s="10">
        <v>44689</v>
      </c>
      <c r="E15" s="6" t="s">
        <v>216</v>
      </c>
      <c r="F15" s="5" t="s">
        <v>6</v>
      </c>
      <c r="G15" s="5"/>
      <c r="H15" s="10">
        <v>44690</v>
      </c>
      <c r="I15" s="6"/>
      <c r="J15" s="6"/>
    </row>
    <row r="16" spans="1:10" ht="47.25" customHeight="1" x14ac:dyDescent="0.3">
      <c r="A16" s="5" t="s">
        <v>217</v>
      </c>
      <c r="B16" s="5" t="s">
        <v>101</v>
      </c>
      <c r="C16" s="5" t="s">
        <v>176</v>
      </c>
      <c r="D16" s="10">
        <v>44689</v>
      </c>
      <c r="E16" s="6" t="s">
        <v>218</v>
      </c>
      <c r="F16" s="5" t="s">
        <v>6</v>
      </c>
      <c r="G16" s="5"/>
      <c r="H16" s="10">
        <v>44690</v>
      </c>
      <c r="I16" s="6"/>
      <c r="J16" s="6"/>
    </row>
    <row r="17" spans="1:10" ht="47.25" customHeight="1" x14ac:dyDescent="0.3">
      <c r="A17" s="5" t="s">
        <v>219</v>
      </c>
      <c r="B17" s="5" t="s">
        <v>101</v>
      </c>
      <c r="C17" s="5" t="s">
        <v>176</v>
      </c>
      <c r="D17" s="10">
        <v>44689</v>
      </c>
      <c r="E17" s="6" t="s">
        <v>220</v>
      </c>
      <c r="F17" s="5" t="s">
        <v>6</v>
      </c>
      <c r="G17" s="5"/>
      <c r="H17" s="10">
        <v>44690</v>
      </c>
      <c r="I17" s="6"/>
      <c r="J17" s="6"/>
    </row>
    <row r="18" spans="1:10" ht="47.25" customHeight="1" x14ac:dyDescent="0.3">
      <c r="A18" s="5" t="s">
        <v>221</v>
      </c>
      <c r="B18" s="5" t="s">
        <v>101</v>
      </c>
      <c r="C18" s="5" t="s">
        <v>176</v>
      </c>
      <c r="D18" s="10">
        <v>44689</v>
      </c>
      <c r="E18" s="6" t="s">
        <v>222</v>
      </c>
      <c r="F18" s="5" t="s">
        <v>225</v>
      </c>
      <c r="G18" s="5"/>
      <c r="H18" s="10">
        <v>44690</v>
      </c>
      <c r="I18" s="6"/>
      <c r="J18" s="6"/>
    </row>
    <row r="19" spans="1:10" ht="47.25" customHeight="1" x14ac:dyDescent="0.3">
      <c r="A19" s="5" t="s">
        <v>223</v>
      </c>
      <c r="B19" s="5" t="s">
        <v>101</v>
      </c>
      <c r="C19" s="5" t="s">
        <v>176</v>
      </c>
      <c r="D19" s="10">
        <v>44689</v>
      </c>
      <c r="E19" s="6" t="s">
        <v>224</v>
      </c>
      <c r="F19" s="5" t="s">
        <v>225</v>
      </c>
      <c r="G19" s="5"/>
      <c r="H19" s="10">
        <v>44690</v>
      </c>
      <c r="I19" s="6"/>
      <c r="J19" s="6"/>
    </row>
    <row r="20" spans="1:10" x14ac:dyDescent="0.3">
      <c r="A20" s="51"/>
      <c r="B20" s="52"/>
      <c r="C20" s="52"/>
      <c r="D20" s="52"/>
      <c r="E20" s="52"/>
      <c r="F20" s="52"/>
      <c r="G20" s="52"/>
      <c r="H20" s="52"/>
      <c r="I20" s="52"/>
      <c r="J20" s="53"/>
    </row>
    <row r="21" spans="1:10" customFormat="1" ht="45" customHeight="1" x14ac:dyDescent="0.3">
      <c r="A21" s="5" t="s">
        <v>236</v>
      </c>
      <c r="B21" s="1" t="s">
        <v>101</v>
      </c>
      <c r="C21" s="1" t="s">
        <v>244</v>
      </c>
      <c r="D21" s="1" t="s">
        <v>228</v>
      </c>
      <c r="E21" s="1" t="s">
        <v>245</v>
      </c>
      <c r="F21" s="5" t="s">
        <v>225</v>
      </c>
      <c r="H21" s="29" t="s">
        <v>246</v>
      </c>
    </row>
    <row r="22" spans="1:10" customFormat="1" ht="40.799999999999997" customHeight="1" x14ac:dyDescent="0.3">
      <c r="A22" s="5" t="s">
        <v>240</v>
      </c>
      <c r="B22" s="1" t="s">
        <v>101</v>
      </c>
      <c r="C22" s="1" t="s">
        <v>244</v>
      </c>
      <c r="D22" s="1" t="s">
        <v>228</v>
      </c>
      <c r="E22" s="1" t="s">
        <v>245</v>
      </c>
      <c r="F22" s="5" t="s">
        <v>225</v>
      </c>
      <c r="H22" s="29" t="s">
        <v>246</v>
      </c>
    </row>
  </sheetData>
  <mergeCells count="2">
    <mergeCell ref="A14:J14"/>
    <mergeCell ref="A20:J20"/>
  </mergeCells>
  <conditionalFormatting sqref="F23:F1048576 F1:F3">
    <cfRule type="cellIs" dxfId="235" priority="77" operator="equal">
      <formula>"Need Approval"</formula>
    </cfRule>
    <cfRule type="cellIs" dxfId="234" priority="78" operator="equal">
      <formula>"In progress"</formula>
    </cfRule>
    <cfRule type="cellIs" dxfId="233" priority="79" operator="equal">
      <formula>"Closed"</formula>
    </cfRule>
    <cfRule type="cellIs" dxfId="232" priority="80" operator="equal">
      <formula>"Open"</formula>
    </cfRule>
  </conditionalFormatting>
  <conditionalFormatting sqref="F4">
    <cfRule type="cellIs" dxfId="231" priority="73" operator="equal">
      <formula>"Need Approval"</formula>
    </cfRule>
    <cfRule type="cellIs" dxfId="230" priority="74" operator="equal">
      <formula>"In progress"</formula>
    </cfRule>
    <cfRule type="cellIs" dxfId="229" priority="75" operator="equal">
      <formula>"Closed"</formula>
    </cfRule>
    <cfRule type="cellIs" dxfId="228" priority="76" operator="equal">
      <formula>"Open"</formula>
    </cfRule>
  </conditionalFormatting>
  <conditionalFormatting sqref="F5">
    <cfRule type="cellIs" dxfId="227" priority="69" operator="equal">
      <formula>"Need Approval"</formula>
    </cfRule>
    <cfRule type="cellIs" dxfId="226" priority="70" operator="equal">
      <formula>"In progress"</formula>
    </cfRule>
    <cfRule type="cellIs" dxfId="225" priority="71" operator="equal">
      <formula>"Closed"</formula>
    </cfRule>
    <cfRule type="cellIs" dxfId="224" priority="72" operator="equal">
      <formula>"Open"</formula>
    </cfRule>
  </conditionalFormatting>
  <conditionalFormatting sqref="F6">
    <cfRule type="cellIs" dxfId="223" priority="65" operator="equal">
      <formula>"Need Approval"</formula>
    </cfRule>
    <cfRule type="cellIs" dxfId="222" priority="66" operator="equal">
      <formula>"In progress"</formula>
    </cfRule>
    <cfRule type="cellIs" dxfId="221" priority="67" operator="equal">
      <formula>"Closed"</formula>
    </cfRule>
    <cfRule type="cellIs" dxfId="220" priority="68" operator="equal">
      <formula>"Open"</formula>
    </cfRule>
  </conditionalFormatting>
  <conditionalFormatting sqref="F7">
    <cfRule type="cellIs" dxfId="219" priority="61" operator="equal">
      <formula>"Need Approval"</formula>
    </cfRule>
    <cfRule type="cellIs" dxfId="218" priority="62" operator="equal">
      <formula>"In progress"</formula>
    </cfRule>
    <cfRule type="cellIs" dxfId="217" priority="63" operator="equal">
      <formula>"Closed"</formula>
    </cfRule>
    <cfRule type="cellIs" dxfId="216" priority="64" operator="equal">
      <formula>"Open"</formula>
    </cfRule>
  </conditionalFormatting>
  <conditionalFormatting sqref="F8">
    <cfRule type="cellIs" dxfId="215" priority="57" operator="equal">
      <formula>"Need Approval"</formula>
    </cfRule>
    <cfRule type="cellIs" dxfId="214" priority="58" operator="equal">
      <formula>"In progress"</formula>
    </cfRule>
    <cfRule type="cellIs" dxfId="213" priority="59" operator="equal">
      <formula>"Closed"</formula>
    </cfRule>
    <cfRule type="cellIs" dxfId="212" priority="60" operator="equal">
      <formula>"Open"</formula>
    </cfRule>
  </conditionalFormatting>
  <conditionalFormatting sqref="F9">
    <cfRule type="cellIs" dxfId="211" priority="53" operator="equal">
      <formula>"Need Approval"</formula>
    </cfRule>
    <cfRule type="cellIs" dxfId="210" priority="54" operator="equal">
      <formula>"In progress"</formula>
    </cfRule>
    <cfRule type="cellIs" dxfId="209" priority="55" operator="equal">
      <formula>"Closed"</formula>
    </cfRule>
    <cfRule type="cellIs" dxfId="208" priority="56" operator="equal">
      <formula>"Open"</formula>
    </cfRule>
  </conditionalFormatting>
  <conditionalFormatting sqref="F10">
    <cfRule type="cellIs" dxfId="207" priority="49" operator="equal">
      <formula>"Need Approval"</formula>
    </cfRule>
    <cfRule type="cellIs" dxfId="206" priority="50" operator="equal">
      <formula>"In progress"</formula>
    </cfRule>
    <cfRule type="cellIs" dxfId="205" priority="51" operator="equal">
      <formula>"Closed"</formula>
    </cfRule>
    <cfRule type="cellIs" dxfId="204" priority="52" operator="equal">
      <formula>"Open"</formula>
    </cfRule>
  </conditionalFormatting>
  <conditionalFormatting sqref="F11">
    <cfRule type="cellIs" dxfId="203" priority="45" operator="equal">
      <formula>"Need Approval"</formula>
    </cfRule>
    <cfRule type="cellIs" dxfId="202" priority="46" operator="equal">
      <formula>"In progress"</formula>
    </cfRule>
    <cfRule type="cellIs" dxfId="201" priority="47" operator="equal">
      <formula>"Closed"</formula>
    </cfRule>
    <cfRule type="cellIs" dxfId="200" priority="48" operator="equal">
      <formula>"Open"</formula>
    </cfRule>
  </conditionalFormatting>
  <conditionalFormatting sqref="F12">
    <cfRule type="cellIs" dxfId="199" priority="41" operator="equal">
      <formula>"Need Approval"</formula>
    </cfRule>
    <cfRule type="cellIs" dxfId="198" priority="42" operator="equal">
      <formula>"In progress"</formula>
    </cfRule>
    <cfRule type="cellIs" dxfId="197" priority="43" operator="equal">
      <formula>"Closed"</formula>
    </cfRule>
    <cfRule type="cellIs" dxfId="196" priority="44" operator="equal">
      <formula>"Open"</formula>
    </cfRule>
  </conditionalFormatting>
  <conditionalFormatting sqref="F13">
    <cfRule type="cellIs" dxfId="195" priority="37" operator="equal">
      <formula>"Need Approval"</formula>
    </cfRule>
    <cfRule type="cellIs" dxfId="194" priority="38" operator="equal">
      <formula>"In progress"</formula>
    </cfRule>
    <cfRule type="cellIs" dxfId="193" priority="39" operator="equal">
      <formula>"Closed"</formula>
    </cfRule>
    <cfRule type="cellIs" dxfId="192" priority="40" operator="equal">
      <formula>"Open"</formula>
    </cfRule>
  </conditionalFormatting>
  <conditionalFormatting sqref="F16">
    <cfRule type="cellIs" dxfId="191" priority="21" operator="equal">
      <formula>"Need Approval"</formula>
    </cfRule>
    <cfRule type="cellIs" dxfId="190" priority="22" operator="equal">
      <formula>"In progress"</formula>
    </cfRule>
    <cfRule type="cellIs" dxfId="189" priority="23" operator="equal">
      <formula>"Closed"</formula>
    </cfRule>
    <cfRule type="cellIs" dxfId="188" priority="24" operator="equal">
      <formula>"Open"</formula>
    </cfRule>
  </conditionalFormatting>
  <conditionalFormatting sqref="F15">
    <cfRule type="cellIs" dxfId="187" priority="17" operator="equal">
      <formula>"Need Approval"</formula>
    </cfRule>
    <cfRule type="cellIs" dxfId="186" priority="18" operator="equal">
      <formula>"In progress"</formula>
    </cfRule>
    <cfRule type="cellIs" dxfId="185" priority="19" operator="equal">
      <formula>"Closed"</formula>
    </cfRule>
    <cfRule type="cellIs" dxfId="184" priority="20" operator="equal">
      <formula>"Open"</formula>
    </cfRule>
  </conditionalFormatting>
  <conditionalFormatting sqref="F17:F19">
    <cfRule type="cellIs" dxfId="183" priority="13" operator="equal">
      <formula>"Need Approval"</formula>
    </cfRule>
    <cfRule type="cellIs" dxfId="182" priority="14" operator="equal">
      <formula>"In progress"</formula>
    </cfRule>
    <cfRule type="cellIs" dxfId="181" priority="15" operator="equal">
      <formula>"Closed"</formula>
    </cfRule>
    <cfRule type="cellIs" dxfId="180" priority="16" operator="equal">
      <formula>"Open"</formula>
    </cfRule>
  </conditionalFormatting>
  <conditionalFormatting sqref="F21 H21">
    <cfRule type="cellIs" dxfId="179" priority="9" operator="equal">
      <formula>"Need Approval"</formula>
    </cfRule>
    <cfRule type="cellIs" dxfId="178" priority="10" operator="equal">
      <formula>"In progress"</formula>
    </cfRule>
    <cfRule type="cellIs" dxfId="177" priority="11" operator="equal">
      <formula>"Closed"</formula>
    </cfRule>
    <cfRule type="cellIs" dxfId="176" priority="12" operator="equal">
      <formula>"Open"</formula>
    </cfRule>
  </conditionalFormatting>
  <conditionalFormatting sqref="F22">
    <cfRule type="cellIs" dxfId="175" priority="5" operator="equal">
      <formula>"Need Approval"</formula>
    </cfRule>
    <cfRule type="cellIs" dxfId="174" priority="6" operator="equal">
      <formula>"In progress"</formula>
    </cfRule>
    <cfRule type="cellIs" dxfId="173" priority="7" operator="equal">
      <formula>"Closed"</formula>
    </cfRule>
    <cfRule type="cellIs" dxfId="172" priority="8" operator="equal">
      <formula>"Open"</formula>
    </cfRule>
  </conditionalFormatting>
  <conditionalFormatting sqref="H22">
    <cfRule type="cellIs" dxfId="171" priority="1" operator="equal">
      <formula>"Need Approval"</formula>
    </cfRule>
    <cfRule type="cellIs" dxfId="170" priority="2" operator="equal">
      <formula>"In progress"</formula>
    </cfRule>
    <cfRule type="cellIs" dxfId="169" priority="3" operator="equal">
      <formula>"Closed"</formula>
    </cfRule>
    <cfRule type="cellIs" dxfId="16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opLeftCell="C4" workbookViewId="0">
      <selection activeCell="F7" sqref="F7"/>
    </sheetView>
  </sheetViews>
  <sheetFormatPr defaultColWidth="50.5546875" defaultRowHeight="15.6" x14ac:dyDescent="0.3"/>
  <cols>
    <col min="1" max="1" width="37.33203125" style="38" customWidth="1"/>
    <col min="2" max="2" width="23.33203125" style="38" customWidth="1"/>
    <col min="3" max="3" width="20.88671875" style="38" customWidth="1"/>
    <col min="4" max="4" width="25.77734375" style="38" customWidth="1"/>
    <col min="5" max="16384" width="50.5546875" style="38"/>
  </cols>
  <sheetData>
    <row r="1" spans="1:10" s="36" customFormat="1" ht="25.95" customHeight="1" x14ac:dyDescent="0.3">
      <c r="A1" s="34" t="s">
        <v>172</v>
      </c>
      <c r="B1" s="34" t="s">
        <v>0</v>
      </c>
      <c r="C1" s="34" t="s">
        <v>44</v>
      </c>
      <c r="D1" s="34" t="s">
        <v>2</v>
      </c>
      <c r="E1" s="35" t="s">
        <v>1</v>
      </c>
      <c r="F1" s="34" t="s">
        <v>3</v>
      </c>
      <c r="G1" s="34" t="s">
        <v>4</v>
      </c>
      <c r="H1" s="34" t="s">
        <v>5</v>
      </c>
      <c r="I1" s="34" t="s">
        <v>87</v>
      </c>
      <c r="J1" s="34" t="s">
        <v>74</v>
      </c>
    </row>
    <row r="2" spans="1:10" ht="31.2" x14ac:dyDescent="0.3">
      <c r="A2" s="37" t="s">
        <v>227</v>
      </c>
      <c r="B2" s="38" t="s">
        <v>101</v>
      </c>
      <c r="C2" s="38" t="s">
        <v>175</v>
      </c>
      <c r="D2" s="38" t="s">
        <v>246</v>
      </c>
      <c r="E2" s="39" t="s">
        <v>253</v>
      </c>
      <c r="F2" s="40" t="s">
        <v>6</v>
      </c>
      <c r="H2" s="38" t="s">
        <v>255</v>
      </c>
      <c r="I2" s="39" t="s">
        <v>256</v>
      </c>
    </row>
    <row r="3" spans="1:10" x14ac:dyDescent="0.3">
      <c r="A3" s="37" t="s">
        <v>230</v>
      </c>
      <c r="B3" s="38" t="s">
        <v>101</v>
      </c>
      <c r="C3" s="38" t="s">
        <v>175</v>
      </c>
      <c r="D3" s="38" t="s">
        <v>246</v>
      </c>
      <c r="E3" s="38" t="s">
        <v>231</v>
      </c>
      <c r="F3" s="40" t="s">
        <v>6</v>
      </c>
      <c r="H3" s="38" t="s">
        <v>255</v>
      </c>
      <c r="I3" s="38" t="s">
        <v>257</v>
      </c>
    </row>
    <row r="4" spans="1:10" x14ac:dyDescent="0.3">
      <c r="A4" s="37" t="s">
        <v>232</v>
      </c>
      <c r="B4" s="38" t="s">
        <v>101</v>
      </c>
      <c r="C4" s="38" t="s">
        <v>175</v>
      </c>
      <c r="D4" s="38" t="s">
        <v>246</v>
      </c>
      <c r="E4" s="38" t="s">
        <v>233</v>
      </c>
      <c r="F4" s="40" t="s">
        <v>6</v>
      </c>
      <c r="H4" s="38" t="s">
        <v>255</v>
      </c>
      <c r="I4" s="38" t="s">
        <v>257</v>
      </c>
    </row>
    <row r="5" spans="1:10" ht="31.2" x14ac:dyDescent="0.3">
      <c r="A5" s="37" t="s">
        <v>232</v>
      </c>
      <c r="B5" s="38" t="s">
        <v>101</v>
      </c>
      <c r="C5" s="38" t="s">
        <v>175</v>
      </c>
      <c r="D5" s="38" t="s">
        <v>246</v>
      </c>
      <c r="E5" s="39" t="s">
        <v>234</v>
      </c>
      <c r="F5" s="40" t="s">
        <v>6</v>
      </c>
      <c r="H5" s="38" t="s">
        <v>255</v>
      </c>
    </row>
    <row r="6" spans="1:10" s="34" customFormat="1" x14ac:dyDescent="0.3"/>
    <row r="7" spans="1:10" ht="62.4" x14ac:dyDescent="0.3">
      <c r="A7" s="37" t="s">
        <v>235</v>
      </c>
      <c r="B7" s="38" t="s">
        <v>101</v>
      </c>
      <c r="C7" s="38" t="s">
        <v>175</v>
      </c>
      <c r="D7" s="38" t="s">
        <v>246</v>
      </c>
      <c r="E7" s="39" t="s">
        <v>243</v>
      </c>
      <c r="F7" s="38" t="s">
        <v>229</v>
      </c>
      <c r="H7" s="38" t="s">
        <v>255</v>
      </c>
    </row>
    <row r="8" spans="1:10" s="34" customFormat="1" x14ac:dyDescent="0.3"/>
    <row r="9" spans="1:10" ht="36.6" customHeight="1" x14ac:dyDescent="0.3">
      <c r="A9" s="37" t="s">
        <v>236</v>
      </c>
      <c r="B9" s="38" t="s">
        <v>101</v>
      </c>
      <c r="C9" s="38" t="s">
        <v>175</v>
      </c>
      <c r="D9" s="38" t="s">
        <v>246</v>
      </c>
      <c r="E9" s="38" t="s">
        <v>237</v>
      </c>
      <c r="F9" s="40" t="s">
        <v>6</v>
      </c>
      <c r="H9" s="38" t="s">
        <v>255</v>
      </c>
      <c r="I9" s="38" t="s">
        <v>254</v>
      </c>
    </row>
    <row r="10" spans="1:10" ht="42" customHeight="1" x14ac:dyDescent="0.3">
      <c r="A10" s="37" t="s">
        <v>238</v>
      </c>
      <c r="B10" s="38" t="s">
        <v>101</v>
      </c>
      <c r="C10" s="38" t="s">
        <v>175</v>
      </c>
      <c r="D10" s="38" t="s">
        <v>246</v>
      </c>
      <c r="E10" s="38" t="s">
        <v>239</v>
      </c>
      <c r="F10" s="40" t="s">
        <v>6</v>
      </c>
      <c r="H10" s="38" t="s">
        <v>255</v>
      </c>
      <c r="I10" s="38" t="s">
        <v>254</v>
      </c>
    </row>
    <row r="11" spans="1:10" s="34" customFormat="1" x14ac:dyDescent="0.3"/>
    <row r="12" spans="1:10" x14ac:dyDescent="0.3">
      <c r="A12" s="37" t="s">
        <v>240</v>
      </c>
      <c r="B12" s="38" t="s">
        <v>101</v>
      </c>
      <c r="C12" s="38" t="s">
        <v>175</v>
      </c>
      <c r="D12" s="38" t="s">
        <v>246</v>
      </c>
      <c r="E12" s="38" t="s">
        <v>241</v>
      </c>
      <c r="F12" s="40" t="s">
        <v>6</v>
      </c>
      <c r="H12" s="38" t="s">
        <v>255</v>
      </c>
    </row>
    <row r="13" spans="1:10" x14ac:dyDescent="0.3">
      <c r="A13" s="37" t="s">
        <v>242</v>
      </c>
      <c r="B13" s="38" t="s">
        <v>101</v>
      </c>
      <c r="C13" s="38" t="s">
        <v>175</v>
      </c>
      <c r="D13" s="38" t="s">
        <v>246</v>
      </c>
      <c r="E13" s="38" t="s">
        <v>237</v>
      </c>
      <c r="F13" s="40" t="s">
        <v>6</v>
      </c>
      <c r="H13" s="38" t="s">
        <v>255</v>
      </c>
      <c r="I13" s="38" t="s">
        <v>257</v>
      </c>
    </row>
  </sheetData>
  <conditionalFormatting sqref="F1">
    <cfRule type="cellIs" dxfId="167" priority="1" operator="equal">
      <formula>"Need Approval"</formula>
    </cfRule>
    <cfRule type="cellIs" dxfId="166" priority="2" operator="equal">
      <formula>"In progress"</formula>
    </cfRule>
    <cfRule type="cellIs" dxfId="165" priority="3" operator="equal">
      <formula>"Closed"</formula>
    </cfRule>
    <cfRule type="cellIs" dxfId="16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9"/>
  <sheetViews>
    <sheetView zoomScaleNormal="100" workbookViewId="0">
      <pane xSplit="1" ySplit="1" topLeftCell="B2" activePane="bottomRight" state="frozen"/>
      <selection pane="topRight" activeCell="B1" sqref="B1"/>
      <selection pane="bottomLeft" activeCell="A2" sqref="A2"/>
      <selection pane="bottomRight" activeCell="H24" sqref="H24"/>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51"/>
      <c r="C13" s="52"/>
      <c r="D13" s="52"/>
      <c r="E13" s="52"/>
      <c r="F13" s="52"/>
      <c r="G13" s="52"/>
      <c r="H13" s="52"/>
      <c r="I13" s="52"/>
      <c r="J13" s="53"/>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3" spans="1:10" x14ac:dyDescent="0.3">
      <c r="A23" s="18"/>
      <c r="B23" s="51"/>
      <c r="C23" s="54"/>
      <c r="D23" s="52"/>
      <c r="E23" s="52"/>
      <c r="F23" s="52"/>
      <c r="G23" s="52"/>
      <c r="H23" s="52"/>
      <c r="I23" s="52"/>
      <c r="J23" s="53"/>
    </row>
    <row r="24" spans="1:10" s="44" customFormat="1" x14ac:dyDescent="0.3">
      <c r="A24" s="45" t="s">
        <v>258</v>
      </c>
      <c r="B24" s="29" t="s">
        <v>11</v>
      </c>
      <c r="C24" s="46" t="s">
        <v>175</v>
      </c>
      <c r="D24" s="41">
        <v>44700</v>
      </c>
      <c r="E24" s="42" t="s">
        <v>259</v>
      </c>
      <c r="F24" s="5" t="s">
        <v>6</v>
      </c>
      <c r="G24" s="7" t="s">
        <v>260</v>
      </c>
      <c r="H24" s="43">
        <v>18</v>
      </c>
    </row>
    <row r="25" spans="1:10" x14ac:dyDescent="0.3">
      <c r="A25" s="21"/>
      <c r="B25" s="29"/>
      <c r="C25" s="29"/>
      <c r="D25" s="41"/>
    </row>
    <row r="39" spans="6:6" x14ac:dyDescent="0.3">
      <c r="F39"/>
    </row>
  </sheetData>
  <mergeCells count="2">
    <mergeCell ref="B13:J13"/>
    <mergeCell ref="B23:J23"/>
  </mergeCells>
  <conditionalFormatting sqref="F14:F21 F32:F38 F1:F12 F40:F1048576">
    <cfRule type="cellIs" dxfId="163" priority="9" operator="equal">
      <formula>"Need Approval"</formula>
    </cfRule>
    <cfRule type="cellIs" dxfId="162" priority="10" operator="equal">
      <formula>"In progress"</formula>
    </cfRule>
    <cfRule type="cellIs" dxfId="161" priority="11" operator="equal">
      <formula>"Closed"</formula>
    </cfRule>
    <cfRule type="cellIs" dxfId="160" priority="12" operator="equal">
      <formula>"Open"</formula>
    </cfRule>
  </conditionalFormatting>
  <conditionalFormatting sqref="F24">
    <cfRule type="cellIs" dxfId="159" priority="1" operator="equal">
      <formula>"Need Approval"</formula>
    </cfRule>
    <cfRule type="cellIs" dxfId="158" priority="2" operator="equal">
      <formula>"In progress"</formula>
    </cfRule>
    <cfRule type="cellIs" dxfId="157" priority="3" operator="equal">
      <formula>"Closed"</formula>
    </cfRule>
    <cfRule type="cellIs" dxfId="15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F1:F12 F14:F21 F40:F1048576 F32:F38 F24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55" priority="1" operator="equal">
      <formula>"Need Approval"</formula>
    </cfRule>
    <cfRule type="cellIs" dxfId="154" priority="2" operator="equal">
      <formula>"In progress"</formula>
    </cfRule>
    <cfRule type="cellIs" dxfId="153" priority="3" operator="equal">
      <formula>"Closed"</formula>
    </cfRule>
    <cfRule type="cellIs" dxfId="152"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0"/>
  <sheetViews>
    <sheetView zoomScale="115" zoomScaleNormal="115" workbookViewId="0">
      <pane xSplit="1" ySplit="1" topLeftCell="G6" activePane="bottomRight" state="frozen"/>
      <selection pane="topRight" activeCell="B1" sqref="B1"/>
      <selection pane="bottomLeft" activeCell="A2" sqref="A2"/>
      <selection pane="bottomRight" activeCell="K38" sqref="K38"/>
    </sheetView>
  </sheetViews>
  <sheetFormatPr defaultRowHeight="14.4" x14ac:dyDescent="0.3"/>
  <cols>
    <col min="1" max="1" width="27.33203125" style="1" bestFit="1" customWidth="1"/>
    <col min="2" max="2" width="23.5546875" style="1" customWidth="1"/>
    <col min="3" max="3" width="21.88671875" style="1" customWidth="1"/>
    <col min="4" max="4" width="16" style="1" customWidth="1"/>
    <col min="5" max="5" width="14.44140625" style="1" customWidth="1"/>
    <col min="6" max="6" width="18.33203125" style="1" bestFit="1" customWidth="1"/>
    <col min="7" max="7" width="58.6640625" style="1" customWidth="1"/>
    <col min="8" max="8" width="15.88671875" style="1" customWidth="1"/>
    <col min="9" max="9" width="23.6640625" style="1" customWidth="1"/>
    <col min="10" max="10" width="16.109375" style="1" customWidth="1"/>
    <col min="11" max="11" width="48.33203125" style="1" bestFit="1" customWidth="1"/>
    <col min="12" max="12" width="42.6640625" style="1" customWidth="1"/>
    <col min="13" max="13" width="36" style="1" customWidth="1"/>
    <col min="14" max="16384" width="8.88671875" style="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v>
      </c>
      <c r="I2" s="5"/>
      <c r="J2" s="10"/>
      <c r="K2" s="6"/>
      <c r="L2" s="6"/>
    </row>
    <row r="3" spans="1:12" ht="36" customHeight="1" x14ac:dyDescent="0.3">
      <c r="A3" s="5" t="s">
        <v>113</v>
      </c>
      <c r="B3" s="5" t="s">
        <v>137</v>
      </c>
      <c r="C3" s="5" t="s">
        <v>114</v>
      </c>
      <c r="D3" s="5" t="s">
        <v>116</v>
      </c>
      <c r="E3" s="10">
        <v>44672</v>
      </c>
      <c r="F3" s="10" t="s">
        <v>130</v>
      </c>
      <c r="G3" s="6" t="s">
        <v>117</v>
      </c>
      <c r="H3" s="5" t="s">
        <v>6</v>
      </c>
      <c r="I3" s="5"/>
      <c r="J3" s="10"/>
      <c r="K3" s="6"/>
      <c r="L3" s="6"/>
    </row>
    <row r="4" spans="1:12" ht="36" customHeight="1" x14ac:dyDescent="0.3">
      <c r="A4" s="5" t="s">
        <v>118</v>
      </c>
      <c r="B4" s="5" t="s">
        <v>138</v>
      </c>
      <c r="C4" s="5" t="s">
        <v>114</v>
      </c>
      <c r="D4" s="5" t="s">
        <v>116</v>
      </c>
      <c r="E4" s="10">
        <v>44672</v>
      </c>
      <c r="F4" s="10" t="s">
        <v>130</v>
      </c>
      <c r="G4" s="6" t="s">
        <v>122</v>
      </c>
      <c r="H4" s="5" t="s">
        <v>6</v>
      </c>
      <c r="I4" s="5"/>
      <c r="J4" s="10"/>
      <c r="K4" s="6"/>
      <c r="L4" s="6"/>
    </row>
    <row r="5" spans="1:12" ht="36" customHeight="1" x14ac:dyDescent="0.3">
      <c r="A5" s="5" t="s">
        <v>120</v>
      </c>
      <c r="B5" s="5" t="s">
        <v>139</v>
      </c>
      <c r="C5" s="5" t="s">
        <v>114</v>
      </c>
      <c r="D5" s="5" t="s">
        <v>116</v>
      </c>
      <c r="E5" s="10">
        <v>44672</v>
      </c>
      <c r="F5" s="10" t="s">
        <v>130</v>
      </c>
      <c r="G5" s="6" t="s">
        <v>134</v>
      </c>
      <c r="H5" s="5" t="s">
        <v>6</v>
      </c>
      <c r="I5" s="5"/>
      <c r="J5" s="10"/>
      <c r="K5" s="6"/>
      <c r="L5" s="6" t="s">
        <v>142</v>
      </c>
    </row>
    <row r="6" spans="1:12" ht="36" customHeight="1" x14ac:dyDescent="0.3">
      <c r="A6" s="5" t="s">
        <v>121</v>
      </c>
      <c r="B6" s="5" t="s">
        <v>139</v>
      </c>
      <c r="C6" s="5" t="s">
        <v>114</v>
      </c>
      <c r="D6" s="5" t="s">
        <v>116</v>
      </c>
      <c r="E6" s="10">
        <v>44672</v>
      </c>
      <c r="F6" s="10" t="s">
        <v>130</v>
      </c>
      <c r="G6" s="6" t="s">
        <v>119</v>
      </c>
      <c r="H6" s="5" t="s">
        <v>6</v>
      </c>
      <c r="I6" s="5"/>
      <c r="J6" s="10"/>
      <c r="K6" s="6"/>
      <c r="L6" s="6"/>
    </row>
    <row r="7" spans="1:12" ht="36" customHeight="1" x14ac:dyDescent="0.3">
      <c r="A7" s="5" t="s">
        <v>126</v>
      </c>
      <c r="B7" s="5" t="s">
        <v>140</v>
      </c>
      <c r="C7" s="5" t="s">
        <v>114</v>
      </c>
      <c r="D7" s="5" t="s">
        <v>22</v>
      </c>
      <c r="E7" s="10">
        <v>44672</v>
      </c>
      <c r="F7" s="10" t="s">
        <v>132</v>
      </c>
      <c r="G7" s="6" t="s">
        <v>128</v>
      </c>
      <c r="H7" s="5" t="s">
        <v>6</v>
      </c>
      <c r="I7" s="5"/>
      <c r="J7" s="10"/>
      <c r="K7" s="6"/>
      <c r="L7" s="6"/>
    </row>
    <row r="8" spans="1:12" ht="36" customHeight="1" x14ac:dyDescent="0.3">
      <c r="A8" s="5" t="s">
        <v>127</v>
      </c>
      <c r="B8" s="5" t="s">
        <v>10</v>
      </c>
      <c r="C8" s="5" t="s">
        <v>114</v>
      </c>
      <c r="D8" s="5" t="s">
        <v>125</v>
      </c>
      <c r="E8" s="10">
        <v>44672</v>
      </c>
      <c r="F8" s="10" t="s">
        <v>132</v>
      </c>
      <c r="G8" s="6" t="s">
        <v>124</v>
      </c>
      <c r="H8" s="5" t="s">
        <v>6</v>
      </c>
      <c r="I8" s="5"/>
      <c r="J8" s="10"/>
      <c r="K8" s="6"/>
      <c r="L8" s="6"/>
    </row>
    <row r="9" spans="1:12" ht="36" customHeight="1" x14ac:dyDescent="0.3">
      <c r="A9" s="5" t="s">
        <v>133</v>
      </c>
      <c r="B9" s="5" t="s">
        <v>10</v>
      </c>
      <c r="C9" s="5" t="s">
        <v>114</v>
      </c>
      <c r="D9" s="5" t="s">
        <v>125</v>
      </c>
      <c r="E9" s="10">
        <v>44672</v>
      </c>
      <c r="F9" s="10" t="s">
        <v>132</v>
      </c>
      <c r="G9" s="6" t="s">
        <v>123</v>
      </c>
      <c r="H9" s="5" t="s">
        <v>6</v>
      </c>
      <c r="I9" s="5"/>
      <c r="J9" s="10"/>
      <c r="K9" s="6"/>
      <c r="L9" s="6"/>
    </row>
    <row r="10" spans="1:12" ht="12.6" customHeight="1" x14ac:dyDescent="0.3">
      <c r="A10" s="55"/>
      <c r="B10" s="56"/>
      <c r="C10" s="56"/>
      <c r="D10" s="56"/>
      <c r="E10" s="56"/>
      <c r="F10" s="56"/>
      <c r="G10" s="56"/>
      <c r="H10" s="56"/>
      <c r="I10" s="56"/>
      <c r="J10" s="56"/>
      <c r="K10" s="56"/>
      <c r="L10" s="57"/>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55"/>
      <c r="B28" s="56"/>
      <c r="C28" s="56"/>
      <c r="D28" s="56"/>
      <c r="E28" s="56"/>
      <c r="F28" s="56"/>
      <c r="G28" s="56"/>
      <c r="H28" s="56"/>
      <c r="I28" s="56"/>
      <c r="J28" s="56"/>
      <c r="K28" s="56"/>
      <c r="L28" s="57"/>
    </row>
    <row r="29" spans="1:12" x14ac:dyDescent="0.3">
      <c r="A29" s="29" t="s">
        <v>208</v>
      </c>
      <c r="B29" s="29" t="s">
        <v>209</v>
      </c>
      <c r="C29" s="5" t="s">
        <v>114</v>
      </c>
      <c r="D29" s="5" t="s">
        <v>247</v>
      </c>
      <c r="E29" s="10">
        <v>44688</v>
      </c>
      <c r="F29" s="10" t="s">
        <v>132</v>
      </c>
      <c r="G29" s="30" t="s">
        <v>250</v>
      </c>
      <c r="H29" s="5" t="s">
        <v>6</v>
      </c>
      <c r="I29" s="5" t="s">
        <v>114</v>
      </c>
      <c r="J29" s="1" t="s">
        <v>252</v>
      </c>
    </row>
    <row r="30" spans="1:12" x14ac:dyDescent="0.3">
      <c r="A30" s="29" t="s">
        <v>212</v>
      </c>
      <c r="B30" s="29" t="s">
        <v>210</v>
      </c>
      <c r="C30" s="5" t="s">
        <v>114</v>
      </c>
      <c r="D30" s="5" t="s">
        <v>175</v>
      </c>
      <c r="E30" s="10">
        <v>44688</v>
      </c>
      <c r="F30" s="10" t="s">
        <v>132</v>
      </c>
      <c r="G30" s="30" t="s">
        <v>251</v>
      </c>
      <c r="H30" s="5" t="s">
        <v>6</v>
      </c>
      <c r="I30" s="5" t="s">
        <v>114</v>
      </c>
      <c r="J30" s="1" t="s">
        <v>252</v>
      </c>
    </row>
    <row r="31" spans="1:12" x14ac:dyDescent="0.3">
      <c r="A31" s="29" t="s">
        <v>213</v>
      </c>
      <c r="B31" s="29" t="s">
        <v>10</v>
      </c>
      <c r="C31" s="5" t="s">
        <v>114</v>
      </c>
      <c r="D31" s="5" t="s">
        <v>175</v>
      </c>
      <c r="E31" s="10">
        <v>44688</v>
      </c>
      <c r="F31" s="10" t="s">
        <v>132</v>
      </c>
      <c r="G31" s="1" t="s">
        <v>211</v>
      </c>
      <c r="H31" s="5" t="s">
        <v>6</v>
      </c>
      <c r="I31" s="5" t="s">
        <v>114</v>
      </c>
      <c r="J31" s="1" t="s">
        <v>252</v>
      </c>
    </row>
    <row r="32" spans="1:12" x14ac:dyDescent="0.3">
      <c r="A32" s="29" t="s">
        <v>214</v>
      </c>
      <c r="B32" s="29" t="s">
        <v>8</v>
      </c>
      <c r="C32" s="31" t="s">
        <v>11</v>
      </c>
      <c r="D32" s="5" t="s">
        <v>248</v>
      </c>
      <c r="E32" s="10">
        <v>44688</v>
      </c>
      <c r="F32" s="10" t="s">
        <v>132</v>
      </c>
      <c r="G32" s="32" t="s">
        <v>249</v>
      </c>
      <c r="H32" s="5" t="s">
        <v>6</v>
      </c>
      <c r="I32" s="5" t="s">
        <v>114</v>
      </c>
      <c r="J32" s="1" t="s">
        <v>252</v>
      </c>
    </row>
    <row r="33" spans="1:12" x14ac:dyDescent="0.3">
      <c r="A33" s="29" t="s">
        <v>278</v>
      </c>
      <c r="B33" s="29" t="s">
        <v>8</v>
      </c>
      <c r="C33" s="31" t="s">
        <v>11</v>
      </c>
      <c r="D33" s="5" t="s">
        <v>263</v>
      </c>
      <c r="E33" s="10">
        <v>44688</v>
      </c>
      <c r="F33" s="10" t="s">
        <v>132</v>
      </c>
      <c r="G33" s="32" t="s">
        <v>279</v>
      </c>
      <c r="H33" s="5" t="s">
        <v>6</v>
      </c>
      <c r="I33" s="5" t="s">
        <v>114</v>
      </c>
      <c r="J33" s="1" t="s">
        <v>252</v>
      </c>
    </row>
    <row r="34" spans="1:12" ht="12.6" customHeight="1" x14ac:dyDescent="0.3">
      <c r="A34" s="55"/>
      <c r="B34" s="56"/>
      <c r="C34" s="56"/>
      <c r="D34" s="56"/>
      <c r="E34" s="56"/>
      <c r="F34" s="56"/>
      <c r="G34" s="56"/>
      <c r="H34" s="56"/>
      <c r="I34" s="56"/>
      <c r="J34" s="56"/>
      <c r="K34" s="56"/>
      <c r="L34" s="57"/>
    </row>
    <row r="35" spans="1:12" x14ac:dyDescent="0.3">
      <c r="A35" s="29" t="s">
        <v>261</v>
      </c>
      <c r="B35" s="1" t="s">
        <v>262</v>
      </c>
      <c r="C35" s="5" t="s">
        <v>141</v>
      </c>
      <c r="D35" s="1" t="s">
        <v>263</v>
      </c>
      <c r="E35" s="47">
        <v>44702</v>
      </c>
      <c r="G35" s="1" t="s">
        <v>264</v>
      </c>
      <c r="H35" s="1" t="s">
        <v>6</v>
      </c>
    </row>
    <row r="36" spans="1:12" x14ac:dyDescent="0.3">
      <c r="A36" s="29" t="s">
        <v>265</v>
      </c>
      <c r="B36" s="1" t="s">
        <v>266</v>
      </c>
      <c r="C36" s="5" t="s">
        <v>141</v>
      </c>
      <c r="D36" s="1" t="s">
        <v>267</v>
      </c>
      <c r="E36" s="47">
        <v>44702</v>
      </c>
      <c r="G36" s="1" t="s">
        <v>268</v>
      </c>
      <c r="H36" s="1" t="s">
        <v>7</v>
      </c>
    </row>
    <row r="37" spans="1:12" x14ac:dyDescent="0.3">
      <c r="A37" s="29" t="s">
        <v>270</v>
      </c>
      <c r="B37" s="1" t="s">
        <v>266</v>
      </c>
      <c r="C37" s="5" t="s">
        <v>141</v>
      </c>
      <c r="D37" s="1" t="s">
        <v>267</v>
      </c>
      <c r="E37" s="47">
        <v>44702</v>
      </c>
      <c r="G37" s="1" t="s">
        <v>269</v>
      </c>
      <c r="H37" s="1" t="s">
        <v>7</v>
      </c>
    </row>
    <row r="38" spans="1:12" x14ac:dyDescent="0.3">
      <c r="A38" s="29" t="s">
        <v>276</v>
      </c>
      <c r="B38" s="1" t="s">
        <v>262</v>
      </c>
      <c r="C38" s="5" t="s">
        <v>141</v>
      </c>
      <c r="D38" s="1" t="s">
        <v>263</v>
      </c>
      <c r="E38" s="47">
        <v>44702</v>
      </c>
      <c r="G38" s="1" t="s">
        <v>271</v>
      </c>
      <c r="H38" s="1" t="s">
        <v>7</v>
      </c>
    </row>
    <row r="39" spans="1:12" x14ac:dyDescent="0.3">
      <c r="A39" s="29" t="s">
        <v>277</v>
      </c>
      <c r="B39" s="1" t="s">
        <v>272</v>
      </c>
      <c r="C39" s="5" t="s">
        <v>141</v>
      </c>
      <c r="D39" s="1" t="s">
        <v>273</v>
      </c>
      <c r="E39" s="47">
        <v>44702</v>
      </c>
      <c r="G39" s="1" t="s">
        <v>274</v>
      </c>
      <c r="H39" s="1" t="s">
        <v>7</v>
      </c>
    </row>
    <row r="40" spans="1:12" x14ac:dyDescent="0.3">
      <c r="G40" s="1" t="s">
        <v>275</v>
      </c>
      <c r="H40" s="1" t="s">
        <v>7</v>
      </c>
    </row>
  </sheetData>
  <autoFilter ref="A1:L1" xr:uid="{00000000-0009-0000-0000-000007000000}"/>
  <mergeCells count="3">
    <mergeCell ref="A10:L10"/>
    <mergeCell ref="A28:L28"/>
    <mergeCell ref="A34:L34"/>
  </mergeCells>
  <conditionalFormatting sqref="H35:H1048576">
    <cfRule type="cellIs" dxfId="151" priority="233" operator="equal">
      <formula>"Need Approval"</formula>
    </cfRule>
    <cfRule type="cellIs" dxfId="150" priority="234" operator="equal">
      <formula>"In progress"</formula>
    </cfRule>
    <cfRule type="cellIs" dxfId="149" priority="235" operator="equal">
      <formula>"Closed"</formula>
    </cfRule>
    <cfRule type="cellIs" dxfId="148" priority="236" operator="equal">
      <formula>"Open"</formula>
    </cfRule>
  </conditionalFormatting>
  <conditionalFormatting sqref="H11">
    <cfRule type="cellIs" dxfId="147" priority="149" operator="equal">
      <formula>"Need Approval"</formula>
    </cfRule>
    <cfRule type="cellIs" dxfId="146" priority="150" operator="equal">
      <formula>"In progress"</formula>
    </cfRule>
    <cfRule type="cellIs" dxfId="145" priority="151" operator="equal">
      <formula>"Closed"</formula>
    </cfRule>
    <cfRule type="cellIs" dxfId="144" priority="152" operator="equal">
      <formula>"Open"</formula>
    </cfRule>
  </conditionalFormatting>
  <conditionalFormatting sqref="H11">
    <cfRule type="cellIs" dxfId="143" priority="145" operator="equal">
      <formula>"Need Approval"</formula>
    </cfRule>
    <cfRule type="cellIs" dxfId="142" priority="146" operator="equal">
      <formula>"In progress"</formula>
    </cfRule>
    <cfRule type="cellIs" dxfId="141" priority="147" operator="equal">
      <formula>"Closed"</formula>
    </cfRule>
    <cfRule type="cellIs" dxfId="140" priority="148" operator="equal">
      <formula>"Open"</formula>
    </cfRule>
  </conditionalFormatting>
  <conditionalFormatting sqref="H12:H16">
    <cfRule type="cellIs" dxfId="139" priority="141" operator="equal">
      <formula>"Need Approval"</formula>
    </cfRule>
    <cfRule type="cellIs" dxfId="138" priority="142" operator="equal">
      <formula>"In progress"</formula>
    </cfRule>
    <cfRule type="cellIs" dxfId="137" priority="143" operator="equal">
      <formula>"Closed"</formula>
    </cfRule>
    <cfRule type="cellIs" dxfId="136" priority="144" operator="equal">
      <formula>"Open"</formula>
    </cfRule>
  </conditionalFormatting>
  <conditionalFormatting sqref="H12:H16">
    <cfRule type="cellIs" dxfId="135" priority="137" operator="equal">
      <formula>"Need Approval"</formula>
    </cfRule>
    <cfRule type="cellIs" dxfId="134" priority="138" operator="equal">
      <formula>"In progress"</formula>
    </cfRule>
    <cfRule type="cellIs" dxfId="133" priority="139" operator="equal">
      <formula>"Closed"</formula>
    </cfRule>
    <cfRule type="cellIs" dxfId="132" priority="140" operator="equal">
      <formula>"Open"</formula>
    </cfRule>
  </conditionalFormatting>
  <conditionalFormatting sqref="H17:H20">
    <cfRule type="cellIs" dxfId="131" priority="133" operator="equal">
      <formula>"Need Approval"</formula>
    </cfRule>
    <cfRule type="cellIs" dxfId="130" priority="134" operator="equal">
      <formula>"In progress"</formula>
    </cfRule>
    <cfRule type="cellIs" dxfId="129" priority="135" operator="equal">
      <formula>"Closed"</formula>
    </cfRule>
    <cfRule type="cellIs" dxfId="128" priority="136" operator="equal">
      <formula>"Open"</formula>
    </cfRule>
  </conditionalFormatting>
  <conditionalFormatting sqref="H17:H20">
    <cfRule type="cellIs" dxfId="127" priority="129" operator="equal">
      <formula>"Need Approval"</formula>
    </cfRule>
    <cfRule type="cellIs" dxfId="126" priority="130" operator="equal">
      <formula>"In progress"</formula>
    </cfRule>
    <cfRule type="cellIs" dxfId="125" priority="131" operator="equal">
      <formula>"Closed"</formula>
    </cfRule>
    <cfRule type="cellIs" dxfId="124" priority="132" operator="equal">
      <formula>"Open"</formula>
    </cfRule>
  </conditionalFormatting>
  <conditionalFormatting sqref="H22">
    <cfRule type="cellIs" dxfId="123" priority="117" operator="equal">
      <formula>"Need Approval"</formula>
    </cfRule>
    <cfRule type="cellIs" dxfId="122" priority="118" operator="equal">
      <formula>"In progress"</formula>
    </cfRule>
    <cfRule type="cellIs" dxfId="121" priority="119" operator="equal">
      <formula>"Closed"</formula>
    </cfRule>
    <cfRule type="cellIs" dxfId="120" priority="120" operator="equal">
      <formula>"Open"</formula>
    </cfRule>
  </conditionalFormatting>
  <conditionalFormatting sqref="H22">
    <cfRule type="cellIs" dxfId="119" priority="113" operator="equal">
      <formula>"Need Approval"</formula>
    </cfRule>
    <cfRule type="cellIs" dxfId="118" priority="114" operator="equal">
      <formula>"In progress"</formula>
    </cfRule>
    <cfRule type="cellIs" dxfId="117" priority="115" operator="equal">
      <formula>"Closed"</formula>
    </cfRule>
    <cfRule type="cellIs" dxfId="116" priority="116" operator="equal">
      <formula>"Open"</formula>
    </cfRule>
  </conditionalFormatting>
  <conditionalFormatting sqref="H1">
    <cfRule type="cellIs" dxfId="115" priority="109" operator="equal">
      <formula>"Need Approval"</formula>
    </cfRule>
    <cfRule type="cellIs" dxfId="114" priority="110" operator="equal">
      <formula>"In progress"</formula>
    </cfRule>
    <cfRule type="cellIs" dxfId="113" priority="111" operator="equal">
      <formula>"Closed"</formula>
    </cfRule>
    <cfRule type="cellIs" dxfId="112" priority="112" operator="equal">
      <formula>"Open"</formula>
    </cfRule>
  </conditionalFormatting>
  <conditionalFormatting sqref="H23">
    <cfRule type="cellIs" dxfId="111" priority="85" operator="equal">
      <formula>"Need Approval"</formula>
    </cfRule>
    <cfRule type="cellIs" dxfId="110" priority="86" operator="equal">
      <formula>"In progress"</formula>
    </cfRule>
    <cfRule type="cellIs" dxfId="109" priority="87" operator="equal">
      <formula>"Closed"</formula>
    </cfRule>
    <cfRule type="cellIs" dxfId="108" priority="88" operator="equal">
      <formula>"Open"</formula>
    </cfRule>
  </conditionalFormatting>
  <conditionalFormatting sqref="H23">
    <cfRule type="cellIs" dxfId="107" priority="81" operator="equal">
      <formula>"Need Approval"</formula>
    </cfRule>
    <cfRule type="cellIs" dxfId="106" priority="82" operator="equal">
      <formula>"In progress"</formula>
    </cfRule>
    <cfRule type="cellIs" dxfId="105" priority="83" operator="equal">
      <formula>"Closed"</formula>
    </cfRule>
    <cfRule type="cellIs" dxfId="104" priority="84" operator="equal">
      <formula>"Open"</formula>
    </cfRule>
  </conditionalFormatting>
  <conditionalFormatting sqref="H24">
    <cfRule type="cellIs" dxfId="103" priority="77" operator="equal">
      <formula>"Need Approval"</formula>
    </cfRule>
    <cfRule type="cellIs" dxfId="102" priority="78" operator="equal">
      <formula>"In progress"</formula>
    </cfRule>
    <cfRule type="cellIs" dxfId="101" priority="79" operator="equal">
      <formula>"Closed"</formula>
    </cfRule>
    <cfRule type="cellIs" dxfId="100" priority="80" operator="equal">
      <formula>"Open"</formula>
    </cfRule>
  </conditionalFormatting>
  <conditionalFormatting sqref="H24">
    <cfRule type="cellIs" dxfId="99" priority="73" operator="equal">
      <formula>"Need Approval"</formula>
    </cfRule>
    <cfRule type="cellIs" dxfId="98" priority="74" operator="equal">
      <formula>"In progress"</formula>
    </cfRule>
    <cfRule type="cellIs" dxfId="97" priority="75" operator="equal">
      <formula>"Closed"</formula>
    </cfRule>
    <cfRule type="cellIs" dxfId="96" priority="76" operator="equal">
      <formula>"Open"</formula>
    </cfRule>
  </conditionalFormatting>
  <conditionalFormatting sqref="H25">
    <cfRule type="cellIs" dxfId="95" priority="69" operator="equal">
      <formula>"Need Approval"</formula>
    </cfRule>
    <cfRule type="cellIs" dxfId="94" priority="70" operator="equal">
      <formula>"In progress"</formula>
    </cfRule>
    <cfRule type="cellIs" dxfId="93" priority="71" operator="equal">
      <formula>"Closed"</formula>
    </cfRule>
    <cfRule type="cellIs" dxfId="92" priority="72" operator="equal">
      <formula>"Open"</formula>
    </cfRule>
  </conditionalFormatting>
  <conditionalFormatting sqref="H25">
    <cfRule type="cellIs" dxfId="91" priority="65" operator="equal">
      <formula>"Need Approval"</formula>
    </cfRule>
    <cfRule type="cellIs" dxfId="90" priority="66" operator="equal">
      <formula>"In progress"</formula>
    </cfRule>
    <cfRule type="cellIs" dxfId="89" priority="67" operator="equal">
      <formula>"Closed"</formula>
    </cfRule>
    <cfRule type="cellIs" dxfId="88" priority="68" operator="equal">
      <formula>"Open"</formula>
    </cfRule>
  </conditionalFormatting>
  <conditionalFormatting sqref="H26">
    <cfRule type="cellIs" dxfId="87" priority="61" operator="equal">
      <formula>"Need Approval"</formula>
    </cfRule>
    <cfRule type="cellIs" dxfId="86" priority="62" operator="equal">
      <formula>"In progress"</formula>
    </cfRule>
    <cfRule type="cellIs" dxfId="85" priority="63" operator="equal">
      <formula>"Closed"</formula>
    </cfRule>
    <cfRule type="cellIs" dxfId="84" priority="64" operator="equal">
      <formula>"Open"</formula>
    </cfRule>
  </conditionalFormatting>
  <conditionalFormatting sqref="H26">
    <cfRule type="cellIs" dxfId="83" priority="57" operator="equal">
      <formula>"Need Approval"</formula>
    </cfRule>
    <cfRule type="cellIs" dxfId="82" priority="58" operator="equal">
      <formula>"In progress"</formula>
    </cfRule>
    <cfRule type="cellIs" dxfId="81" priority="59" operator="equal">
      <formula>"Closed"</formula>
    </cfRule>
    <cfRule type="cellIs" dxfId="80" priority="60" operator="equal">
      <formula>"Open"</formula>
    </cfRule>
  </conditionalFormatting>
  <conditionalFormatting sqref="H27">
    <cfRule type="cellIs" dxfId="79" priority="53" operator="equal">
      <formula>"Need Approval"</formula>
    </cfRule>
    <cfRule type="cellIs" dxfId="78" priority="54" operator="equal">
      <formula>"In progress"</formula>
    </cfRule>
    <cfRule type="cellIs" dxfId="77" priority="55" operator="equal">
      <formula>"Closed"</formula>
    </cfRule>
    <cfRule type="cellIs" dxfId="76" priority="56" operator="equal">
      <formula>"Open"</formula>
    </cfRule>
  </conditionalFormatting>
  <conditionalFormatting sqref="H27">
    <cfRule type="cellIs" dxfId="75" priority="49" operator="equal">
      <formula>"Need Approval"</formula>
    </cfRule>
    <cfRule type="cellIs" dxfId="74" priority="50" operator="equal">
      <formula>"In progress"</formula>
    </cfRule>
    <cfRule type="cellIs" dxfId="73" priority="51" operator="equal">
      <formula>"Closed"</formula>
    </cfRule>
    <cfRule type="cellIs" dxfId="72" priority="52" operator="equal">
      <formula>"Open"</formula>
    </cfRule>
  </conditionalFormatting>
  <conditionalFormatting sqref="H29:H31 H33">
    <cfRule type="cellIs" dxfId="71" priority="45" operator="equal">
      <formula>"Need Approval"</formula>
    </cfRule>
    <cfRule type="cellIs" dxfId="70" priority="46" operator="equal">
      <formula>"In progress"</formula>
    </cfRule>
    <cfRule type="cellIs" dxfId="69" priority="47" operator="equal">
      <formula>"Closed"</formula>
    </cfRule>
    <cfRule type="cellIs" dxfId="68" priority="48" operator="equal">
      <formula>"Open"</formula>
    </cfRule>
  </conditionalFormatting>
  <conditionalFormatting sqref="H29:H31 H33">
    <cfRule type="cellIs" dxfId="67" priority="41" operator="equal">
      <formula>"Need Approval"</formula>
    </cfRule>
    <cfRule type="cellIs" dxfId="66" priority="42" operator="equal">
      <formula>"In progress"</formula>
    </cfRule>
    <cfRule type="cellIs" dxfId="65" priority="43" operator="equal">
      <formula>"Closed"</formula>
    </cfRule>
    <cfRule type="cellIs" dxfId="64" priority="44" operator="equal">
      <formula>"Open"</formula>
    </cfRule>
  </conditionalFormatting>
  <conditionalFormatting sqref="H21">
    <cfRule type="cellIs" dxfId="63" priority="37" operator="equal">
      <formula>"Need Approval"</formula>
    </cfRule>
    <cfRule type="cellIs" dxfId="62" priority="38" operator="equal">
      <formula>"In progress"</formula>
    </cfRule>
    <cfRule type="cellIs" dxfId="61" priority="39" operator="equal">
      <formula>"Closed"</formula>
    </cfRule>
    <cfRule type="cellIs" dxfId="60" priority="40" operator="equal">
      <formula>"Open"</formula>
    </cfRule>
  </conditionalFormatting>
  <conditionalFormatting sqref="H21">
    <cfRule type="cellIs" dxfId="59" priority="33" operator="equal">
      <formula>"Need Approval"</formula>
    </cfRule>
    <cfRule type="cellIs" dxfId="58" priority="34" operator="equal">
      <formula>"In progress"</formula>
    </cfRule>
    <cfRule type="cellIs" dxfId="57" priority="35" operator="equal">
      <formula>"Closed"</formula>
    </cfRule>
    <cfRule type="cellIs" dxfId="56" priority="36" operator="equal">
      <formula>"Open"</formula>
    </cfRule>
  </conditionalFormatting>
  <conditionalFormatting sqref="H7:H9">
    <cfRule type="cellIs" dxfId="55" priority="29" operator="equal">
      <formula>"Need Approval"</formula>
    </cfRule>
    <cfRule type="cellIs" dxfId="54" priority="30" operator="equal">
      <formula>"In progress"</formula>
    </cfRule>
    <cfRule type="cellIs" dxfId="53" priority="31" operator="equal">
      <formula>"Closed"</formula>
    </cfRule>
    <cfRule type="cellIs" dxfId="52" priority="32" operator="equal">
      <formula>"Open"</formula>
    </cfRule>
  </conditionalFormatting>
  <conditionalFormatting sqref="H7:H9">
    <cfRule type="cellIs" dxfId="51" priority="25" operator="equal">
      <formula>"Need Approval"</formula>
    </cfRule>
    <cfRule type="cellIs" dxfId="50" priority="26" operator="equal">
      <formula>"In progress"</formula>
    </cfRule>
    <cfRule type="cellIs" dxfId="49" priority="27" operator="equal">
      <formula>"Closed"</formula>
    </cfRule>
    <cfRule type="cellIs" dxfId="48" priority="28" operator="equal">
      <formula>"Open"</formula>
    </cfRule>
  </conditionalFormatting>
  <conditionalFormatting sqref="H3:H6">
    <cfRule type="cellIs" dxfId="47" priority="21" operator="equal">
      <formula>"Need Approval"</formula>
    </cfRule>
    <cfRule type="cellIs" dxfId="46" priority="22" operator="equal">
      <formula>"In progress"</formula>
    </cfRule>
    <cfRule type="cellIs" dxfId="45" priority="23" operator="equal">
      <formula>"Closed"</formula>
    </cfRule>
    <cfRule type="cellIs" dxfId="44" priority="24" operator="equal">
      <formula>"Open"</formula>
    </cfRule>
  </conditionalFormatting>
  <conditionalFormatting sqref="H3:H6">
    <cfRule type="cellIs" dxfId="43" priority="17" operator="equal">
      <formula>"Need Approval"</formula>
    </cfRule>
    <cfRule type="cellIs" dxfId="42" priority="18" operator="equal">
      <formula>"In progress"</formula>
    </cfRule>
    <cfRule type="cellIs" dxfId="41" priority="19" operator="equal">
      <formula>"Closed"</formula>
    </cfRule>
    <cfRule type="cellIs" dxfId="40" priority="20" operator="equal">
      <formula>"Open"</formula>
    </cfRule>
  </conditionalFormatting>
  <conditionalFormatting sqref="H2">
    <cfRule type="cellIs" dxfId="39" priority="13" operator="equal">
      <formula>"Need Approval"</formula>
    </cfRule>
    <cfRule type="cellIs" dxfId="38" priority="14" operator="equal">
      <formula>"In progress"</formula>
    </cfRule>
    <cfRule type="cellIs" dxfId="37" priority="15" operator="equal">
      <formula>"Closed"</formula>
    </cfRule>
    <cfRule type="cellIs" dxfId="36" priority="16" operator="equal">
      <formula>"Open"</formula>
    </cfRule>
  </conditionalFormatting>
  <conditionalFormatting sqref="H2">
    <cfRule type="cellIs" dxfId="35" priority="9" operator="equal">
      <formula>"Need Approval"</formula>
    </cfRule>
    <cfRule type="cellIs" dxfId="34" priority="10" operator="equal">
      <formula>"In progress"</formula>
    </cfRule>
    <cfRule type="cellIs" dxfId="33" priority="11" operator="equal">
      <formula>"Closed"</formula>
    </cfRule>
    <cfRule type="cellIs" dxfId="32" priority="12" operator="equal">
      <formula>"Open"</formula>
    </cfRule>
  </conditionalFormatting>
  <conditionalFormatting sqref="H32">
    <cfRule type="cellIs" dxfId="31" priority="5" operator="equal">
      <formula>"Need Approval"</formula>
    </cfRule>
    <cfRule type="cellIs" dxfId="30" priority="6" operator="equal">
      <formula>"In progress"</formula>
    </cfRule>
    <cfRule type="cellIs" dxfId="29" priority="7" operator="equal">
      <formula>"Closed"</formula>
    </cfRule>
    <cfRule type="cellIs" dxfId="28" priority="8" operator="equal">
      <formula>"Open"</formula>
    </cfRule>
  </conditionalFormatting>
  <conditionalFormatting sqref="H32">
    <cfRule type="cellIs" dxfId="27" priority="1" operator="equal">
      <formula>"Need Approval"</formula>
    </cfRule>
    <cfRule type="cellIs" dxfId="26" priority="2" operator="equal">
      <formula>"In progress"</formula>
    </cfRule>
    <cfRule type="cellIs" dxfId="25" priority="3" operator="equal">
      <formula>"Closed"</formula>
    </cfRule>
    <cfRule type="cellIs" dxfId="2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Options!$B$1:$B$4</xm:f>
          </x14:formula1>
          <xm:sqref>H35:H1048576</xm:sqref>
        </x14:dataValidation>
        <x14:dataValidation type="list" allowBlank="1" showInputMessage="1" showErrorMessage="1" xr:uid="{00000000-0002-0000-0700-000001000000}">
          <x14:formula1>
            <xm:f>Options!#REF!</xm:f>
          </x14:formula1>
          <xm:sqref>H11:H27 H1:H9 H29:H33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C8B8-7956-4122-85A2-1A4F293B4470}">
  <dimension ref="A1:LE41"/>
  <sheetViews>
    <sheetView tabSelected="1" workbookViewId="0">
      <selection activeCell="G4" sqref="G4"/>
    </sheetView>
  </sheetViews>
  <sheetFormatPr defaultRowHeight="14.4" x14ac:dyDescent="0.3"/>
  <cols>
    <col min="1" max="1" width="46.33203125" style="1" customWidth="1"/>
    <col min="2" max="2" width="25.5546875" customWidth="1"/>
    <col min="3" max="3" width="26" style="1" customWidth="1"/>
    <col min="4" max="4" width="26.88671875" style="1" customWidth="1"/>
    <col min="5" max="5" width="25.5546875" style="1" customWidth="1"/>
    <col min="6" max="6" width="59.5546875" style="1" customWidth="1"/>
    <col min="7" max="7" width="23.33203125" style="1" customWidth="1"/>
    <col min="8" max="8" width="32" style="1" customWidth="1"/>
    <col min="9" max="9" width="35.33203125" style="1" customWidth="1"/>
    <col min="10" max="10" width="40.6640625" style="1" customWidth="1"/>
    <col min="11" max="11" width="31.21875" style="1" customWidth="1"/>
    <col min="12" max="16384" width="8.88671875" style="1"/>
  </cols>
  <sheetData>
    <row r="1" spans="1:11" ht="25.95" customHeight="1" x14ac:dyDescent="0.3">
      <c r="A1" s="12" t="s">
        <v>172</v>
      </c>
      <c r="B1" s="12" t="s">
        <v>136</v>
      </c>
      <c r="C1" s="12" t="s">
        <v>0</v>
      </c>
      <c r="D1" s="12" t="s">
        <v>44</v>
      </c>
      <c r="E1" s="12" t="s">
        <v>2</v>
      </c>
      <c r="F1" s="13" t="s">
        <v>1</v>
      </c>
      <c r="G1" s="12" t="s">
        <v>3</v>
      </c>
      <c r="H1" s="12" t="s">
        <v>4</v>
      </c>
      <c r="I1" s="12" t="s">
        <v>5</v>
      </c>
      <c r="J1" s="12" t="s">
        <v>87</v>
      </c>
      <c r="K1" s="12" t="s">
        <v>74</v>
      </c>
    </row>
    <row r="2" spans="1:11" ht="56.4" customHeight="1" x14ac:dyDescent="0.3">
      <c r="A2" s="5" t="s">
        <v>280</v>
      </c>
      <c r="B2" s="1" t="s">
        <v>266</v>
      </c>
      <c r="C2" s="1" t="s">
        <v>175</v>
      </c>
      <c r="D2" s="1" t="s">
        <v>281</v>
      </c>
      <c r="E2" s="1" t="s">
        <v>282</v>
      </c>
      <c r="F2" s="20" t="s">
        <v>283</v>
      </c>
      <c r="G2" s="50" t="s">
        <v>7</v>
      </c>
    </row>
    <row r="3" spans="1:11" ht="68.400000000000006" customHeight="1" x14ac:dyDescent="0.3">
      <c r="A3" s="5" t="s">
        <v>284</v>
      </c>
      <c r="B3" s="1" t="s">
        <v>266</v>
      </c>
      <c r="C3" s="1" t="s">
        <v>175</v>
      </c>
      <c r="D3" s="1" t="s">
        <v>281</v>
      </c>
      <c r="E3" s="1" t="s">
        <v>282</v>
      </c>
      <c r="F3" s="20" t="s">
        <v>285</v>
      </c>
      <c r="G3" s="50" t="s">
        <v>7</v>
      </c>
    </row>
    <row r="4" spans="1:11" ht="69.599999999999994" customHeight="1" x14ac:dyDescent="0.3">
      <c r="A4" s="5" t="s">
        <v>286</v>
      </c>
      <c r="B4" s="1" t="s">
        <v>266</v>
      </c>
      <c r="C4" s="1" t="s">
        <v>175</v>
      </c>
      <c r="D4" s="1" t="s">
        <v>281</v>
      </c>
      <c r="E4" s="1" t="s">
        <v>282</v>
      </c>
      <c r="F4" s="20" t="s">
        <v>287</v>
      </c>
      <c r="G4" s="50" t="s">
        <v>7</v>
      </c>
    </row>
    <row r="5" spans="1:11" ht="43.2" x14ac:dyDescent="0.3">
      <c r="A5" s="5" t="s">
        <v>288</v>
      </c>
      <c r="B5" s="1" t="s">
        <v>266</v>
      </c>
      <c r="C5" s="1" t="s">
        <v>175</v>
      </c>
      <c r="D5" s="1" t="s">
        <v>281</v>
      </c>
      <c r="E5" s="1" t="s">
        <v>282</v>
      </c>
      <c r="F5" s="20" t="s">
        <v>289</v>
      </c>
      <c r="G5" s="50" t="s">
        <v>7</v>
      </c>
    </row>
    <row r="6" spans="1:11" ht="25.95" customHeight="1" x14ac:dyDescent="0.3">
      <c r="A6" s="12"/>
      <c r="B6" s="12"/>
      <c r="C6" s="12"/>
      <c r="D6" s="12"/>
      <c r="E6" s="12"/>
      <c r="F6" s="13"/>
      <c r="G6" s="12"/>
      <c r="H6" s="12"/>
      <c r="I6" s="12"/>
      <c r="J6" s="12"/>
      <c r="K6" s="12"/>
    </row>
    <row r="7" spans="1:11" ht="75" customHeight="1" x14ac:dyDescent="0.3">
      <c r="A7" s="5" t="s">
        <v>290</v>
      </c>
      <c r="B7" s="1" t="s">
        <v>266</v>
      </c>
      <c r="C7" s="1" t="s">
        <v>175</v>
      </c>
      <c r="D7" s="1" t="s">
        <v>281</v>
      </c>
      <c r="E7" s="1" t="s">
        <v>282</v>
      </c>
      <c r="F7" s="20" t="s">
        <v>291</v>
      </c>
      <c r="G7" s="50" t="s">
        <v>7</v>
      </c>
    </row>
    <row r="8" spans="1:11" ht="66.599999999999994" customHeight="1" x14ac:dyDescent="0.3">
      <c r="A8" s="5" t="s">
        <v>292</v>
      </c>
      <c r="B8" s="1" t="s">
        <v>266</v>
      </c>
      <c r="C8" s="1" t="s">
        <v>175</v>
      </c>
      <c r="D8" s="1" t="s">
        <v>281</v>
      </c>
      <c r="E8" s="1" t="s">
        <v>282</v>
      </c>
      <c r="F8" s="20" t="s">
        <v>283</v>
      </c>
      <c r="G8" s="50" t="s">
        <v>7</v>
      </c>
    </row>
    <row r="9" spans="1:11" ht="64.2" customHeight="1" x14ac:dyDescent="0.3">
      <c r="A9" s="5" t="s">
        <v>293</v>
      </c>
      <c r="B9" s="1" t="s">
        <v>266</v>
      </c>
      <c r="C9" s="1" t="s">
        <v>175</v>
      </c>
      <c r="D9" s="1" t="s">
        <v>281</v>
      </c>
      <c r="E9" s="1" t="s">
        <v>282</v>
      </c>
      <c r="F9" s="20" t="s">
        <v>294</v>
      </c>
      <c r="G9" s="50" t="s">
        <v>7</v>
      </c>
    </row>
    <row r="10" spans="1:11" ht="69" customHeight="1" x14ac:dyDescent="0.3">
      <c r="A10" s="5" t="s">
        <v>295</v>
      </c>
      <c r="B10" s="1" t="s">
        <v>266</v>
      </c>
      <c r="C10" s="1" t="s">
        <v>175</v>
      </c>
      <c r="D10" s="1" t="s">
        <v>281</v>
      </c>
      <c r="E10" s="1" t="s">
        <v>282</v>
      </c>
      <c r="F10" s="20" t="s">
        <v>296</v>
      </c>
      <c r="G10" s="50" t="s">
        <v>7</v>
      </c>
    </row>
    <row r="11" spans="1:11" ht="57.6" customHeight="1" x14ac:dyDescent="0.3">
      <c r="A11" s="5" t="s">
        <v>297</v>
      </c>
      <c r="B11" s="1" t="s">
        <v>266</v>
      </c>
      <c r="C11" s="1" t="s">
        <v>175</v>
      </c>
      <c r="D11" s="1" t="s">
        <v>281</v>
      </c>
      <c r="E11" s="1" t="s">
        <v>282</v>
      </c>
      <c r="F11" s="20" t="s">
        <v>298</v>
      </c>
      <c r="G11" s="50" t="s">
        <v>7</v>
      </c>
    </row>
    <row r="12" spans="1:11" ht="43.2" x14ac:dyDescent="0.3">
      <c r="A12" s="5" t="s">
        <v>299</v>
      </c>
      <c r="B12" s="1" t="s">
        <v>266</v>
      </c>
      <c r="C12" s="1" t="s">
        <v>175</v>
      </c>
      <c r="D12" s="1" t="s">
        <v>281</v>
      </c>
      <c r="E12" s="1" t="s">
        <v>282</v>
      </c>
      <c r="F12" s="20" t="s">
        <v>300</v>
      </c>
      <c r="G12" s="50" t="s">
        <v>7</v>
      </c>
    </row>
    <row r="13" spans="1:11" ht="25.95" customHeight="1" x14ac:dyDescent="0.3">
      <c r="A13" s="12"/>
      <c r="B13" s="12"/>
      <c r="C13" s="12"/>
      <c r="D13" s="12"/>
      <c r="E13" s="12"/>
      <c r="F13" s="13"/>
      <c r="G13" s="12"/>
      <c r="H13" s="12"/>
      <c r="I13" s="12"/>
      <c r="J13" s="12"/>
      <c r="K13" s="12"/>
    </row>
    <row r="14" spans="1:11" ht="28.8" x14ac:dyDescent="0.3">
      <c r="A14" s="5" t="s">
        <v>301</v>
      </c>
      <c r="B14" s="1" t="s">
        <v>266</v>
      </c>
      <c r="C14" s="1" t="s">
        <v>175</v>
      </c>
      <c r="D14" s="1" t="s">
        <v>281</v>
      </c>
      <c r="E14" s="1" t="s">
        <v>282</v>
      </c>
      <c r="F14" s="20" t="s">
        <v>302</v>
      </c>
      <c r="G14" s="50" t="s">
        <v>7</v>
      </c>
    </row>
    <row r="15" spans="1:11" ht="43.2" x14ac:dyDescent="0.3">
      <c r="A15" s="5" t="s">
        <v>303</v>
      </c>
      <c r="B15" s="1" t="s">
        <v>266</v>
      </c>
      <c r="C15" s="1" t="s">
        <v>175</v>
      </c>
      <c r="D15" s="1" t="s">
        <v>281</v>
      </c>
      <c r="E15" s="1" t="s">
        <v>282</v>
      </c>
      <c r="F15" s="20" t="s">
        <v>304</v>
      </c>
      <c r="G15" s="50" t="s">
        <v>7</v>
      </c>
    </row>
    <row r="16" spans="1:11" ht="28.8" x14ac:dyDescent="0.3">
      <c r="A16" s="5" t="s">
        <v>305</v>
      </c>
      <c r="B16" s="1" t="s">
        <v>266</v>
      </c>
      <c r="C16" s="1" t="s">
        <v>175</v>
      </c>
      <c r="D16" s="1" t="s">
        <v>281</v>
      </c>
      <c r="E16" s="1" t="s">
        <v>282</v>
      </c>
      <c r="F16" s="20" t="s">
        <v>306</v>
      </c>
      <c r="G16" s="50" t="s">
        <v>7</v>
      </c>
    </row>
    <row r="17" spans="1:317" x14ac:dyDescent="0.3">
      <c r="A17" s="5" t="s">
        <v>307</v>
      </c>
      <c r="B17" s="1" t="s">
        <v>266</v>
      </c>
      <c r="C17" s="1" t="s">
        <v>175</v>
      </c>
      <c r="D17" s="1" t="s">
        <v>281</v>
      </c>
      <c r="E17" s="1" t="s">
        <v>282</v>
      </c>
      <c r="F17" s="20" t="s">
        <v>308</v>
      </c>
      <c r="G17" s="50" t="s">
        <v>7</v>
      </c>
    </row>
    <row r="18" spans="1:317" ht="28.8" x14ac:dyDescent="0.3">
      <c r="A18" s="5" t="s">
        <v>309</v>
      </c>
      <c r="B18" s="1" t="s">
        <v>266</v>
      </c>
      <c r="C18" s="1" t="s">
        <v>175</v>
      </c>
      <c r="D18" s="1" t="s">
        <v>281</v>
      </c>
      <c r="E18" s="1" t="s">
        <v>282</v>
      </c>
      <c r="F18" s="20" t="s">
        <v>310</v>
      </c>
      <c r="G18" s="50" t="s">
        <v>7</v>
      </c>
    </row>
    <row r="19" spans="1:317" ht="57.6" customHeight="1" x14ac:dyDescent="0.3">
      <c r="A19" s="5" t="s">
        <v>311</v>
      </c>
      <c r="B19" s="1" t="s">
        <v>266</v>
      </c>
      <c r="C19" s="1" t="s">
        <v>175</v>
      </c>
      <c r="D19" s="1" t="s">
        <v>281</v>
      </c>
      <c r="E19" s="1" t="s">
        <v>282</v>
      </c>
      <c r="F19" s="1" t="s">
        <v>312</v>
      </c>
      <c r="G19" s="50" t="s">
        <v>7</v>
      </c>
    </row>
    <row r="20" spans="1:317" ht="25.95" customHeight="1" x14ac:dyDescent="0.3">
      <c r="A20" s="12"/>
      <c r="B20" s="12"/>
      <c r="C20" s="12"/>
      <c r="D20" s="12"/>
      <c r="E20" s="12"/>
      <c r="F20" s="13"/>
      <c r="G20" s="12"/>
      <c r="H20" s="12"/>
      <c r="I20" s="12"/>
      <c r="J20" s="12"/>
      <c r="K20" s="12"/>
    </row>
    <row r="21" spans="1:317" ht="28.8" x14ac:dyDescent="0.3">
      <c r="A21" s="5" t="s">
        <v>313</v>
      </c>
      <c r="B21" s="1" t="s">
        <v>266</v>
      </c>
      <c r="C21" s="1" t="s">
        <v>175</v>
      </c>
      <c r="D21" s="1" t="s">
        <v>281</v>
      </c>
      <c r="E21" s="1" t="s">
        <v>282</v>
      </c>
      <c r="F21" s="20" t="s">
        <v>314</v>
      </c>
      <c r="G21" s="50" t="s">
        <v>7</v>
      </c>
    </row>
    <row r="22" spans="1:317" ht="43.2" x14ac:dyDescent="0.3">
      <c r="A22" s="5" t="s">
        <v>315</v>
      </c>
      <c r="B22" s="1" t="s">
        <v>266</v>
      </c>
      <c r="C22" s="1" t="s">
        <v>175</v>
      </c>
      <c r="D22" s="1" t="s">
        <v>281</v>
      </c>
      <c r="E22" s="1" t="s">
        <v>282</v>
      </c>
      <c r="F22" s="20" t="s">
        <v>316</v>
      </c>
      <c r="G22" s="50" t="s">
        <v>7</v>
      </c>
    </row>
    <row r="23" spans="1:317" ht="25.95" customHeight="1" x14ac:dyDescent="0.3">
      <c r="A23" s="12"/>
      <c r="B23" s="12"/>
      <c r="C23" s="12"/>
      <c r="D23" s="12"/>
      <c r="E23" s="12"/>
      <c r="F23" s="13"/>
      <c r="G23" s="12"/>
      <c r="H23" s="12"/>
      <c r="I23" s="12"/>
      <c r="J23" s="12"/>
      <c r="K23" s="12"/>
    </row>
    <row r="24" spans="1:317" ht="54" customHeight="1" x14ac:dyDescent="0.3">
      <c r="A24" s="5" t="s">
        <v>317</v>
      </c>
      <c r="B24" s="1" t="s">
        <v>266</v>
      </c>
      <c r="C24" s="1" t="s">
        <v>175</v>
      </c>
      <c r="D24" s="1" t="s">
        <v>281</v>
      </c>
      <c r="E24" s="1" t="s">
        <v>282</v>
      </c>
      <c r="F24" s="20" t="s">
        <v>283</v>
      </c>
      <c r="G24" s="50" t="s">
        <v>7</v>
      </c>
    </row>
    <row r="25" spans="1:317" ht="25.95" customHeight="1" x14ac:dyDescent="0.3">
      <c r="A25" s="12"/>
      <c r="B25" s="12"/>
      <c r="C25" s="12"/>
      <c r="D25" s="12"/>
      <c r="E25" s="12"/>
      <c r="F25" s="13"/>
      <c r="G25" s="12"/>
      <c r="H25" s="12"/>
      <c r="I25" s="12"/>
      <c r="J25" s="12"/>
      <c r="K25" s="12"/>
    </row>
    <row r="26" spans="1:317" ht="46.2" customHeight="1" x14ac:dyDescent="0.3">
      <c r="A26" s="1" t="s">
        <v>318</v>
      </c>
      <c r="B26" s="1" t="s">
        <v>266</v>
      </c>
      <c r="C26" s="1" t="s">
        <v>319</v>
      </c>
      <c r="D26" s="1" t="s">
        <v>320</v>
      </c>
      <c r="E26" s="47">
        <v>44707</v>
      </c>
      <c r="F26" s="20" t="s">
        <v>321</v>
      </c>
      <c r="G26" s="1" t="s">
        <v>6</v>
      </c>
      <c r="H26" s="1" t="s">
        <v>319</v>
      </c>
      <c r="I26" s="47">
        <v>44707</v>
      </c>
    </row>
    <row r="27" spans="1:317" ht="46.2" customHeight="1" x14ac:dyDescent="0.3">
      <c r="A27" s="1" t="s">
        <v>322</v>
      </c>
      <c r="B27" s="1" t="s">
        <v>266</v>
      </c>
      <c r="C27" s="1" t="s">
        <v>319</v>
      </c>
      <c r="D27" s="1" t="s">
        <v>320</v>
      </c>
      <c r="E27" s="47">
        <v>44707</v>
      </c>
      <c r="F27" s="20" t="s">
        <v>323</v>
      </c>
      <c r="G27" s="1" t="s">
        <v>6</v>
      </c>
      <c r="H27" s="1" t="s">
        <v>319</v>
      </c>
      <c r="I27" s="47">
        <v>44707</v>
      </c>
    </row>
    <row r="28" spans="1:317" ht="46.2" customHeight="1" x14ac:dyDescent="0.3">
      <c r="A28" s="1" t="s">
        <v>324</v>
      </c>
      <c r="B28" s="1" t="s">
        <v>266</v>
      </c>
      <c r="C28" s="1" t="s">
        <v>319</v>
      </c>
      <c r="D28" s="1" t="s">
        <v>320</v>
      </c>
      <c r="E28" s="47">
        <v>44707</v>
      </c>
      <c r="F28" s="20" t="s">
        <v>325</v>
      </c>
      <c r="G28" s="1" t="s">
        <v>6</v>
      </c>
      <c r="H28" s="1" t="s">
        <v>319</v>
      </c>
      <c r="I28" s="47">
        <v>44707</v>
      </c>
    </row>
    <row r="29" spans="1:317" ht="46.2" customHeight="1" x14ac:dyDescent="0.3">
      <c r="A29" s="1" t="s">
        <v>326</v>
      </c>
      <c r="B29" s="1" t="s">
        <v>266</v>
      </c>
      <c r="C29" s="1" t="s">
        <v>319</v>
      </c>
      <c r="D29" s="1" t="s">
        <v>320</v>
      </c>
      <c r="E29" s="47">
        <v>44707</v>
      </c>
      <c r="F29" s="20" t="s">
        <v>327</v>
      </c>
      <c r="G29" s="1" t="s">
        <v>6</v>
      </c>
      <c r="H29" s="1" t="s">
        <v>319</v>
      </c>
      <c r="I29" s="47">
        <v>44707</v>
      </c>
    </row>
    <row r="30" spans="1:317" s="12" customFormat="1" x14ac:dyDescent="0.3">
      <c r="K30" s="48"/>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60"/>
      <c r="DZ30" s="60"/>
      <c r="EA30" s="60"/>
      <c r="EB30" s="60"/>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c r="FB30" s="60"/>
      <c r="FC30" s="60"/>
      <c r="FD30" s="60"/>
      <c r="FE30" s="60"/>
      <c r="FF30" s="60"/>
      <c r="FG30" s="60"/>
      <c r="FH30" s="60"/>
      <c r="FI30" s="60"/>
      <c r="FJ30" s="60"/>
      <c r="FK30" s="60"/>
      <c r="FL30" s="60"/>
      <c r="FM30" s="60"/>
      <c r="FN30" s="60"/>
      <c r="FO30" s="60"/>
      <c r="FP30" s="60"/>
      <c r="FQ30" s="60"/>
      <c r="FR30" s="60"/>
      <c r="FS30" s="60"/>
      <c r="FT30" s="60"/>
      <c r="FU30" s="60"/>
      <c r="FV30" s="60"/>
      <c r="FW30" s="60"/>
      <c r="FX30" s="60"/>
      <c r="FY30" s="60"/>
      <c r="FZ30" s="60"/>
      <c r="GA30" s="60"/>
      <c r="GB30" s="60"/>
      <c r="GC30" s="60"/>
      <c r="GD30" s="60"/>
      <c r="GE30" s="60"/>
      <c r="GF30" s="60"/>
      <c r="GG30" s="60"/>
      <c r="GH30" s="60"/>
      <c r="GI30" s="60"/>
      <c r="GJ30" s="60"/>
      <c r="GK30" s="60"/>
      <c r="GL30" s="60"/>
      <c r="GM30" s="60"/>
      <c r="GN30" s="60"/>
      <c r="GO30" s="60"/>
      <c r="GP30" s="60"/>
      <c r="GQ30" s="60"/>
      <c r="GR30" s="60"/>
      <c r="GS30" s="60"/>
      <c r="GT30" s="60"/>
      <c r="GU30" s="60"/>
      <c r="GV30" s="60"/>
      <c r="GW30" s="60"/>
      <c r="GX30" s="60"/>
      <c r="GY30" s="60"/>
      <c r="GZ30" s="60"/>
      <c r="HA30" s="60"/>
      <c r="HB30" s="60"/>
      <c r="HC30" s="60"/>
      <c r="HD30" s="60"/>
      <c r="HE30" s="60"/>
      <c r="HF30" s="60"/>
      <c r="HG30" s="60"/>
      <c r="HH30" s="60"/>
      <c r="HI30" s="60"/>
      <c r="HJ30" s="60"/>
      <c r="HK30" s="60"/>
      <c r="HL30" s="60"/>
      <c r="HM30" s="60"/>
      <c r="HN30" s="60"/>
      <c r="HO30" s="60"/>
      <c r="HP30" s="60"/>
      <c r="HQ30" s="60"/>
      <c r="HR30" s="60"/>
      <c r="HS30" s="60"/>
      <c r="HT30" s="60"/>
      <c r="HU30" s="60"/>
      <c r="HV30" s="60"/>
      <c r="HW30" s="60"/>
      <c r="HX30" s="60"/>
      <c r="HY30" s="60"/>
      <c r="HZ30" s="60"/>
      <c r="IA30" s="60"/>
      <c r="IB30" s="60"/>
      <c r="IC30" s="60"/>
      <c r="ID30" s="60"/>
      <c r="IE30" s="60"/>
      <c r="IF30" s="60"/>
      <c r="IG30" s="60"/>
      <c r="IH30" s="60"/>
      <c r="II30" s="60"/>
      <c r="IJ30" s="60"/>
      <c r="IK30" s="60"/>
      <c r="IL30" s="60"/>
      <c r="IM30" s="60"/>
      <c r="IN30" s="60"/>
      <c r="IO30" s="60"/>
      <c r="IP30" s="60"/>
      <c r="IQ30" s="60"/>
      <c r="IR30" s="60"/>
      <c r="IS30" s="60"/>
      <c r="IT30" s="60"/>
      <c r="IU30" s="60"/>
      <c r="IV30" s="60"/>
      <c r="IW30" s="60"/>
      <c r="IX30" s="60"/>
      <c r="IY30" s="60"/>
      <c r="IZ30" s="60"/>
      <c r="JA30" s="60"/>
      <c r="JB30" s="60"/>
      <c r="JC30" s="60"/>
      <c r="JD30" s="60"/>
      <c r="JE30" s="60"/>
      <c r="JF30" s="60"/>
      <c r="JG30" s="60"/>
      <c r="JH30" s="60"/>
      <c r="JI30" s="60"/>
      <c r="JJ30" s="60"/>
      <c r="JK30" s="60"/>
      <c r="JL30" s="60"/>
      <c r="JM30" s="60"/>
      <c r="JN30" s="60"/>
      <c r="JO30" s="60"/>
      <c r="JP30" s="60"/>
      <c r="JQ30" s="60"/>
      <c r="JR30" s="60"/>
      <c r="JS30" s="60"/>
      <c r="JT30" s="60"/>
      <c r="JU30" s="60"/>
      <c r="JV30" s="60"/>
      <c r="JW30" s="60"/>
      <c r="JX30" s="60"/>
      <c r="JY30" s="60"/>
      <c r="JZ30" s="60"/>
      <c r="KA30" s="60"/>
      <c r="KB30" s="60"/>
      <c r="KC30" s="60"/>
      <c r="KD30" s="60"/>
      <c r="KE30" s="60"/>
      <c r="KF30" s="60"/>
      <c r="KG30" s="60"/>
      <c r="KH30" s="60"/>
      <c r="KI30" s="60"/>
      <c r="KJ30" s="60"/>
      <c r="KK30" s="60"/>
      <c r="KL30" s="60"/>
      <c r="KM30" s="60"/>
      <c r="KN30" s="60"/>
      <c r="KO30" s="60"/>
      <c r="KP30" s="60"/>
      <c r="KQ30" s="60"/>
      <c r="KR30" s="60"/>
      <c r="KS30" s="60"/>
      <c r="KT30" s="60"/>
      <c r="KU30" s="60"/>
      <c r="KV30" s="60"/>
      <c r="KW30" s="60"/>
      <c r="KX30" s="60"/>
      <c r="KY30" s="60"/>
      <c r="KZ30" s="60"/>
      <c r="LA30" s="60"/>
      <c r="LB30" s="60"/>
      <c r="LC30" s="60"/>
      <c r="LD30" s="60"/>
      <c r="LE30" s="49"/>
    </row>
    <row r="31" spans="1:317" customFormat="1" ht="93.6" customHeight="1" x14ac:dyDescent="0.3">
      <c r="A31" s="1" t="s">
        <v>328</v>
      </c>
      <c r="B31" s="1" t="s">
        <v>266</v>
      </c>
      <c r="C31" s="1" t="s">
        <v>319</v>
      </c>
      <c r="D31" s="1" t="s">
        <v>320</v>
      </c>
      <c r="E31" s="47">
        <v>44707</v>
      </c>
      <c r="F31" s="20" t="s">
        <v>329</v>
      </c>
      <c r="G31" s="1" t="s">
        <v>6</v>
      </c>
      <c r="H31" s="1" t="s">
        <v>319</v>
      </c>
      <c r="I31" s="47">
        <v>44707</v>
      </c>
    </row>
    <row r="32" spans="1:317" customFormat="1" ht="97.8" customHeight="1" x14ac:dyDescent="0.3">
      <c r="A32" s="1" t="s">
        <v>330</v>
      </c>
      <c r="B32" s="1" t="s">
        <v>266</v>
      </c>
      <c r="C32" s="1" t="s">
        <v>319</v>
      </c>
      <c r="D32" s="1" t="s">
        <v>320</v>
      </c>
      <c r="E32" s="47">
        <v>44707</v>
      </c>
      <c r="F32" s="20" t="s">
        <v>331</v>
      </c>
      <c r="G32" s="1" t="s">
        <v>6</v>
      </c>
      <c r="H32" s="1" t="s">
        <v>319</v>
      </c>
      <c r="I32" s="47">
        <v>44707</v>
      </c>
    </row>
    <row r="33" spans="1:9" customFormat="1" ht="66" customHeight="1" x14ac:dyDescent="0.3">
      <c r="A33" s="1" t="s">
        <v>332</v>
      </c>
      <c r="B33" s="1" t="s">
        <v>266</v>
      </c>
      <c r="C33" s="1" t="s">
        <v>319</v>
      </c>
      <c r="D33" s="1" t="s">
        <v>320</v>
      </c>
      <c r="E33" s="47">
        <v>44707</v>
      </c>
      <c r="F33" s="20" t="s">
        <v>333</v>
      </c>
      <c r="G33" s="1" t="s">
        <v>6</v>
      </c>
      <c r="H33" s="1" t="s">
        <v>319</v>
      </c>
      <c r="I33" s="47">
        <v>44707</v>
      </c>
    </row>
    <row r="34" spans="1:9" s="12" customFormat="1" x14ac:dyDescent="0.3"/>
    <row r="35" spans="1:9" customFormat="1" ht="58.8" customHeight="1" x14ac:dyDescent="0.3">
      <c r="A35" s="1" t="s">
        <v>334</v>
      </c>
      <c r="B35" s="1" t="s">
        <v>266</v>
      </c>
      <c r="C35" s="1" t="s">
        <v>319</v>
      </c>
      <c r="D35" s="1" t="s">
        <v>320</v>
      </c>
      <c r="E35" s="47">
        <v>44707</v>
      </c>
      <c r="F35" s="20" t="s">
        <v>335</v>
      </c>
      <c r="G35" s="1" t="s">
        <v>6</v>
      </c>
      <c r="H35" s="1" t="s">
        <v>319</v>
      </c>
      <c r="I35" s="47">
        <v>44707</v>
      </c>
    </row>
    <row r="36" spans="1:9" customFormat="1" ht="66.599999999999994" customHeight="1" x14ac:dyDescent="0.3">
      <c r="A36" s="1" t="s">
        <v>336</v>
      </c>
      <c r="B36" s="1" t="s">
        <v>266</v>
      </c>
      <c r="C36" s="1" t="s">
        <v>319</v>
      </c>
      <c r="D36" s="1" t="s">
        <v>320</v>
      </c>
      <c r="E36" s="47">
        <v>44707</v>
      </c>
      <c r="F36" s="20" t="s">
        <v>337</v>
      </c>
      <c r="G36" s="1" t="s">
        <v>6</v>
      </c>
      <c r="H36" s="1" t="s">
        <v>319</v>
      </c>
      <c r="I36" s="47">
        <v>44707</v>
      </c>
    </row>
    <row r="37" spans="1:9" s="12" customFormat="1" x14ac:dyDescent="0.3"/>
    <row r="38" spans="1:9" customFormat="1" ht="57.6" customHeight="1" x14ac:dyDescent="0.3">
      <c r="A38" s="1" t="s">
        <v>338</v>
      </c>
      <c r="B38" s="1" t="s">
        <v>266</v>
      </c>
      <c r="C38" s="1" t="s">
        <v>319</v>
      </c>
      <c r="D38" s="1" t="s">
        <v>320</v>
      </c>
      <c r="E38" s="47">
        <v>44707</v>
      </c>
      <c r="F38" s="20" t="s">
        <v>339</v>
      </c>
      <c r="G38" s="1" t="s">
        <v>6</v>
      </c>
      <c r="H38" s="1" t="s">
        <v>319</v>
      </c>
      <c r="I38" s="47">
        <v>44707</v>
      </c>
    </row>
    <row r="39" spans="1:9" customFormat="1" ht="28.8" x14ac:dyDescent="0.3">
      <c r="A39" s="1" t="s">
        <v>340</v>
      </c>
      <c r="B39" s="1" t="s">
        <v>266</v>
      </c>
      <c r="C39" s="1" t="s">
        <v>319</v>
      </c>
      <c r="D39" s="1" t="s">
        <v>320</v>
      </c>
      <c r="E39" s="47">
        <v>44707</v>
      </c>
      <c r="F39" s="20" t="s">
        <v>341</v>
      </c>
      <c r="G39" s="1" t="s">
        <v>6</v>
      </c>
      <c r="H39" s="1" t="s">
        <v>319</v>
      </c>
      <c r="I39" s="47">
        <v>44707</v>
      </c>
    </row>
    <row r="40" spans="1:9" customFormat="1" ht="57.6" customHeight="1" x14ac:dyDescent="0.3">
      <c r="A40" s="1" t="s">
        <v>342</v>
      </c>
      <c r="B40" s="1" t="s">
        <v>266</v>
      </c>
      <c r="C40" s="1" t="s">
        <v>319</v>
      </c>
      <c r="D40" s="1" t="s">
        <v>320</v>
      </c>
      <c r="E40" s="47">
        <v>44707</v>
      </c>
      <c r="F40" s="20" t="s">
        <v>343</v>
      </c>
      <c r="G40" s="1" t="s">
        <v>6</v>
      </c>
      <c r="H40" s="1" t="s">
        <v>319</v>
      </c>
      <c r="I40" s="47">
        <v>44707</v>
      </c>
    </row>
    <row r="41" spans="1:9" customFormat="1" x14ac:dyDescent="0.3"/>
  </sheetData>
  <conditionalFormatting sqref="G1">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G6">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G13">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G20">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G23">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G25">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PMP_Review</vt:lpstr>
      <vt:lpstr>Options</vt:lpstr>
      <vt:lpstr>Risk_Managment_Plan_Review</vt:lpstr>
      <vt:lpstr>WireFrame_Review</vt:lpstr>
      <vt:lpstr>Implementation_Review</vt:lpstr>
      <vt:lpstr>SRS_Review</vt:lpstr>
      <vt:lpstr>Sequence_Diagrams_Review</vt:lpstr>
      <vt:lpstr>Audit_Review</vt:lpstr>
      <vt:lpstr>TestCase_Review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2022-05-26T14:27:24Z</dcterms:modified>
</cp:coreProperties>
</file>