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Анализ данных\"/>
    </mc:Choice>
  </mc:AlternateContent>
  <xr:revisionPtr revIDLastSave="0" documentId="13_ncr:1_{DFB774CC-A4E5-4F91-87D1-C8945BC540C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mfdexport_1week_02092018_0209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</calcChain>
</file>

<file path=xl/sharedStrings.xml><?xml version="1.0" encoding="utf-8"?>
<sst xmlns="http://schemas.openxmlformats.org/spreadsheetml/2006/main" count="74" uniqueCount="74">
  <si>
    <t>17/09/18</t>
  </si>
  <si>
    <t>24/09/18</t>
  </si>
  <si>
    <t>15/10/18</t>
  </si>
  <si>
    <t>22/10/18</t>
  </si>
  <si>
    <t>29/10/18</t>
  </si>
  <si>
    <t>19/11/18</t>
  </si>
  <si>
    <t>26/11/18</t>
  </si>
  <si>
    <t>17/12/18</t>
  </si>
  <si>
    <t>24/12/18</t>
  </si>
  <si>
    <t>31/12/18</t>
  </si>
  <si>
    <t>14/01/19</t>
  </si>
  <si>
    <t>21/01/19</t>
  </si>
  <si>
    <t>28/01/19</t>
  </si>
  <si>
    <t>18/02/19</t>
  </si>
  <si>
    <t>25/02/19</t>
  </si>
  <si>
    <t>18/03/19</t>
  </si>
  <si>
    <t>25/03/19</t>
  </si>
  <si>
    <t>15/04/19</t>
  </si>
  <si>
    <t>22/04/19</t>
  </si>
  <si>
    <t>29/04/19</t>
  </si>
  <si>
    <t>13/05/19</t>
  </si>
  <si>
    <t>20/05/19</t>
  </si>
  <si>
    <t>27/05/19</t>
  </si>
  <si>
    <t>17/06/19</t>
  </si>
  <si>
    <t>24/06/19</t>
  </si>
  <si>
    <t>15/07/19</t>
  </si>
  <si>
    <t>22/07/19</t>
  </si>
  <si>
    <t>29/07/19</t>
  </si>
  <si>
    <t>19/08/19</t>
  </si>
  <si>
    <t>26/08/19</t>
  </si>
  <si>
    <t>16/09/19</t>
  </si>
  <si>
    <t>23/09/19</t>
  </si>
  <si>
    <t>30/09/19</t>
  </si>
  <si>
    <t>14/10/19</t>
  </si>
  <si>
    <t>21/10/19</t>
  </si>
  <si>
    <t>28/10/19</t>
  </si>
  <si>
    <t>18/11/19</t>
  </si>
  <si>
    <t>25/11/19</t>
  </si>
  <si>
    <t>16/12/19</t>
  </si>
  <si>
    <t>23/12/19</t>
  </si>
  <si>
    <t>30/12/19</t>
  </si>
  <si>
    <t>13/01/20</t>
  </si>
  <si>
    <t>20/01/20</t>
  </si>
  <si>
    <t>27/01/20</t>
  </si>
  <si>
    <t>17/02/20</t>
  </si>
  <si>
    <t>24/02/20</t>
  </si>
  <si>
    <t>16/03/20</t>
  </si>
  <si>
    <t>23/03/20</t>
  </si>
  <si>
    <t>30/03/20</t>
  </si>
  <si>
    <t>13/04/20</t>
  </si>
  <si>
    <t>20/04/20</t>
  </si>
  <si>
    <t>27/04/20</t>
  </si>
  <si>
    <t>18/05/20</t>
  </si>
  <si>
    <t>25/05/20</t>
  </si>
  <si>
    <t>15/06/20</t>
  </si>
  <si>
    <t>22/06/20</t>
  </si>
  <si>
    <t>29/06/20</t>
  </si>
  <si>
    <t>13/07/20</t>
  </si>
  <si>
    <t>20/07/20</t>
  </si>
  <si>
    <t>27/07/20</t>
  </si>
  <si>
    <t>17/08/20</t>
  </si>
  <si>
    <t>24/08/20</t>
  </si>
  <si>
    <t>31/08/20</t>
  </si>
  <si>
    <t>ВТБ  - цена</t>
  </si>
  <si>
    <t>ВТБ - объем</t>
  </si>
  <si>
    <t>Газпром - цена</t>
  </si>
  <si>
    <t>Газпром - объем</t>
  </si>
  <si>
    <t>Сбербанк - цена</t>
  </si>
  <si>
    <t>Сбербанк - объем</t>
  </si>
  <si>
    <t>ВТБ - доходность</t>
  </si>
  <si>
    <t>Газпром - дохоодность</t>
  </si>
  <si>
    <t>Дата</t>
  </si>
  <si>
    <t>Сбербанк - доходность</t>
  </si>
  <si>
    <t>ВТБ - цена *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</si>
</sst>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37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165" formatCode="0.000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5" formatCode="#,##0_);\(#,##0\)"/>
    </dxf>
    <dxf>
      <numFmt numFmtId="2" formatCode="0.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5" formatCode="#,##0_);\(#,##0\)"/>
    </dxf>
    <dxf>
      <numFmt numFmtId="2" formatCode="0.00"/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5" formatCode="#,##0_);\(#,##0\)"/>
    </dxf>
    <dxf>
      <numFmt numFmtId="165" formatCode="0.000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цены акции от времени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mfdexport_1week_02092018_020920!$C$1</c:f>
              <c:strCache>
                <c:ptCount val="1"/>
                <c:pt idx="0">
                  <c:v>ВТБ - цена *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mfdexport_1week_02092018_020920!$A$2:$A$106</c:f>
              <c:strCache>
                <c:ptCount val="105"/>
                <c:pt idx="0">
                  <c:v>3/9/2018</c:v>
                </c:pt>
                <c:pt idx="1">
                  <c:v>10/9/2018</c:v>
                </c:pt>
                <c:pt idx="2">
                  <c:v>17/09/18</c:v>
                </c:pt>
                <c:pt idx="3">
                  <c:v>24/09/18</c:v>
                </c:pt>
                <c:pt idx="4">
                  <c:v>1/10/2018</c:v>
                </c:pt>
                <c:pt idx="5">
                  <c:v>8/10/2018</c:v>
                </c:pt>
                <c:pt idx="6">
                  <c:v>15/10/18</c:v>
                </c:pt>
                <c:pt idx="7">
                  <c:v>22/10/18</c:v>
                </c:pt>
                <c:pt idx="8">
                  <c:v>29/10/18</c:v>
                </c:pt>
                <c:pt idx="9">
                  <c:v>5/11/2018</c:v>
                </c:pt>
                <c:pt idx="10">
                  <c:v>12/11/2018</c:v>
                </c:pt>
                <c:pt idx="11">
                  <c:v>19/11/18</c:v>
                </c:pt>
                <c:pt idx="12">
                  <c:v>26/11/18</c:v>
                </c:pt>
                <c:pt idx="13">
                  <c:v>3/12/2018</c:v>
                </c:pt>
                <c:pt idx="14">
                  <c:v>10/12/2018</c:v>
                </c:pt>
                <c:pt idx="15">
                  <c:v>17/12/18</c:v>
                </c:pt>
                <c:pt idx="16">
                  <c:v>24/12/18</c:v>
                </c:pt>
                <c:pt idx="17">
                  <c:v>31/12/18</c:v>
                </c:pt>
                <c:pt idx="18">
                  <c:v>7/1/2019</c:v>
                </c:pt>
                <c:pt idx="19">
                  <c:v>14/01/19</c:v>
                </c:pt>
                <c:pt idx="20">
                  <c:v>21/01/19</c:v>
                </c:pt>
                <c:pt idx="21">
                  <c:v>28/01/19</c:v>
                </c:pt>
                <c:pt idx="22">
                  <c:v>4/2/2019</c:v>
                </c:pt>
                <c:pt idx="23">
                  <c:v>11/2/2019</c:v>
                </c:pt>
                <c:pt idx="24">
                  <c:v>18/02/19</c:v>
                </c:pt>
                <c:pt idx="25">
                  <c:v>25/02/19</c:v>
                </c:pt>
                <c:pt idx="26">
                  <c:v>4/3/2019</c:v>
                </c:pt>
                <c:pt idx="27">
                  <c:v>11/3/2019</c:v>
                </c:pt>
                <c:pt idx="28">
                  <c:v>18/03/19</c:v>
                </c:pt>
                <c:pt idx="29">
                  <c:v>25/03/19</c:v>
                </c:pt>
                <c:pt idx="30">
                  <c:v>1/4/2019</c:v>
                </c:pt>
                <c:pt idx="31">
                  <c:v>8/4/2019</c:v>
                </c:pt>
                <c:pt idx="32">
                  <c:v>15/04/19</c:v>
                </c:pt>
                <c:pt idx="33">
                  <c:v>22/04/19</c:v>
                </c:pt>
                <c:pt idx="34">
                  <c:v>29/04/19</c:v>
                </c:pt>
                <c:pt idx="35">
                  <c:v>6/5/2019</c:v>
                </c:pt>
                <c:pt idx="36">
                  <c:v>13/05/19</c:v>
                </c:pt>
                <c:pt idx="37">
                  <c:v>20/05/19</c:v>
                </c:pt>
                <c:pt idx="38">
                  <c:v>27/05/19</c:v>
                </c:pt>
                <c:pt idx="39">
                  <c:v>3/6/2019</c:v>
                </c:pt>
                <c:pt idx="40">
                  <c:v>10/6/2019</c:v>
                </c:pt>
                <c:pt idx="41">
                  <c:v>17/06/19</c:v>
                </c:pt>
                <c:pt idx="42">
                  <c:v>24/06/19</c:v>
                </c:pt>
                <c:pt idx="43">
                  <c:v>1/7/2019</c:v>
                </c:pt>
                <c:pt idx="44">
                  <c:v>8/7/2019</c:v>
                </c:pt>
                <c:pt idx="45">
                  <c:v>15/07/19</c:v>
                </c:pt>
                <c:pt idx="46">
                  <c:v>22/07/19</c:v>
                </c:pt>
                <c:pt idx="47">
                  <c:v>29/07/19</c:v>
                </c:pt>
                <c:pt idx="48">
                  <c:v>5/8/2019</c:v>
                </c:pt>
                <c:pt idx="49">
                  <c:v>12/8/2019</c:v>
                </c:pt>
                <c:pt idx="50">
                  <c:v>19/08/19</c:v>
                </c:pt>
                <c:pt idx="51">
                  <c:v>26/08/19</c:v>
                </c:pt>
                <c:pt idx="52">
                  <c:v>2/9/2019</c:v>
                </c:pt>
                <c:pt idx="53">
                  <c:v>9/9/2019</c:v>
                </c:pt>
                <c:pt idx="54">
                  <c:v>16/09/19</c:v>
                </c:pt>
                <c:pt idx="55">
                  <c:v>23/09/19</c:v>
                </c:pt>
                <c:pt idx="56">
                  <c:v>30/09/19</c:v>
                </c:pt>
                <c:pt idx="57">
                  <c:v>7/10/2019</c:v>
                </c:pt>
                <c:pt idx="58">
                  <c:v>14/10/19</c:v>
                </c:pt>
                <c:pt idx="59">
                  <c:v>21/10/19</c:v>
                </c:pt>
                <c:pt idx="60">
                  <c:v>28/10/19</c:v>
                </c:pt>
                <c:pt idx="61">
                  <c:v>4/11/2019</c:v>
                </c:pt>
                <c:pt idx="62">
                  <c:v>11/11/2019</c:v>
                </c:pt>
                <c:pt idx="63">
                  <c:v>18/11/19</c:v>
                </c:pt>
                <c:pt idx="64">
                  <c:v>25/11/19</c:v>
                </c:pt>
                <c:pt idx="65">
                  <c:v>2/12/2019</c:v>
                </c:pt>
                <c:pt idx="66">
                  <c:v>9/12/2019</c:v>
                </c:pt>
                <c:pt idx="67">
                  <c:v>16/12/19</c:v>
                </c:pt>
                <c:pt idx="68">
                  <c:v>23/12/19</c:v>
                </c:pt>
                <c:pt idx="69">
                  <c:v>30/12/19</c:v>
                </c:pt>
                <c:pt idx="70">
                  <c:v>6/1/2020</c:v>
                </c:pt>
                <c:pt idx="71">
                  <c:v>13/01/20</c:v>
                </c:pt>
                <c:pt idx="72">
                  <c:v>20/01/20</c:v>
                </c:pt>
                <c:pt idx="73">
                  <c:v>27/01/20</c:v>
                </c:pt>
                <c:pt idx="74">
                  <c:v>3/2/2020</c:v>
                </c:pt>
                <c:pt idx="75">
                  <c:v>10/2/2020</c:v>
                </c:pt>
                <c:pt idx="76">
                  <c:v>17/02/20</c:v>
                </c:pt>
                <c:pt idx="77">
                  <c:v>24/02/20</c:v>
                </c:pt>
                <c:pt idx="78">
                  <c:v>2/3/2020</c:v>
                </c:pt>
                <c:pt idx="79">
                  <c:v>9/3/2020</c:v>
                </c:pt>
                <c:pt idx="80">
                  <c:v>16/03/20</c:v>
                </c:pt>
                <c:pt idx="81">
                  <c:v>23/03/20</c:v>
                </c:pt>
                <c:pt idx="82">
                  <c:v>30/03/20</c:v>
                </c:pt>
                <c:pt idx="83">
                  <c:v>6/4/2020</c:v>
                </c:pt>
                <c:pt idx="84">
                  <c:v>13/04/20</c:v>
                </c:pt>
                <c:pt idx="85">
                  <c:v>20/04/20</c:v>
                </c:pt>
                <c:pt idx="86">
                  <c:v>27/04/20</c:v>
                </c:pt>
                <c:pt idx="87">
                  <c:v>4/5/2020</c:v>
                </c:pt>
                <c:pt idx="88">
                  <c:v>11/5/2020</c:v>
                </c:pt>
                <c:pt idx="89">
                  <c:v>18/05/20</c:v>
                </c:pt>
                <c:pt idx="90">
                  <c:v>25/05/20</c:v>
                </c:pt>
                <c:pt idx="91">
                  <c:v>1/6/2020</c:v>
                </c:pt>
                <c:pt idx="92">
                  <c:v>8/6/2020</c:v>
                </c:pt>
                <c:pt idx="93">
                  <c:v>15/06/20</c:v>
                </c:pt>
                <c:pt idx="94">
                  <c:v>22/06/20</c:v>
                </c:pt>
                <c:pt idx="95">
                  <c:v>29/06/20</c:v>
                </c:pt>
                <c:pt idx="96">
                  <c:v>6/7/2020</c:v>
                </c:pt>
                <c:pt idx="97">
                  <c:v>13/07/20</c:v>
                </c:pt>
                <c:pt idx="98">
                  <c:v>20/07/20</c:v>
                </c:pt>
                <c:pt idx="99">
                  <c:v>27/07/20</c:v>
                </c:pt>
                <c:pt idx="100">
                  <c:v>3/8/2020</c:v>
                </c:pt>
                <c:pt idx="101">
                  <c:v>10/8/2020</c:v>
                </c:pt>
                <c:pt idx="102">
                  <c:v>17/08/20</c:v>
                </c:pt>
                <c:pt idx="103">
                  <c:v>24/08/20</c:v>
                </c:pt>
                <c:pt idx="104">
                  <c:v>31/08/20</c:v>
                </c:pt>
              </c:strCache>
            </c:strRef>
          </c:cat>
          <c:val>
            <c:numRef>
              <c:f>mfdexport_1week_02092018_020920!$C$2:$C$106</c:f>
              <c:numCache>
                <c:formatCode>0.00000</c:formatCode>
                <c:ptCount val="105"/>
                <c:pt idx="0">
                  <c:v>39.33</c:v>
                </c:pt>
                <c:pt idx="1">
                  <c:v>40.050000000000004</c:v>
                </c:pt>
                <c:pt idx="2">
                  <c:v>42.2</c:v>
                </c:pt>
                <c:pt idx="3">
                  <c:v>40.76</c:v>
                </c:pt>
                <c:pt idx="4">
                  <c:v>39.58</c:v>
                </c:pt>
                <c:pt idx="5">
                  <c:v>37.949999999999996</c:v>
                </c:pt>
                <c:pt idx="6">
                  <c:v>36.89</c:v>
                </c:pt>
                <c:pt idx="7">
                  <c:v>35.74</c:v>
                </c:pt>
                <c:pt idx="8">
                  <c:v>36.130000000000003</c:v>
                </c:pt>
                <c:pt idx="9">
                  <c:v>37.57</c:v>
                </c:pt>
                <c:pt idx="10">
                  <c:v>39.160000000000004</c:v>
                </c:pt>
                <c:pt idx="11">
                  <c:v>37.06</c:v>
                </c:pt>
                <c:pt idx="12">
                  <c:v>37.299999999999997</c:v>
                </c:pt>
                <c:pt idx="13">
                  <c:v>36.555</c:v>
                </c:pt>
                <c:pt idx="14">
                  <c:v>35.994999999999997</c:v>
                </c:pt>
                <c:pt idx="15">
                  <c:v>35.244999999999997</c:v>
                </c:pt>
                <c:pt idx="16">
                  <c:v>33.85</c:v>
                </c:pt>
                <c:pt idx="17">
                  <c:v>34.619999999999997</c:v>
                </c:pt>
                <c:pt idx="18">
                  <c:v>35.185000000000002</c:v>
                </c:pt>
                <c:pt idx="19">
                  <c:v>37.1</c:v>
                </c:pt>
                <c:pt idx="20">
                  <c:v>36.96</c:v>
                </c:pt>
                <c:pt idx="21">
                  <c:v>37.914999999999999</c:v>
                </c:pt>
                <c:pt idx="22">
                  <c:v>37.130000000000003</c:v>
                </c:pt>
                <c:pt idx="23">
                  <c:v>36.6</c:v>
                </c:pt>
                <c:pt idx="24">
                  <c:v>36.08</c:v>
                </c:pt>
                <c:pt idx="25">
                  <c:v>36.03</c:v>
                </c:pt>
                <c:pt idx="26">
                  <c:v>35.22</c:v>
                </c:pt>
                <c:pt idx="27">
                  <c:v>37.39</c:v>
                </c:pt>
                <c:pt idx="28">
                  <c:v>36</c:v>
                </c:pt>
                <c:pt idx="29">
                  <c:v>35.645000000000003</c:v>
                </c:pt>
                <c:pt idx="30">
                  <c:v>36.32</c:v>
                </c:pt>
                <c:pt idx="31">
                  <c:v>36.255000000000003</c:v>
                </c:pt>
                <c:pt idx="32">
                  <c:v>35.81</c:v>
                </c:pt>
                <c:pt idx="33">
                  <c:v>35.409999999999997</c:v>
                </c:pt>
                <c:pt idx="34">
                  <c:v>35.78</c:v>
                </c:pt>
                <c:pt idx="35">
                  <c:v>35.195</c:v>
                </c:pt>
                <c:pt idx="36">
                  <c:v>35.1</c:v>
                </c:pt>
                <c:pt idx="37">
                  <c:v>37.199999999999996</c:v>
                </c:pt>
                <c:pt idx="38">
                  <c:v>36.704999999999998</c:v>
                </c:pt>
                <c:pt idx="39">
                  <c:v>39</c:v>
                </c:pt>
                <c:pt idx="40">
                  <c:v>40.32</c:v>
                </c:pt>
                <c:pt idx="41">
                  <c:v>40.200000000000003</c:v>
                </c:pt>
                <c:pt idx="42">
                  <c:v>39.879999999999995</c:v>
                </c:pt>
                <c:pt idx="43">
                  <c:v>41.355000000000004</c:v>
                </c:pt>
                <c:pt idx="44">
                  <c:v>44</c:v>
                </c:pt>
                <c:pt idx="45">
                  <c:v>42.4</c:v>
                </c:pt>
                <c:pt idx="46">
                  <c:v>42.7</c:v>
                </c:pt>
                <c:pt idx="47">
                  <c:v>42.014999999999993</c:v>
                </c:pt>
                <c:pt idx="48">
                  <c:v>40.599999999999994</c:v>
                </c:pt>
                <c:pt idx="49">
                  <c:v>38.1</c:v>
                </c:pt>
                <c:pt idx="50">
                  <c:v>38.104999999999997</c:v>
                </c:pt>
                <c:pt idx="51">
                  <c:v>38.68</c:v>
                </c:pt>
                <c:pt idx="52">
                  <c:v>41.95</c:v>
                </c:pt>
                <c:pt idx="53">
                  <c:v>42.5</c:v>
                </c:pt>
                <c:pt idx="54">
                  <c:v>42.4</c:v>
                </c:pt>
                <c:pt idx="55">
                  <c:v>42.695</c:v>
                </c:pt>
                <c:pt idx="56">
                  <c:v>40.75</c:v>
                </c:pt>
                <c:pt idx="57">
                  <c:v>41.924999999999997</c:v>
                </c:pt>
                <c:pt idx="58">
                  <c:v>42.8</c:v>
                </c:pt>
                <c:pt idx="59">
                  <c:v>42.984999999999999</c:v>
                </c:pt>
                <c:pt idx="60">
                  <c:v>43.145000000000003</c:v>
                </c:pt>
                <c:pt idx="61">
                  <c:v>46</c:v>
                </c:pt>
                <c:pt idx="62">
                  <c:v>46.92</c:v>
                </c:pt>
                <c:pt idx="63">
                  <c:v>46.190000000000005</c:v>
                </c:pt>
                <c:pt idx="64">
                  <c:v>45.330000000000005</c:v>
                </c:pt>
                <c:pt idx="65">
                  <c:v>45.275000000000006</c:v>
                </c:pt>
                <c:pt idx="66">
                  <c:v>46.35</c:v>
                </c:pt>
                <c:pt idx="67">
                  <c:v>46.300000000000004</c:v>
                </c:pt>
                <c:pt idx="68">
                  <c:v>45.879999999999995</c:v>
                </c:pt>
                <c:pt idx="69">
                  <c:v>46.24</c:v>
                </c:pt>
                <c:pt idx="70">
                  <c:v>47.6</c:v>
                </c:pt>
                <c:pt idx="71">
                  <c:v>48.035000000000004</c:v>
                </c:pt>
                <c:pt idx="72">
                  <c:v>48</c:v>
                </c:pt>
                <c:pt idx="73">
                  <c:v>46.4</c:v>
                </c:pt>
                <c:pt idx="74">
                  <c:v>48.09</c:v>
                </c:pt>
                <c:pt idx="75">
                  <c:v>47.884999999999998</c:v>
                </c:pt>
                <c:pt idx="76">
                  <c:v>47.96</c:v>
                </c:pt>
                <c:pt idx="77">
                  <c:v>43.33</c:v>
                </c:pt>
                <c:pt idx="78">
                  <c:v>41.22</c:v>
                </c:pt>
                <c:pt idx="79">
                  <c:v>31.574999999999999</c:v>
                </c:pt>
                <c:pt idx="80">
                  <c:v>31.5</c:v>
                </c:pt>
                <c:pt idx="81">
                  <c:v>31.099999999999998</c:v>
                </c:pt>
                <c:pt idx="82">
                  <c:v>32.08</c:v>
                </c:pt>
                <c:pt idx="83">
                  <c:v>36.589999999999996</c:v>
                </c:pt>
                <c:pt idx="84">
                  <c:v>34.299999999999997</c:v>
                </c:pt>
                <c:pt idx="85">
                  <c:v>33.704999999999998</c:v>
                </c:pt>
                <c:pt idx="86">
                  <c:v>34.9</c:v>
                </c:pt>
                <c:pt idx="87">
                  <c:v>35.375</c:v>
                </c:pt>
                <c:pt idx="88">
                  <c:v>34.215000000000003</c:v>
                </c:pt>
                <c:pt idx="89">
                  <c:v>34.67</c:v>
                </c:pt>
                <c:pt idx="90">
                  <c:v>36.31</c:v>
                </c:pt>
                <c:pt idx="91">
                  <c:v>37.595000000000006</c:v>
                </c:pt>
                <c:pt idx="92">
                  <c:v>36.744999999999997</c:v>
                </c:pt>
                <c:pt idx="93">
                  <c:v>35.255000000000003</c:v>
                </c:pt>
                <c:pt idx="94">
                  <c:v>35.15</c:v>
                </c:pt>
                <c:pt idx="95">
                  <c:v>35.67</c:v>
                </c:pt>
                <c:pt idx="96">
                  <c:v>35.234999999999999</c:v>
                </c:pt>
                <c:pt idx="97">
                  <c:v>34.799999999999997</c:v>
                </c:pt>
                <c:pt idx="98">
                  <c:v>37.949999999999996</c:v>
                </c:pt>
                <c:pt idx="99">
                  <c:v>38.754999999999995</c:v>
                </c:pt>
                <c:pt idx="100">
                  <c:v>36.720000000000006</c:v>
                </c:pt>
                <c:pt idx="101">
                  <c:v>37.72</c:v>
                </c:pt>
                <c:pt idx="102">
                  <c:v>36.360000000000007</c:v>
                </c:pt>
                <c:pt idx="103">
                  <c:v>35.950000000000003</c:v>
                </c:pt>
                <c:pt idx="104">
                  <c:v>36.064999999999998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F-44BB-8DA7-7E8E3685505D}"/>
            </c:ext>
          </c:extLst>
        </c:ser>
        <c:ser>
          <c:idx val="1"/>
          <c:order val="1"/>
          <c:tx>
            <c:strRef>
              <c:f>mfdexport_1week_02092018_020920!$F$1</c:f>
              <c:strCache>
                <c:ptCount val="1"/>
                <c:pt idx="0">
                  <c:v>Газпром - цена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mfdexport_1week_02092018_020920!$A$2:$A$106</c:f>
              <c:strCache>
                <c:ptCount val="105"/>
                <c:pt idx="0">
                  <c:v>3/9/2018</c:v>
                </c:pt>
                <c:pt idx="1">
                  <c:v>10/9/2018</c:v>
                </c:pt>
                <c:pt idx="2">
                  <c:v>17/09/18</c:v>
                </c:pt>
                <c:pt idx="3">
                  <c:v>24/09/18</c:v>
                </c:pt>
                <c:pt idx="4">
                  <c:v>1/10/2018</c:v>
                </c:pt>
                <c:pt idx="5">
                  <c:v>8/10/2018</c:v>
                </c:pt>
                <c:pt idx="6">
                  <c:v>15/10/18</c:v>
                </c:pt>
                <c:pt idx="7">
                  <c:v>22/10/18</c:v>
                </c:pt>
                <c:pt idx="8">
                  <c:v>29/10/18</c:v>
                </c:pt>
                <c:pt idx="9">
                  <c:v>5/11/2018</c:v>
                </c:pt>
                <c:pt idx="10">
                  <c:v>12/11/2018</c:v>
                </c:pt>
                <c:pt idx="11">
                  <c:v>19/11/18</c:v>
                </c:pt>
                <c:pt idx="12">
                  <c:v>26/11/18</c:v>
                </c:pt>
                <c:pt idx="13">
                  <c:v>3/12/2018</c:v>
                </c:pt>
                <c:pt idx="14">
                  <c:v>10/12/2018</c:v>
                </c:pt>
                <c:pt idx="15">
                  <c:v>17/12/18</c:v>
                </c:pt>
                <c:pt idx="16">
                  <c:v>24/12/18</c:v>
                </c:pt>
                <c:pt idx="17">
                  <c:v>31/12/18</c:v>
                </c:pt>
                <c:pt idx="18">
                  <c:v>7/1/2019</c:v>
                </c:pt>
                <c:pt idx="19">
                  <c:v>14/01/19</c:v>
                </c:pt>
                <c:pt idx="20">
                  <c:v>21/01/19</c:v>
                </c:pt>
                <c:pt idx="21">
                  <c:v>28/01/19</c:v>
                </c:pt>
                <c:pt idx="22">
                  <c:v>4/2/2019</c:v>
                </c:pt>
                <c:pt idx="23">
                  <c:v>11/2/2019</c:v>
                </c:pt>
                <c:pt idx="24">
                  <c:v>18/02/19</c:v>
                </c:pt>
                <c:pt idx="25">
                  <c:v>25/02/19</c:v>
                </c:pt>
                <c:pt idx="26">
                  <c:v>4/3/2019</c:v>
                </c:pt>
                <c:pt idx="27">
                  <c:v>11/3/2019</c:v>
                </c:pt>
                <c:pt idx="28">
                  <c:v>18/03/19</c:v>
                </c:pt>
                <c:pt idx="29">
                  <c:v>25/03/19</c:v>
                </c:pt>
                <c:pt idx="30">
                  <c:v>1/4/2019</c:v>
                </c:pt>
                <c:pt idx="31">
                  <c:v>8/4/2019</c:v>
                </c:pt>
                <c:pt idx="32">
                  <c:v>15/04/19</c:v>
                </c:pt>
                <c:pt idx="33">
                  <c:v>22/04/19</c:v>
                </c:pt>
                <c:pt idx="34">
                  <c:v>29/04/19</c:v>
                </c:pt>
                <c:pt idx="35">
                  <c:v>6/5/2019</c:v>
                </c:pt>
                <c:pt idx="36">
                  <c:v>13/05/19</c:v>
                </c:pt>
                <c:pt idx="37">
                  <c:v>20/05/19</c:v>
                </c:pt>
                <c:pt idx="38">
                  <c:v>27/05/19</c:v>
                </c:pt>
                <c:pt idx="39">
                  <c:v>3/6/2019</c:v>
                </c:pt>
                <c:pt idx="40">
                  <c:v>10/6/2019</c:v>
                </c:pt>
                <c:pt idx="41">
                  <c:v>17/06/19</c:v>
                </c:pt>
                <c:pt idx="42">
                  <c:v>24/06/19</c:v>
                </c:pt>
                <c:pt idx="43">
                  <c:v>1/7/2019</c:v>
                </c:pt>
                <c:pt idx="44">
                  <c:v>8/7/2019</c:v>
                </c:pt>
                <c:pt idx="45">
                  <c:v>15/07/19</c:v>
                </c:pt>
                <c:pt idx="46">
                  <c:v>22/07/19</c:v>
                </c:pt>
                <c:pt idx="47">
                  <c:v>29/07/19</c:v>
                </c:pt>
                <c:pt idx="48">
                  <c:v>5/8/2019</c:v>
                </c:pt>
                <c:pt idx="49">
                  <c:v>12/8/2019</c:v>
                </c:pt>
                <c:pt idx="50">
                  <c:v>19/08/19</c:v>
                </c:pt>
                <c:pt idx="51">
                  <c:v>26/08/19</c:v>
                </c:pt>
                <c:pt idx="52">
                  <c:v>2/9/2019</c:v>
                </c:pt>
                <c:pt idx="53">
                  <c:v>9/9/2019</c:v>
                </c:pt>
                <c:pt idx="54">
                  <c:v>16/09/19</c:v>
                </c:pt>
                <c:pt idx="55">
                  <c:v>23/09/19</c:v>
                </c:pt>
                <c:pt idx="56">
                  <c:v>30/09/19</c:v>
                </c:pt>
                <c:pt idx="57">
                  <c:v>7/10/2019</c:v>
                </c:pt>
                <c:pt idx="58">
                  <c:v>14/10/19</c:v>
                </c:pt>
                <c:pt idx="59">
                  <c:v>21/10/19</c:v>
                </c:pt>
                <c:pt idx="60">
                  <c:v>28/10/19</c:v>
                </c:pt>
                <c:pt idx="61">
                  <c:v>4/11/2019</c:v>
                </c:pt>
                <c:pt idx="62">
                  <c:v>11/11/2019</c:v>
                </c:pt>
                <c:pt idx="63">
                  <c:v>18/11/19</c:v>
                </c:pt>
                <c:pt idx="64">
                  <c:v>25/11/19</c:v>
                </c:pt>
                <c:pt idx="65">
                  <c:v>2/12/2019</c:v>
                </c:pt>
                <c:pt idx="66">
                  <c:v>9/12/2019</c:v>
                </c:pt>
                <c:pt idx="67">
                  <c:v>16/12/19</c:v>
                </c:pt>
                <c:pt idx="68">
                  <c:v>23/12/19</c:v>
                </c:pt>
                <c:pt idx="69">
                  <c:v>30/12/19</c:v>
                </c:pt>
                <c:pt idx="70">
                  <c:v>6/1/2020</c:v>
                </c:pt>
                <c:pt idx="71">
                  <c:v>13/01/20</c:v>
                </c:pt>
                <c:pt idx="72">
                  <c:v>20/01/20</c:v>
                </c:pt>
                <c:pt idx="73">
                  <c:v>27/01/20</c:v>
                </c:pt>
                <c:pt idx="74">
                  <c:v>3/2/2020</c:v>
                </c:pt>
                <c:pt idx="75">
                  <c:v>10/2/2020</c:v>
                </c:pt>
                <c:pt idx="76">
                  <c:v>17/02/20</c:v>
                </c:pt>
                <c:pt idx="77">
                  <c:v>24/02/20</c:v>
                </c:pt>
                <c:pt idx="78">
                  <c:v>2/3/2020</c:v>
                </c:pt>
                <c:pt idx="79">
                  <c:v>9/3/2020</c:v>
                </c:pt>
                <c:pt idx="80">
                  <c:v>16/03/20</c:v>
                </c:pt>
                <c:pt idx="81">
                  <c:v>23/03/20</c:v>
                </c:pt>
                <c:pt idx="82">
                  <c:v>30/03/20</c:v>
                </c:pt>
                <c:pt idx="83">
                  <c:v>6/4/2020</c:v>
                </c:pt>
                <c:pt idx="84">
                  <c:v>13/04/20</c:v>
                </c:pt>
                <c:pt idx="85">
                  <c:v>20/04/20</c:v>
                </c:pt>
                <c:pt idx="86">
                  <c:v>27/04/20</c:v>
                </c:pt>
                <c:pt idx="87">
                  <c:v>4/5/2020</c:v>
                </c:pt>
                <c:pt idx="88">
                  <c:v>11/5/2020</c:v>
                </c:pt>
                <c:pt idx="89">
                  <c:v>18/05/20</c:v>
                </c:pt>
                <c:pt idx="90">
                  <c:v>25/05/20</c:v>
                </c:pt>
                <c:pt idx="91">
                  <c:v>1/6/2020</c:v>
                </c:pt>
                <c:pt idx="92">
                  <c:v>8/6/2020</c:v>
                </c:pt>
                <c:pt idx="93">
                  <c:v>15/06/20</c:v>
                </c:pt>
                <c:pt idx="94">
                  <c:v>22/06/20</c:v>
                </c:pt>
                <c:pt idx="95">
                  <c:v>29/06/20</c:v>
                </c:pt>
                <c:pt idx="96">
                  <c:v>6/7/2020</c:v>
                </c:pt>
                <c:pt idx="97">
                  <c:v>13/07/20</c:v>
                </c:pt>
                <c:pt idx="98">
                  <c:v>20/07/20</c:v>
                </c:pt>
                <c:pt idx="99">
                  <c:v>27/07/20</c:v>
                </c:pt>
                <c:pt idx="100">
                  <c:v>3/8/2020</c:v>
                </c:pt>
                <c:pt idx="101">
                  <c:v>10/8/2020</c:v>
                </c:pt>
                <c:pt idx="102">
                  <c:v>17/08/20</c:v>
                </c:pt>
                <c:pt idx="103">
                  <c:v>24/08/20</c:v>
                </c:pt>
                <c:pt idx="104">
                  <c:v>31/08/20</c:v>
                </c:pt>
              </c:strCache>
            </c:strRef>
          </c:cat>
          <c:val>
            <c:numRef>
              <c:f>mfdexport_1week_02092018_020920!$F$2:$F$106</c:f>
              <c:numCache>
                <c:formatCode>0.00</c:formatCode>
                <c:ptCount val="105"/>
                <c:pt idx="0">
                  <c:v>148.80000000000001</c:v>
                </c:pt>
                <c:pt idx="1">
                  <c:v>152.15</c:v>
                </c:pt>
                <c:pt idx="2">
                  <c:v>158.63999999999999</c:v>
                </c:pt>
                <c:pt idx="3">
                  <c:v>162.61000000000001</c:v>
                </c:pt>
                <c:pt idx="4">
                  <c:v>170.5</c:v>
                </c:pt>
                <c:pt idx="5">
                  <c:v>167</c:v>
                </c:pt>
                <c:pt idx="6">
                  <c:v>161.32</c:v>
                </c:pt>
                <c:pt idx="7">
                  <c:v>152.5</c:v>
                </c:pt>
                <c:pt idx="8">
                  <c:v>153.71</c:v>
                </c:pt>
                <c:pt idx="9">
                  <c:v>153.19</c:v>
                </c:pt>
                <c:pt idx="10">
                  <c:v>153.16</c:v>
                </c:pt>
                <c:pt idx="11">
                  <c:v>151.79</c:v>
                </c:pt>
                <c:pt idx="12">
                  <c:v>161.29</c:v>
                </c:pt>
                <c:pt idx="13">
                  <c:v>163</c:v>
                </c:pt>
                <c:pt idx="14">
                  <c:v>155.4</c:v>
                </c:pt>
                <c:pt idx="15">
                  <c:v>151.12</c:v>
                </c:pt>
                <c:pt idx="16">
                  <c:v>153.5</c:v>
                </c:pt>
                <c:pt idx="17">
                  <c:v>159.15</c:v>
                </c:pt>
                <c:pt idx="18">
                  <c:v>161</c:v>
                </c:pt>
                <c:pt idx="19">
                  <c:v>159.19999999999999</c:v>
                </c:pt>
                <c:pt idx="20">
                  <c:v>162.82</c:v>
                </c:pt>
                <c:pt idx="21">
                  <c:v>163.33000000000001</c:v>
                </c:pt>
                <c:pt idx="22">
                  <c:v>159.80000000000001</c:v>
                </c:pt>
                <c:pt idx="23">
                  <c:v>159.04</c:v>
                </c:pt>
                <c:pt idx="24">
                  <c:v>154.63999999999999</c:v>
                </c:pt>
                <c:pt idx="25">
                  <c:v>156.71</c:v>
                </c:pt>
                <c:pt idx="26">
                  <c:v>151.9</c:v>
                </c:pt>
                <c:pt idx="27">
                  <c:v>154.56</c:v>
                </c:pt>
                <c:pt idx="28">
                  <c:v>152.29</c:v>
                </c:pt>
                <c:pt idx="29">
                  <c:v>149.61000000000001</c:v>
                </c:pt>
                <c:pt idx="30">
                  <c:v>158.6</c:v>
                </c:pt>
                <c:pt idx="31">
                  <c:v>159.12</c:v>
                </c:pt>
                <c:pt idx="32">
                  <c:v>162.57</c:v>
                </c:pt>
                <c:pt idx="33">
                  <c:v>161</c:v>
                </c:pt>
                <c:pt idx="34">
                  <c:v>166.31</c:v>
                </c:pt>
                <c:pt idx="35">
                  <c:v>163.61000000000001</c:v>
                </c:pt>
                <c:pt idx="36">
                  <c:v>198.89</c:v>
                </c:pt>
                <c:pt idx="37">
                  <c:v>204.5</c:v>
                </c:pt>
                <c:pt idx="38">
                  <c:v>215.1</c:v>
                </c:pt>
                <c:pt idx="39">
                  <c:v>230.5</c:v>
                </c:pt>
                <c:pt idx="40">
                  <c:v>231.51</c:v>
                </c:pt>
                <c:pt idx="41">
                  <c:v>229.09</c:v>
                </c:pt>
                <c:pt idx="42">
                  <c:v>232.83</c:v>
                </c:pt>
                <c:pt idx="43">
                  <c:v>250.89</c:v>
                </c:pt>
                <c:pt idx="44">
                  <c:v>245.5</c:v>
                </c:pt>
                <c:pt idx="45">
                  <c:v>216</c:v>
                </c:pt>
                <c:pt idx="46">
                  <c:v>234.23</c:v>
                </c:pt>
                <c:pt idx="47">
                  <c:v>227.91</c:v>
                </c:pt>
                <c:pt idx="48">
                  <c:v>229.96</c:v>
                </c:pt>
                <c:pt idx="49">
                  <c:v>224.71</c:v>
                </c:pt>
                <c:pt idx="50">
                  <c:v>229.35</c:v>
                </c:pt>
                <c:pt idx="51">
                  <c:v>232.15</c:v>
                </c:pt>
                <c:pt idx="52">
                  <c:v>234.49</c:v>
                </c:pt>
                <c:pt idx="53">
                  <c:v>232.5</c:v>
                </c:pt>
                <c:pt idx="54">
                  <c:v>230.41</c:v>
                </c:pt>
                <c:pt idx="55">
                  <c:v>229.01</c:v>
                </c:pt>
                <c:pt idx="56">
                  <c:v>221.66</c:v>
                </c:pt>
                <c:pt idx="57">
                  <c:v>227.37</c:v>
                </c:pt>
                <c:pt idx="58">
                  <c:v>228</c:v>
                </c:pt>
                <c:pt idx="59">
                  <c:v>246.71</c:v>
                </c:pt>
                <c:pt idx="60">
                  <c:v>263.79000000000002</c:v>
                </c:pt>
                <c:pt idx="61">
                  <c:v>266</c:v>
                </c:pt>
                <c:pt idx="62">
                  <c:v>248.01</c:v>
                </c:pt>
                <c:pt idx="63">
                  <c:v>251.99</c:v>
                </c:pt>
                <c:pt idx="64">
                  <c:v>257.54000000000002</c:v>
                </c:pt>
                <c:pt idx="65">
                  <c:v>247.83</c:v>
                </c:pt>
                <c:pt idx="66">
                  <c:v>249.5</c:v>
                </c:pt>
                <c:pt idx="67">
                  <c:v>255.5</c:v>
                </c:pt>
                <c:pt idx="68">
                  <c:v>257.11</c:v>
                </c:pt>
                <c:pt idx="69">
                  <c:v>259</c:v>
                </c:pt>
                <c:pt idx="70">
                  <c:v>251.9</c:v>
                </c:pt>
                <c:pt idx="71">
                  <c:v>255.39</c:v>
                </c:pt>
                <c:pt idx="72">
                  <c:v>237.95</c:v>
                </c:pt>
                <c:pt idx="73">
                  <c:v>226.7</c:v>
                </c:pt>
                <c:pt idx="74">
                  <c:v>229.11</c:v>
                </c:pt>
                <c:pt idx="75">
                  <c:v>232.5</c:v>
                </c:pt>
                <c:pt idx="76">
                  <c:v>232</c:v>
                </c:pt>
                <c:pt idx="77">
                  <c:v>202.65</c:v>
                </c:pt>
                <c:pt idx="78">
                  <c:v>188.27</c:v>
                </c:pt>
                <c:pt idx="79">
                  <c:v>166.1</c:v>
                </c:pt>
                <c:pt idx="80">
                  <c:v>176.26</c:v>
                </c:pt>
                <c:pt idx="81">
                  <c:v>174.5</c:v>
                </c:pt>
                <c:pt idx="82">
                  <c:v>189.77</c:v>
                </c:pt>
                <c:pt idx="83">
                  <c:v>192</c:v>
                </c:pt>
                <c:pt idx="84">
                  <c:v>184.68</c:v>
                </c:pt>
                <c:pt idx="85">
                  <c:v>185.71</c:v>
                </c:pt>
                <c:pt idx="86">
                  <c:v>190</c:v>
                </c:pt>
                <c:pt idx="87">
                  <c:v>185.34</c:v>
                </c:pt>
                <c:pt idx="88">
                  <c:v>183.85</c:v>
                </c:pt>
                <c:pt idx="89">
                  <c:v>194.35</c:v>
                </c:pt>
                <c:pt idx="90">
                  <c:v>199.95</c:v>
                </c:pt>
                <c:pt idx="91">
                  <c:v>203.05</c:v>
                </c:pt>
                <c:pt idx="92">
                  <c:v>196.74</c:v>
                </c:pt>
                <c:pt idx="93">
                  <c:v>195.81</c:v>
                </c:pt>
                <c:pt idx="94">
                  <c:v>193</c:v>
                </c:pt>
                <c:pt idx="95">
                  <c:v>197.2</c:v>
                </c:pt>
                <c:pt idx="96">
                  <c:v>200.94</c:v>
                </c:pt>
                <c:pt idx="97">
                  <c:v>184.65</c:v>
                </c:pt>
                <c:pt idx="98">
                  <c:v>185.45</c:v>
                </c:pt>
                <c:pt idx="99">
                  <c:v>182.59</c:v>
                </c:pt>
                <c:pt idx="100">
                  <c:v>187.23</c:v>
                </c:pt>
                <c:pt idx="101">
                  <c:v>192.83</c:v>
                </c:pt>
                <c:pt idx="102">
                  <c:v>184.51</c:v>
                </c:pt>
                <c:pt idx="103">
                  <c:v>182.9</c:v>
                </c:pt>
                <c:pt idx="104">
                  <c:v>184.22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F-44BB-8DA7-7E8E3685505D}"/>
            </c:ext>
          </c:extLst>
        </c:ser>
        <c:ser>
          <c:idx val="2"/>
          <c:order val="2"/>
          <c:tx>
            <c:strRef>
              <c:f>mfdexport_1week_02092018_020920!$I$1</c:f>
              <c:strCache>
                <c:ptCount val="1"/>
                <c:pt idx="0">
                  <c:v>Сбербанк - цена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mfdexport_1week_02092018_020920!$A$2:$A$106</c:f>
              <c:strCache>
                <c:ptCount val="105"/>
                <c:pt idx="0">
                  <c:v>3/9/2018</c:v>
                </c:pt>
                <c:pt idx="1">
                  <c:v>10/9/2018</c:v>
                </c:pt>
                <c:pt idx="2">
                  <c:v>17/09/18</c:v>
                </c:pt>
                <c:pt idx="3">
                  <c:v>24/09/18</c:v>
                </c:pt>
                <c:pt idx="4">
                  <c:v>1/10/2018</c:v>
                </c:pt>
                <c:pt idx="5">
                  <c:v>8/10/2018</c:v>
                </c:pt>
                <c:pt idx="6">
                  <c:v>15/10/18</c:v>
                </c:pt>
                <c:pt idx="7">
                  <c:v>22/10/18</c:v>
                </c:pt>
                <c:pt idx="8">
                  <c:v>29/10/18</c:v>
                </c:pt>
                <c:pt idx="9">
                  <c:v>5/11/2018</c:v>
                </c:pt>
                <c:pt idx="10">
                  <c:v>12/11/2018</c:v>
                </c:pt>
                <c:pt idx="11">
                  <c:v>19/11/18</c:v>
                </c:pt>
                <c:pt idx="12">
                  <c:v>26/11/18</c:v>
                </c:pt>
                <c:pt idx="13">
                  <c:v>3/12/2018</c:v>
                </c:pt>
                <c:pt idx="14">
                  <c:v>10/12/2018</c:v>
                </c:pt>
                <c:pt idx="15">
                  <c:v>17/12/18</c:v>
                </c:pt>
                <c:pt idx="16">
                  <c:v>24/12/18</c:v>
                </c:pt>
                <c:pt idx="17">
                  <c:v>31/12/18</c:v>
                </c:pt>
                <c:pt idx="18">
                  <c:v>7/1/2019</c:v>
                </c:pt>
                <c:pt idx="19">
                  <c:v>14/01/19</c:v>
                </c:pt>
                <c:pt idx="20">
                  <c:v>21/01/19</c:v>
                </c:pt>
                <c:pt idx="21">
                  <c:v>28/01/19</c:v>
                </c:pt>
                <c:pt idx="22">
                  <c:v>4/2/2019</c:v>
                </c:pt>
                <c:pt idx="23">
                  <c:v>11/2/2019</c:v>
                </c:pt>
                <c:pt idx="24">
                  <c:v>18/02/19</c:v>
                </c:pt>
                <c:pt idx="25">
                  <c:v>25/02/19</c:v>
                </c:pt>
                <c:pt idx="26">
                  <c:v>4/3/2019</c:v>
                </c:pt>
                <c:pt idx="27">
                  <c:v>11/3/2019</c:v>
                </c:pt>
                <c:pt idx="28">
                  <c:v>18/03/19</c:v>
                </c:pt>
                <c:pt idx="29">
                  <c:v>25/03/19</c:v>
                </c:pt>
                <c:pt idx="30">
                  <c:v>1/4/2019</c:v>
                </c:pt>
                <c:pt idx="31">
                  <c:v>8/4/2019</c:v>
                </c:pt>
                <c:pt idx="32">
                  <c:v>15/04/19</c:v>
                </c:pt>
                <c:pt idx="33">
                  <c:v>22/04/19</c:v>
                </c:pt>
                <c:pt idx="34">
                  <c:v>29/04/19</c:v>
                </c:pt>
                <c:pt idx="35">
                  <c:v>6/5/2019</c:v>
                </c:pt>
                <c:pt idx="36">
                  <c:v>13/05/19</c:v>
                </c:pt>
                <c:pt idx="37">
                  <c:v>20/05/19</c:v>
                </c:pt>
                <c:pt idx="38">
                  <c:v>27/05/19</c:v>
                </c:pt>
                <c:pt idx="39">
                  <c:v>3/6/2019</c:v>
                </c:pt>
                <c:pt idx="40">
                  <c:v>10/6/2019</c:v>
                </c:pt>
                <c:pt idx="41">
                  <c:v>17/06/19</c:v>
                </c:pt>
                <c:pt idx="42">
                  <c:v>24/06/19</c:v>
                </c:pt>
                <c:pt idx="43">
                  <c:v>1/7/2019</c:v>
                </c:pt>
                <c:pt idx="44">
                  <c:v>8/7/2019</c:v>
                </c:pt>
                <c:pt idx="45">
                  <c:v>15/07/19</c:v>
                </c:pt>
                <c:pt idx="46">
                  <c:v>22/07/19</c:v>
                </c:pt>
                <c:pt idx="47">
                  <c:v>29/07/19</c:v>
                </c:pt>
                <c:pt idx="48">
                  <c:v>5/8/2019</c:v>
                </c:pt>
                <c:pt idx="49">
                  <c:v>12/8/2019</c:v>
                </c:pt>
                <c:pt idx="50">
                  <c:v>19/08/19</c:v>
                </c:pt>
                <c:pt idx="51">
                  <c:v>26/08/19</c:v>
                </c:pt>
                <c:pt idx="52">
                  <c:v>2/9/2019</c:v>
                </c:pt>
                <c:pt idx="53">
                  <c:v>9/9/2019</c:v>
                </c:pt>
                <c:pt idx="54">
                  <c:v>16/09/19</c:v>
                </c:pt>
                <c:pt idx="55">
                  <c:v>23/09/19</c:v>
                </c:pt>
                <c:pt idx="56">
                  <c:v>30/09/19</c:v>
                </c:pt>
                <c:pt idx="57">
                  <c:v>7/10/2019</c:v>
                </c:pt>
                <c:pt idx="58">
                  <c:v>14/10/19</c:v>
                </c:pt>
                <c:pt idx="59">
                  <c:v>21/10/19</c:v>
                </c:pt>
                <c:pt idx="60">
                  <c:v>28/10/19</c:v>
                </c:pt>
                <c:pt idx="61">
                  <c:v>4/11/2019</c:v>
                </c:pt>
                <c:pt idx="62">
                  <c:v>11/11/2019</c:v>
                </c:pt>
                <c:pt idx="63">
                  <c:v>18/11/19</c:v>
                </c:pt>
                <c:pt idx="64">
                  <c:v>25/11/19</c:v>
                </c:pt>
                <c:pt idx="65">
                  <c:v>2/12/2019</c:v>
                </c:pt>
                <c:pt idx="66">
                  <c:v>9/12/2019</c:v>
                </c:pt>
                <c:pt idx="67">
                  <c:v>16/12/19</c:v>
                </c:pt>
                <c:pt idx="68">
                  <c:v>23/12/19</c:v>
                </c:pt>
                <c:pt idx="69">
                  <c:v>30/12/19</c:v>
                </c:pt>
                <c:pt idx="70">
                  <c:v>6/1/2020</c:v>
                </c:pt>
                <c:pt idx="71">
                  <c:v>13/01/20</c:v>
                </c:pt>
                <c:pt idx="72">
                  <c:v>20/01/20</c:v>
                </c:pt>
                <c:pt idx="73">
                  <c:v>27/01/20</c:v>
                </c:pt>
                <c:pt idx="74">
                  <c:v>3/2/2020</c:v>
                </c:pt>
                <c:pt idx="75">
                  <c:v>10/2/2020</c:v>
                </c:pt>
                <c:pt idx="76">
                  <c:v>17/02/20</c:v>
                </c:pt>
                <c:pt idx="77">
                  <c:v>24/02/20</c:v>
                </c:pt>
                <c:pt idx="78">
                  <c:v>2/3/2020</c:v>
                </c:pt>
                <c:pt idx="79">
                  <c:v>9/3/2020</c:v>
                </c:pt>
                <c:pt idx="80">
                  <c:v>16/03/20</c:v>
                </c:pt>
                <c:pt idx="81">
                  <c:v>23/03/20</c:v>
                </c:pt>
                <c:pt idx="82">
                  <c:v>30/03/20</c:v>
                </c:pt>
                <c:pt idx="83">
                  <c:v>6/4/2020</c:v>
                </c:pt>
                <c:pt idx="84">
                  <c:v>13/04/20</c:v>
                </c:pt>
                <c:pt idx="85">
                  <c:v>20/04/20</c:v>
                </c:pt>
                <c:pt idx="86">
                  <c:v>27/04/20</c:v>
                </c:pt>
                <c:pt idx="87">
                  <c:v>4/5/2020</c:v>
                </c:pt>
                <c:pt idx="88">
                  <c:v>11/5/2020</c:v>
                </c:pt>
                <c:pt idx="89">
                  <c:v>18/05/20</c:v>
                </c:pt>
                <c:pt idx="90">
                  <c:v>25/05/20</c:v>
                </c:pt>
                <c:pt idx="91">
                  <c:v>1/6/2020</c:v>
                </c:pt>
                <c:pt idx="92">
                  <c:v>8/6/2020</c:v>
                </c:pt>
                <c:pt idx="93">
                  <c:v>15/06/20</c:v>
                </c:pt>
                <c:pt idx="94">
                  <c:v>22/06/20</c:v>
                </c:pt>
                <c:pt idx="95">
                  <c:v>29/06/20</c:v>
                </c:pt>
                <c:pt idx="96">
                  <c:v>6/7/2020</c:v>
                </c:pt>
                <c:pt idx="97">
                  <c:v>13/07/20</c:v>
                </c:pt>
                <c:pt idx="98">
                  <c:v>20/07/20</c:v>
                </c:pt>
                <c:pt idx="99">
                  <c:v>27/07/20</c:v>
                </c:pt>
                <c:pt idx="100">
                  <c:v>3/8/2020</c:v>
                </c:pt>
                <c:pt idx="101">
                  <c:v>10/8/2020</c:v>
                </c:pt>
                <c:pt idx="102">
                  <c:v>17/08/20</c:v>
                </c:pt>
                <c:pt idx="103">
                  <c:v>24/08/20</c:v>
                </c:pt>
                <c:pt idx="104">
                  <c:v>31/08/20</c:v>
                </c:pt>
              </c:strCache>
            </c:strRef>
          </c:cat>
          <c:val>
            <c:numRef>
              <c:f>mfdexport_1week_02092018_020920!$I$2:$I$106</c:f>
              <c:numCache>
                <c:formatCode>0.00</c:formatCode>
                <c:ptCount val="105"/>
                <c:pt idx="0">
                  <c:v>174.9</c:v>
                </c:pt>
                <c:pt idx="1">
                  <c:v>188.71</c:v>
                </c:pt>
                <c:pt idx="2">
                  <c:v>193.44</c:v>
                </c:pt>
                <c:pt idx="3">
                  <c:v>203.32</c:v>
                </c:pt>
                <c:pt idx="4">
                  <c:v>187.2</c:v>
                </c:pt>
                <c:pt idx="5">
                  <c:v>191.85</c:v>
                </c:pt>
                <c:pt idx="6">
                  <c:v>183.8</c:v>
                </c:pt>
                <c:pt idx="7">
                  <c:v>181</c:v>
                </c:pt>
                <c:pt idx="8">
                  <c:v>192.6</c:v>
                </c:pt>
                <c:pt idx="9">
                  <c:v>195.75</c:v>
                </c:pt>
                <c:pt idx="10">
                  <c:v>199.26</c:v>
                </c:pt>
                <c:pt idx="11">
                  <c:v>197.3</c:v>
                </c:pt>
                <c:pt idx="12">
                  <c:v>194</c:v>
                </c:pt>
                <c:pt idx="13">
                  <c:v>195.01</c:v>
                </c:pt>
                <c:pt idx="14">
                  <c:v>184.93</c:v>
                </c:pt>
                <c:pt idx="15">
                  <c:v>186.79</c:v>
                </c:pt>
                <c:pt idx="16">
                  <c:v>186.3</c:v>
                </c:pt>
                <c:pt idx="17">
                  <c:v>190.99</c:v>
                </c:pt>
                <c:pt idx="18">
                  <c:v>196.8</c:v>
                </c:pt>
                <c:pt idx="19">
                  <c:v>208.44</c:v>
                </c:pt>
                <c:pt idx="20">
                  <c:v>212</c:v>
                </c:pt>
                <c:pt idx="21">
                  <c:v>216.29</c:v>
                </c:pt>
                <c:pt idx="22">
                  <c:v>210.43</c:v>
                </c:pt>
                <c:pt idx="23">
                  <c:v>208</c:v>
                </c:pt>
                <c:pt idx="24">
                  <c:v>205.25</c:v>
                </c:pt>
                <c:pt idx="25">
                  <c:v>206.54</c:v>
                </c:pt>
                <c:pt idx="26">
                  <c:v>203.95</c:v>
                </c:pt>
                <c:pt idx="27">
                  <c:v>203.55</c:v>
                </c:pt>
                <c:pt idx="28">
                  <c:v>207.7</c:v>
                </c:pt>
                <c:pt idx="29">
                  <c:v>214.42</c:v>
                </c:pt>
                <c:pt idx="30">
                  <c:v>227.5</c:v>
                </c:pt>
                <c:pt idx="31">
                  <c:v>239.5</c:v>
                </c:pt>
                <c:pt idx="32">
                  <c:v>232.6</c:v>
                </c:pt>
                <c:pt idx="33">
                  <c:v>223.18</c:v>
                </c:pt>
                <c:pt idx="34">
                  <c:v>232.52</c:v>
                </c:pt>
                <c:pt idx="35">
                  <c:v>227</c:v>
                </c:pt>
                <c:pt idx="36">
                  <c:v>226.94</c:v>
                </c:pt>
                <c:pt idx="37">
                  <c:v>234.45</c:v>
                </c:pt>
                <c:pt idx="38">
                  <c:v>233.24</c:v>
                </c:pt>
                <c:pt idx="39">
                  <c:v>248.28</c:v>
                </c:pt>
                <c:pt idx="40">
                  <c:v>238.8</c:v>
                </c:pt>
                <c:pt idx="41">
                  <c:v>238.02</c:v>
                </c:pt>
                <c:pt idx="42">
                  <c:v>238.55</c:v>
                </c:pt>
                <c:pt idx="43">
                  <c:v>242.83</c:v>
                </c:pt>
                <c:pt idx="44">
                  <c:v>237.02</c:v>
                </c:pt>
                <c:pt idx="45">
                  <c:v>232.85</c:v>
                </c:pt>
                <c:pt idx="46">
                  <c:v>230.55</c:v>
                </c:pt>
                <c:pt idx="47">
                  <c:v>220.81</c:v>
                </c:pt>
                <c:pt idx="48">
                  <c:v>220.67</c:v>
                </c:pt>
                <c:pt idx="49">
                  <c:v>215.05</c:v>
                </c:pt>
                <c:pt idx="50">
                  <c:v>219.5</c:v>
                </c:pt>
                <c:pt idx="51">
                  <c:v>224.2</c:v>
                </c:pt>
                <c:pt idx="52">
                  <c:v>229.02</c:v>
                </c:pt>
                <c:pt idx="53">
                  <c:v>233</c:v>
                </c:pt>
                <c:pt idx="54">
                  <c:v>232</c:v>
                </c:pt>
                <c:pt idx="55">
                  <c:v>228.05</c:v>
                </c:pt>
                <c:pt idx="56">
                  <c:v>222.76</c:v>
                </c:pt>
                <c:pt idx="57">
                  <c:v>230.31</c:v>
                </c:pt>
                <c:pt idx="58">
                  <c:v>235.55</c:v>
                </c:pt>
                <c:pt idx="59">
                  <c:v>240</c:v>
                </c:pt>
                <c:pt idx="60">
                  <c:v>236.4</c:v>
                </c:pt>
                <c:pt idx="61">
                  <c:v>240.17</c:v>
                </c:pt>
                <c:pt idx="62">
                  <c:v>240</c:v>
                </c:pt>
                <c:pt idx="63">
                  <c:v>238.13</c:v>
                </c:pt>
                <c:pt idx="64">
                  <c:v>233.98</c:v>
                </c:pt>
                <c:pt idx="65">
                  <c:v>235.14</c:v>
                </c:pt>
                <c:pt idx="66">
                  <c:v>241.21</c:v>
                </c:pt>
                <c:pt idx="67">
                  <c:v>244.71</c:v>
                </c:pt>
                <c:pt idx="68">
                  <c:v>252.06</c:v>
                </c:pt>
                <c:pt idx="69">
                  <c:v>255</c:v>
                </c:pt>
                <c:pt idx="70">
                  <c:v>258.19</c:v>
                </c:pt>
                <c:pt idx="71">
                  <c:v>262.5</c:v>
                </c:pt>
                <c:pt idx="72">
                  <c:v>265.49</c:v>
                </c:pt>
                <c:pt idx="73">
                  <c:v>252.2</c:v>
                </c:pt>
                <c:pt idx="74">
                  <c:v>254.3</c:v>
                </c:pt>
                <c:pt idx="75">
                  <c:v>251.75</c:v>
                </c:pt>
                <c:pt idx="76">
                  <c:v>250.8</c:v>
                </c:pt>
                <c:pt idx="77">
                  <c:v>233.36</c:v>
                </c:pt>
                <c:pt idx="78">
                  <c:v>219.99</c:v>
                </c:pt>
                <c:pt idx="79">
                  <c:v>198.6</c:v>
                </c:pt>
                <c:pt idx="80">
                  <c:v>195.69</c:v>
                </c:pt>
                <c:pt idx="81">
                  <c:v>180.38</c:v>
                </c:pt>
                <c:pt idx="82">
                  <c:v>185.64</c:v>
                </c:pt>
                <c:pt idx="83">
                  <c:v>201.99</c:v>
                </c:pt>
                <c:pt idx="84">
                  <c:v>191.8</c:v>
                </c:pt>
                <c:pt idx="85">
                  <c:v>188.91</c:v>
                </c:pt>
                <c:pt idx="86">
                  <c:v>197.25</c:v>
                </c:pt>
                <c:pt idx="87">
                  <c:v>196.02</c:v>
                </c:pt>
                <c:pt idx="88">
                  <c:v>183.85</c:v>
                </c:pt>
                <c:pt idx="89">
                  <c:v>188.9</c:v>
                </c:pt>
                <c:pt idx="90">
                  <c:v>200.5</c:v>
                </c:pt>
                <c:pt idx="91">
                  <c:v>219.1</c:v>
                </c:pt>
                <c:pt idx="92">
                  <c:v>208.35</c:v>
                </c:pt>
                <c:pt idx="93">
                  <c:v>207</c:v>
                </c:pt>
                <c:pt idx="94">
                  <c:v>203.15</c:v>
                </c:pt>
                <c:pt idx="95">
                  <c:v>210.95</c:v>
                </c:pt>
                <c:pt idx="96">
                  <c:v>212.28</c:v>
                </c:pt>
                <c:pt idx="97">
                  <c:v>210.81</c:v>
                </c:pt>
                <c:pt idx="98">
                  <c:v>215.97</c:v>
                </c:pt>
                <c:pt idx="99">
                  <c:v>221.57</c:v>
                </c:pt>
                <c:pt idx="100">
                  <c:v>227.28</c:v>
                </c:pt>
                <c:pt idx="101">
                  <c:v>239.99</c:v>
                </c:pt>
                <c:pt idx="102">
                  <c:v>231.22</c:v>
                </c:pt>
                <c:pt idx="103">
                  <c:v>226.3</c:v>
                </c:pt>
                <c:pt idx="104">
                  <c:v>227.64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F-44BB-8DA7-7E8E36855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905504"/>
        <c:axId val="973905920"/>
      </c:lineChart>
      <c:catAx>
        <c:axId val="97390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5920"/>
        <c:crosses val="autoZero"/>
        <c:auto val="1"/>
        <c:lblAlgn val="ctr"/>
        <c:lblOffset val="100"/>
        <c:noMultiLvlLbl val="0"/>
      </c:catAx>
      <c:valAx>
        <c:axId val="9739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90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Газпром - цена от ВТБ - цена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mfdexport_1week_02092018_020920!$F$1</c:f>
              <c:strCache>
                <c:ptCount val="1"/>
                <c:pt idx="0">
                  <c:v>Газпром - цена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mfdexport_1week_02092018_020920!$B$2:$B$106</c:f>
              <c:numCache>
                <c:formatCode>0.00000</c:formatCode>
                <c:ptCount val="105"/>
                <c:pt idx="0">
                  <c:v>3.9329999999999997E-2</c:v>
                </c:pt>
                <c:pt idx="1">
                  <c:v>4.0050000000000002E-2</c:v>
                </c:pt>
                <c:pt idx="2">
                  <c:v>4.2200000000000001E-2</c:v>
                </c:pt>
                <c:pt idx="3">
                  <c:v>4.0759999999999998E-2</c:v>
                </c:pt>
                <c:pt idx="4">
                  <c:v>3.9579999999999997E-2</c:v>
                </c:pt>
                <c:pt idx="5">
                  <c:v>3.7949999999999998E-2</c:v>
                </c:pt>
                <c:pt idx="6">
                  <c:v>3.6889999999999999E-2</c:v>
                </c:pt>
                <c:pt idx="7">
                  <c:v>3.5740000000000001E-2</c:v>
                </c:pt>
                <c:pt idx="8">
                  <c:v>3.6130000000000002E-2</c:v>
                </c:pt>
                <c:pt idx="9">
                  <c:v>3.7569999999999999E-2</c:v>
                </c:pt>
                <c:pt idx="10">
                  <c:v>3.916E-2</c:v>
                </c:pt>
                <c:pt idx="11">
                  <c:v>3.7060000000000003E-2</c:v>
                </c:pt>
                <c:pt idx="12">
                  <c:v>3.73E-2</c:v>
                </c:pt>
                <c:pt idx="13">
                  <c:v>3.6554999999999997E-2</c:v>
                </c:pt>
                <c:pt idx="14">
                  <c:v>3.5994999999999999E-2</c:v>
                </c:pt>
                <c:pt idx="15">
                  <c:v>3.5244999999999999E-2</c:v>
                </c:pt>
                <c:pt idx="16">
                  <c:v>3.3849999999999998E-2</c:v>
                </c:pt>
                <c:pt idx="17">
                  <c:v>3.4619999999999998E-2</c:v>
                </c:pt>
                <c:pt idx="18">
                  <c:v>3.5185000000000001E-2</c:v>
                </c:pt>
                <c:pt idx="19">
                  <c:v>3.7100000000000001E-2</c:v>
                </c:pt>
                <c:pt idx="20">
                  <c:v>3.696E-2</c:v>
                </c:pt>
                <c:pt idx="21">
                  <c:v>3.7914999999999997E-2</c:v>
                </c:pt>
                <c:pt idx="22">
                  <c:v>3.7130000000000003E-2</c:v>
                </c:pt>
                <c:pt idx="23">
                  <c:v>3.6600000000000001E-2</c:v>
                </c:pt>
                <c:pt idx="24">
                  <c:v>3.6080000000000001E-2</c:v>
                </c:pt>
                <c:pt idx="25">
                  <c:v>3.603E-2</c:v>
                </c:pt>
                <c:pt idx="26">
                  <c:v>3.5220000000000001E-2</c:v>
                </c:pt>
                <c:pt idx="27">
                  <c:v>3.739E-2</c:v>
                </c:pt>
                <c:pt idx="28">
                  <c:v>3.5999999999999997E-2</c:v>
                </c:pt>
                <c:pt idx="29">
                  <c:v>3.5645000000000003E-2</c:v>
                </c:pt>
                <c:pt idx="30">
                  <c:v>3.6319999999999998E-2</c:v>
                </c:pt>
                <c:pt idx="31">
                  <c:v>3.6255000000000003E-2</c:v>
                </c:pt>
                <c:pt idx="32">
                  <c:v>3.5810000000000002E-2</c:v>
                </c:pt>
                <c:pt idx="33">
                  <c:v>3.5409999999999997E-2</c:v>
                </c:pt>
                <c:pt idx="34">
                  <c:v>3.5779999999999999E-2</c:v>
                </c:pt>
                <c:pt idx="35">
                  <c:v>3.5194999999999997E-2</c:v>
                </c:pt>
                <c:pt idx="36">
                  <c:v>3.5099999999999999E-2</c:v>
                </c:pt>
                <c:pt idx="37">
                  <c:v>3.7199999999999997E-2</c:v>
                </c:pt>
                <c:pt idx="38">
                  <c:v>3.6705000000000002E-2</c:v>
                </c:pt>
                <c:pt idx="39">
                  <c:v>3.9E-2</c:v>
                </c:pt>
                <c:pt idx="40">
                  <c:v>4.0320000000000002E-2</c:v>
                </c:pt>
                <c:pt idx="41">
                  <c:v>4.02E-2</c:v>
                </c:pt>
                <c:pt idx="42">
                  <c:v>3.9879999999999999E-2</c:v>
                </c:pt>
                <c:pt idx="43">
                  <c:v>4.1355000000000003E-2</c:v>
                </c:pt>
                <c:pt idx="44">
                  <c:v>4.3999999999999997E-2</c:v>
                </c:pt>
                <c:pt idx="45">
                  <c:v>4.24E-2</c:v>
                </c:pt>
                <c:pt idx="46">
                  <c:v>4.2700000000000002E-2</c:v>
                </c:pt>
                <c:pt idx="47">
                  <c:v>4.2014999999999997E-2</c:v>
                </c:pt>
                <c:pt idx="48">
                  <c:v>4.0599999999999997E-2</c:v>
                </c:pt>
                <c:pt idx="49">
                  <c:v>3.8100000000000002E-2</c:v>
                </c:pt>
                <c:pt idx="50">
                  <c:v>3.8105E-2</c:v>
                </c:pt>
                <c:pt idx="51">
                  <c:v>3.8679999999999999E-2</c:v>
                </c:pt>
                <c:pt idx="52">
                  <c:v>4.1950000000000001E-2</c:v>
                </c:pt>
                <c:pt idx="53">
                  <c:v>4.2500000000000003E-2</c:v>
                </c:pt>
                <c:pt idx="54">
                  <c:v>4.24E-2</c:v>
                </c:pt>
                <c:pt idx="55">
                  <c:v>4.2694999999999997E-2</c:v>
                </c:pt>
                <c:pt idx="56">
                  <c:v>4.0750000000000001E-2</c:v>
                </c:pt>
                <c:pt idx="57">
                  <c:v>4.1924999999999997E-2</c:v>
                </c:pt>
                <c:pt idx="58">
                  <c:v>4.2799999999999998E-2</c:v>
                </c:pt>
                <c:pt idx="59">
                  <c:v>4.2985000000000002E-2</c:v>
                </c:pt>
                <c:pt idx="60">
                  <c:v>4.3145000000000003E-2</c:v>
                </c:pt>
                <c:pt idx="61">
                  <c:v>4.5999999999999999E-2</c:v>
                </c:pt>
                <c:pt idx="62">
                  <c:v>4.6920000000000003E-2</c:v>
                </c:pt>
                <c:pt idx="63">
                  <c:v>4.6190000000000002E-2</c:v>
                </c:pt>
                <c:pt idx="64">
                  <c:v>4.5330000000000002E-2</c:v>
                </c:pt>
                <c:pt idx="65">
                  <c:v>4.5275000000000003E-2</c:v>
                </c:pt>
                <c:pt idx="66">
                  <c:v>4.6350000000000002E-2</c:v>
                </c:pt>
                <c:pt idx="67">
                  <c:v>4.6300000000000001E-2</c:v>
                </c:pt>
                <c:pt idx="68">
                  <c:v>4.5879999999999997E-2</c:v>
                </c:pt>
                <c:pt idx="69">
                  <c:v>4.6240000000000003E-2</c:v>
                </c:pt>
                <c:pt idx="70">
                  <c:v>4.7600000000000003E-2</c:v>
                </c:pt>
                <c:pt idx="71">
                  <c:v>4.8035000000000001E-2</c:v>
                </c:pt>
                <c:pt idx="72">
                  <c:v>4.8000000000000001E-2</c:v>
                </c:pt>
                <c:pt idx="73">
                  <c:v>4.6399999999999997E-2</c:v>
                </c:pt>
                <c:pt idx="74">
                  <c:v>4.8090000000000001E-2</c:v>
                </c:pt>
                <c:pt idx="75">
                  <c:v>4.7884999999999997E-2</c:v>
                </c:pt>
                <c:pt idx="76">
                  <c:v>4.7960000000000003E-2</c:v>
                </c:pt>
                <c:pt idx="77">
                  <c:v>4.333E-2</c:v>
                </c:pt>
                <c:pt idx="78">
                  <c:v>4.122E-2</c:v>
                </c:pt>
                <c:pt idx="79">
                  <c:v>3.1574999999999999E-2</c:v>
                </c:pt>
                <c:pt idx="80">
                  <c:v>3.15E-2</c:v>
                </c:pt>
                <c:pt idx="81">
                  <c:v>3.1099999999999999E-2</c:v>
                </c:pt>
                <c:pt idx="82">
                  <c:v>3.2079999999999997E-2</c:v>
                </c:pt>
                <c:pt idx="83">
                  <c:v>3.6589999999999998E-2</c:v>
                </c:pt>
                <c:pt idx="84">
                  <c:v>3.4299999999999997E-2</c:v>
                </c:pt>
                <c:pt idx="85">
                  <c:v>3.3704999999999999E-2</c:v>
                </c:pt>
                <c:pt idx="86">
                  <c:v>3.49E-2</c:v>
                </c:pt>
                <c:pt idx="87">
                  <c:v>3.5374999999999997E-2</c:v>
                </c:pt>
                <c:pt idx="88">
                  <c:v>3.4215000000000002E-2</c:v>
                </c:pt>
                <c:pt idx="89">
                  <c:v>3.4669999999999999E-2</c:v>
                </c:pt>
                <c:pt idx="90">
                  <c:v>3.6310000000000002E-2</c:v>
                </c:pt>
                <c:pt idx="91">
                  <c:v>3.7595000000000003E-2</c:v>
                </c:pt>
                <c:pt idx="92">
                  <c:v>3.6745E-2</c:v>
                </c:pt>
                <c:pt idx="93">
                  <c:v>3.5255000000000002E-2</c:v>
                </c:pt>
                <c:pt idx="94">
                  <c:v>3.5150000000000001E-2</c:v>
                </c:pt>
                <c:pt idx="95">
                  <c:v>3.567E-2</c:v>
                </c:pt>
                <c:pt idx="96">
                  <c:v>3.5235000000000002E-2</c:v>
                </c:pt>
                <c:pt idx="97">
                  <c:v>3.4799999999999998E-2</c:v>
                </c:pt>
                <c:pt idx="98">
                  <c:v>3.7949999999999998E-2</c:v>
                </c:pt>
                <c:pt idx="99">
                  <c:v>3.8754999999999998E-2</c:v>
                </c:pt>
                <c:pt idx="100">
                  <c:v>3.6720000000000003E-2</c:v>
                </c:pt>
                <c:pt idx="101">
                  <c:v>3.7719999999999997E-2</c:v>
                </c:pt>
                <c:pt idx="102">
                  <c:v>3.6360000000000003E-2</c:v>
                </c:pt>
                <c:pt idx="103">
                  <c:v>3.5950000000000003E-2</c:v>
                </c:pt>
                <c:pt idx="104">
                  <c:v>3.6065E-2</c:v>
                </c:pt>
              </c:numCache>
            </c:numRef>
          </c:xVal>
          <c:yVal>
            <c:numRef>
              <c:f>mfdexport_1week_02092018_020920!$F$2:$F$106</c:f>
              <c:numCache>
                <c:formatCode>0.00</c:formatCode>
                <c:ptCount val="105"/>
                <c:pt idx="0">
                  <c:v>148.80000000000001</c:v>
                </c:pt>
                <c:pt idx="1">
                  <c:v>152.15</c:v>
                </c:pt>
                <c:pt idx="2">
                  <c:v>158.63999999999999</c:v>
                </c:pt>
                <c:pt idx="3">
                  <c:v>162.61000000000001</c:v>
                </c:pt>
                <c:pt idx="4">
                  <c:v>170.5</c:v>
                </c:pt>
                <c:pt idx="5">
                  <c:v>167</c:v>
                </c:pt>
                <c:pt idx="6">
                  <c:v>161.32</c:v>
                </c:pt>
                <c:pt idx="7">
                  <c:v>152.5</c:v>
                </c:pt>
                <c:pt idx="8">
                  <c:v>153.71</c:v>
                </c:pt>
                <c:pt idx="9">
                  <c:v>153.19</c:v>
                </c:pt>
                <c:pt idx="10">
                  <c:v>153.16</c:v>
                </c:pt>
                <c:pt idx="11">
                  <c:v>151.79</c:v>
                </c:pt>
                <c:pt idx="12">
                  <c:v>161.29</c:v>
                </c:pt>
                <c:pt idx="13">
                  <c:v>163</c:v>
                </c:pt>
                <c:pt idx="14">
                  <c:v>155.4</c:v>
                </c:pt>
                <c:pt idx="15">
                  <c:v>151.12</c:v>
                </c:pt>
                <c:pt idx="16">
                  <c:v>153.5</c:v>
                </c:pt>
                <c:pt idx="17">
                  <c:v>159.15</c:v>
                </c:pt>
                <c:pt idx="18">
                  <c:v>161</c:v>
                </c:pt>
                <c:pt idx="19">
                  <c:v>159.19999999999999</c:v>
                </c:pt>
                <c:pt idx="20">
                  <c:v>162.82</c:v>
                </c:pt>
                <c:pt idx="21">
                  <c:v>163.33000000000001</c:v>
                </c:pt>
                <c:pt idx="22">
                  <c:v>159.80000000000001</c:v>
                </c:pt>
                <c:pt idx="23">
                  <c:v>159.04</c:v>
                </c:pt>
                <c:pt idx="24">
                  <c:v>154.63999999999999</c:v>
                </c:pt>
                <c:pt idx="25">
                  <c:v>156.71</c:v>
                </c:pt>
                <c:pt idx="26">
                  <c:v>151.9</c:v>
                </c:pt>
                <c:pt idx="27">
                  <c:v>154.56</c:v>
                </c:pt>
                <c:pt idx="28">
                  <c:v>152.29</c:v>
                </c:pt>
                <c:pt idx="29">
                  <c:v>149.61000000000001</c:v>
                </c:pt>
                <c:pt idx="30">
                  <c:v>158.6</c:v>
                </c:pt>
                <c:pt idx="31">
                  <c:v>159.12</c:v>
                </c:pt>
                <c:pt idx="32">
                  <c:v>162.57</c:v>
                </c:pt>
                <c:pt idx="33">
                  <c:v>161</c:v>
                </c:pt>
                <c:pt idx="34">
                  <c:v>166.31</c:v>
                </c:pt>
                <c:pt idx="35">
                  <c:v>163.61000000000001</c:v>
                </c:pt>
                <c:pt idx="36">
                  <c:v>198.89</c:v>
                </c:pt>
                <c:pt idx="37">
                  <c:v>204.5</c:v>
                </c:pt>
                <c:pt idx="38">
                  <c:v>215.1</c:v>
                </c:pt>
                <c:pt idx="39">
                  <c:v>230.5</c:v>
                </c:pt>
                <c:pt idx="40">
                  <c:v>231.51</c:v>
                </c:pt>
                <c:pt idx="41">
                  <c:v>229.09</c:v>
                </c:pt>
                <c:pt idx="42">
                  <c:v>232.83</c:v>
                </c:pt>
                <c:pt idx="43">
                  <c:v>250.89</c:v>
                </c:pt>
                <c:pt idx="44">
                  <c:v>245.5</c:v>
                </c:pt>
                <c:pt idx="45">
                  <c:v>216</c:v>
                </c:pt>
                <c:pt idx="46">
                  <c:v>234.23</c:v>
                </c:pt>
                <c:pt idx="47">
                  <c:v>227.91</c:v>
                </c:pt>
                <c:pt idx="48">
                  <c:v>229.96</c:v>
                </c:pt>
                <c:pt idx="49">
                  <c:v>224.71</c:v>
                </c:pt>
                <c:pt idx="50">
                  <c:v>229.35</c:v>
                </c:pt>
                <c:pt idx="51">
                  <c:v>232.15</c:v>
                </c:pt>
                <c:pt idx="52">
                  <c:v>234.49</c:v>
                </c:pt>
                <c:pt idx="53">
                  <c:v>232.5</c:v>
                </c:pt>
                <c:pt idx="54">
                  <c:v>230.41</c:v>
                </c:pt>
                <c:pt idx="55">
                  <c:v>229.01</c:v>
                </c:pt>
                <c:pt idx="56">
                  <c:v>221.66</c:v>
                </c:pt>
                <c:pt idx="57">
                  <c:v>227.37</c:v>
                </c:pt>
                <c:pt idx="58">
                  <c:v>228</c:v>
                </c:pt>
                <c:pt idx="59">
                  <c:v>246.71</c:v>
                </c:pt>
                <c:pt idx="60">
                  <c:v>263.79000000000002</c:v>
                </c:pt>
                <c:pt idx="61">
                  <c:v>266</c:v>
                </c:pt>
                <c:pt idx="62">
                  <c:v>248.01</c:v>
                </c:pt>
                <c:pt idx="63">
                  <c:v>251.99</c:v>
                </c:pt>
                <c:pt idx="64">
                  <c:v>257.54000000000002</c:v>
                </c:pt>
                <c:pt idx="65">
                  <c:v>247.83</c:v>
                </c:pt>
                <c:pt idx="66">
                  <c:v>249.5</c:v>
                </c:pt>
                <c:pt idx="67">
                  <c:v>255.5</c:v>
                </c:pt>
                <c:pt idx="68">
                  <c:v>257.11</c:v>
                </c:pt>
                <c:pt idx="69">
                  <c:v>259</c:v>
                </c:pt>
                <c:pt idx="70">
                  <c:v>251.9</c:v>
                </c:pt>
                <c:pt idx="71">
                  <c:v>255.39</c:v>
                </c:pt>
                <c:pt idx="72">
                  <c:v>237.95</c:v>
                </c:pt>
                <c:pt idx="73">
                  <c:v>226.7</c:v>
                </c:pt>
                <c:pt idx="74">
                  <c:v>229.11</c:v>
                </c:pt>
                <c:pt idx="75">
                  <c:v>232.5</c:v>
                </c:pt>
                <c:pt idx="76">
                  <c:v>232</c:v>
                </c:pt>
                <c:pt idx="77">
                  <c:v>202.65</c:v>
                </c:pt>
                <c:pt idx="78">
                  <c:v>188.27</c:v>
                </c:pt>
                <c:pt idx="79">
                  <c:v>166.1</c:v>
                </c:pt>
                <c:pt idx="80">
                  <c:v>176.26</c:v>
                </c:pt>
                <c:pt idx="81">
                  <c:v>174.5</c:v>
                </c:pt>
                <c:pt idx="82">
                  <c:v>189.77</c:v>
                </c:pt>
                <c:pt idx="83">
                  <c:v>192</c:v>
                </c:pt>
                <c:pt idx="84">
                  <c:v>184.68</c:v>
                </c:pt>
                <c:pt idx="85">
                  <c:v>185.71</c:v>
                </c:pt>
                <c:pt idx="86">
                  <c:v>190</c:v>
                </c:pt>
                <c:pt idx="87">
                  <c:v>185.34</c:v>
                </c:pt>
                <c:pt idx="88">
                  <c:v>183.85</c:v>
                </c:pt>
                <c:pt idx="89">
                  <c:v>194.35</c:v>
                </c:pt>
                <c:pt idx="90">
                  <c:v>199.95</c:v>
                </c:pt>
                <c:pt idx="91">
                  <c:v>203.05</c:v>
                </c:pt>
                <c:pt idx="92">
                  <c:v>196.74</c:v>
                </c:pt>
                <c:pt idx="93">
                  <c:v>195.81</c:v>
                </c:pt>
                <c:pt idx="94">
                  <c:v>193</c:v>
                </c:pt>
                <c:pt idx="95">
                  <c:v>197.2</c:v>
                </c:pt>
                <c:pt idx="96">
                  <c:v>200.94</c:v>
                </c:pt>
                <c:pt idx="97">
                  <c:v>184.65</c:v>
                </c:pt>
                <c:pt idx="98">
                  <c:v>185.45</c:v>
                </c:pt>
                <c:pt idx="99">
                  <c:v>182.59</c:v>
                </c:pt>
                <c:pt idx="100">
                  <c:v>187.23</c:v>
                </c:pt>
                <c:pt idx="101">
                  <c:v>192.83</c:v>
                </c:pt>
                <c:pt idx="102">
                  <c:v>184.51</c:v>
                </c:pt>
                <c:pt idx="103">
                  <c:v>182.9</c:v>
                </c:pt>
                <c:pt idx="104">
                  <c:v>184.22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E8-4E98-9A64-D389C65ED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557968"/>
        <c:axId val="1039557552"/>
      </c:scatterChart>
      <c:valAx>
        <c:axId val="10395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57552"/>
        <c:crosses val="autoZero"/>
        <c:crossBetween val="midCat"/>
      </c:valAx>
      <c:valAx>
        <c:axId val="10395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5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898525</xdr:colOff>
      <xdr:row>3</xdr:row>
      <xdr:rowOff>38100</xdr:rowOff>
    </xdr:from>
    <xdr:to>
      <xdr:col>10</xdr:col>
      <xdr:colOff>225425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6FEFD-C207-4872-B01A-064E97D8A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504825</xdr:colOff>
      <xdr:row>4</xdr:row>
      <xdr:rowOff>158750</xdr:rowOff>
    </xdr:from>
    <xdr:to>
      <xdr:col>6</xdr:col>
      <xdr:colOff>155575</xdr:colOff>
      <xdr:row>19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49085A-95B7-4637-89A1-FA6F5F1CF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6" totalsRowShown="0">
  <autoFilter ref="A1:K106" xr:uid="{00000000-0009-0000-0100-000001000000}"/>
  <tableColumns count="11">
    <tableColumn id="1" xr3:uid="{00000000-0010-0000-0000-000001000000}" name="Дата" dataDxfId="10"/>
    <tableColumn id="2" xr3:uid="{00000000-0010-0000-0000-000002000000}" name="ВТБ  - цена" dataDxfId="9"/>
    <tableColumn id="13" xr3:uid="{4DEB0A7B-336E-4954-8EFC-F90C8EB59236}" name="ВТБ - цена * 1000" dataDxfId="0">
      <calculatedColumnFormula>Table1[[#This Row],[ВТБ  - цена]]*1000</calculatedColumnFormula>
    </tableColumn>
    <tableColumn id="3" xr3:uid="{00000000-0010-0000-0000-000003000000}" name="ВТБ - объем" dataDxfId="8" dataCellStyle="Comma"/>
    <tableColumn id="4" xr3:uid="{00000000-0010-0000-0000-000004000000}" name="ВТБ - доходность" dataDxfId="7">
      <calculatedColumnFormula>(Table1[[#This Row],[ВТБ  - цена]]-B1)/B1</calculatedColumnFormula>
    </tableColumn>
    <tableColumn id="5" xr3:uid="{00000000-0010-0000-0000-000005000000}" name="Газпром - цена" dataDxfId="6"/>
    <tableColumn id="6" xr3:uid="{00000000-0010-0000-0000-000006000000}" name="Газпром - объем" dataDxfId="5" dataCellStyle="Comma"/>
    <tableColumn id="7" xr3:uid="{00000000-0010-0000-0000-000007000000}" name="Газпром - дохоодность" dataDxfId="4">
      <calculatedColumnFormula>(Table1[[#This Row],[Газпром - цена]]-F1)/F1</calculatedColumnFormula>
    </tableColumn>
    <tableColumn id="8" xr3:uid="{00000000-0010-0000-0000-000008000000}" name="Сбербанк - цена" dataDxfId="3"/>
    <tableColumn id="9" xr3:uid="{00000000-0010-0000-0000-000009000000}" name="Сбербанк - объем" dataDxfId="2" dataCellStyle="Comma"/>
    <tableColumn id="10" xr3:uid="{00000000-0010-0000-0000-00000A000000}" name="Сбербанк - доходность" dataDxfId="1">
      <calculatedColumnFormula>(Table1[[#This Row],[Сбербанк - цена]]-I1)/I1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Normal="100" workbookViewId="0">
      <selection activeCell="F5" sqref="F5"/>
    </sheetView>
  </sheetViews>
  <sheetFormatPr defaultRowHeight="14.5" x14ac:dyDescent="0.35"/>
  <cols>
    <col min="1" max="1" width="10.453125" style="1" bestFit="1" customWidth="1"/>
    <col min="2" max="2" width="12.1796875" style="4" customWidth="1"/>
    <col min="3" max="3" width="18" style="4" bestFit="1" customWidth="1"/>
    <col min="4" max="4" width="19.1796875" style="5" bestFit="1" customWidth="1"/>
    <col min="5" max="5" width="17.54296875" style="3" customWidth="1"/>
    <col min="6" max="6" width="15.7265625" style="2" customWidth="1"/>
    <col min="7" max="7" width="17.1796875" style="5" customWidth="1"/>
    <col min="8" max="8" width="22.6328125" style="3" customWidth="1"/>
    <col min="9" max="9" width="16.90625" style="2" customWidth="1"/>
    <col min="10" max="10" width="18.36328125" style="5" customWidth="1"/>
    <col min="11" max="11" width="21.54296875" style="3" customWidth="1"/>
  </cols>
  <sheetData>
    <row r="1" spans="1:11" x14ac:dyDescent="0.35">
      <c r="A1" s="1" t="s">
        <v>71</v>
      </c>
      <c r="B1" s="4" t="s">
        <v>63</v>
      </c>
      <c r="C1" s="4" t="s">
        <v>73</v>
      </c>
      <c r="D1" s="5" t="s">
        <v>64</v>
      </c>
      <c r="E1" s="3" t="s">
        <v>69</v>
      </c>
      <c r="F1" s="2" t="s">
        <v>65</v>
      </c>
      <c r="G1" s="5" t="s">
        <v>66</v>
      </c>
      <c r="H1" s="3" t="s">
        <v>70</v>
      </c>
      <c r="I1" s="2" t="s">
        <v>67</v>
      </c>
      <c r="J1" s="5" t="s">
        <v>68</v>
      </c>
      <c r="K1" s="3" t="s">
        <v>72</v>
      </c>
    </row>
    <row r="2" spans="1:11" x14ac:dyDescent="0.35">
      <c r="A2" s="1">
        <v>43168</v>
      </c>
      <c r="B2" s="4">
        <v>3.9329999999999997E-2</v>
      </c>
      <c r="C2" s="4">
        <f>Table1[[#This Row],[ВТБ  - цена]]*1000</f>
        <v>39.33</v>
      </c>
      <c r="D2" s="5">
        <v>66889670000</v>
      </c>
      <c r="F2" s="2">
        <v>148.80000000000001</v>
      </c>
      <c r="G2" s="5">
        <v>86321890</v>
      </c>
      <c r="I2" s="2">
        <v>174.9</v>
      </c>
      <c r="J2" s="5">
        <v>250527130</v>
      </c>
    </row>
    <row r="3" spans="1:11" x14ac:dyDescent="0.35">
      <c r="A3" s="1">
        <v>43382</v>
      </c>
      <c r="B3" s="4">
        <v>4.0050000000000002E-2</v>
      </c>
      <c r="C3" s="4">
        <f>Table1[[#This Row],[ВТБ  - цена]]*1000</f>
        <v>40.050000000000004</v>
      </c>
      <c r="D3" s="5">
        <v>123904240000</v>
      </c>
      <c r="E3" s="3">
        <f>(Table1[[#This Row],[ВТБ  - цена]]-B2)/B2</f>
        <v>1.8306636155606546E-2</v>
      </c>
      <c r="F3" s="2">
        <v>152.15</v>
      </c>
      <c r="G3" s="5">
        <v>133442700</v>
      </c>
      <c r="H3" s="3">
        <f>(Table1[[#This Row],[Газпром - цена]]-F2)/F2</f>
        <v>2.2513440860215013E-2</v>
      </c>
      <c r="I3" s="2">
        <v>188.71</v>
      </c>
      <c r="J3" s="5">
        <v>587404010</v>
      </c>
      <c r="K3" s="3">
        <f>(Table1[[#This Row],[Сбербанк - цена]]-I2)/I2</f>
        <v>7.8959405374499719E-2</v>
      </c>
    </row>
    <row r="4" spans="1:11" x14ac:dyDescent="0.35">
      <c r="A4" s="1" t="s">
        <v>0</v>
      </c>
      <c r="B4" s="4">
        <v>4.2200000000000001E-2</v>
      </c>
      <c r="C4" s="4">
        <f>Table1[[#This Row],[ВТБ  - цена]]*1000</f>
        <v>42.2</v>
      </c>
      <c r="D4" s="5">
        <v>103150650000</v>
      </c>
      <c r="E4" s="3">
        <f>(Table1[[#This Row],[ВТБ  - цена]]-B3)/B3</f>
        <v>5.3682896379525571E-2</v>
      </c>
      <c r="F4" s="2">
        <v>158.63999999999999</v>
      </c>
      <c r="G4" s="5">
        <v>204722100</v>
      </c>
      <c r="H4" s="3">
        <f>(Table1[[#This Row],[Газпром - цена]]-F3)/F3</f>
        <v>4.2655274400262767E-2</v>
      </c>
      <c r="I4" s="2">
        <v>193.44</v>
      </c>
      <c r="J4" s="5">
        <v>453879050</v>
      </c>
      <c r="K4" s="3">
        <f>(Table1[[#This Row],[Сбербанк - цена]]-I3)/I3</f>
        <v>2.5064914418949657E-2</v>
      </c>
    </row>
    <row r="5" spans="1:11" x14ac:dyDescent="0.35">
      <c r="A5" s="1" t="s">
        <v>1</v>
      </c>
      <c r="B5" s="4">
        <v>4.0759999999999998E-2</v>
      </c>
      <c r="C5" s="4">
        <f>Table1[[#This Row],[ВТБ  - цена]]*1000</f>
        <v>40.76</v>
      </c>
      <c r="D5" s="5">
        <v>98450630000</v>
      </c>
      <c r="E5" s="3">
        <f>(Table1[[#This Row],[ВТБ  - цена]]-B4)/B4</f>
        <v>-3.4123222748815255E-2</v>
      </c>
      <c r="F5" s="2">
        <v>162.61000000000001</v>
      </c>
      <c r="G5" s="5">
        <v>129465970</v>
      </c>
      <c r="H5" s="3">
        <f>(Table1[[#This Row],[Газпром - цена]]-F4)/F4</f>
        <v>2.502521432173492E-2</v>
      </c>
      <c r="I5" s="2">
        <v>203.32</v>
      </c>
      <c r="J5" s="5">
        <v>431220610</v>
      </c>
      <c r="K5" s="3">
        <f>(Table1[[#This Row],[Сбербанк - цена]]-I4)/I4</f>
        <v>5.1075268817204277E-2</v>
      </c>
    </row>
    <row r="6" spans="1:11" x14ac:dyDescent="0.35">
      <c r="A6" s="1">
        <v>43110</v>
      </c>
      <c r="B6" s="4">
        <v>3.9579999999999997E-2</v>
      </c>
      <c r="C6" s="4">
        <f>Table1[[#This Row],[ВТБ  - цена]]*1000</f>
        <v>39.58</v>
      </c>
      <c r="D6" s="5">
        <v>74841820000</v>
      </c>
      <c r="E6" s="3">
        <f>(Table1[[#This Row],[ВТБ  - цена]]-B5)/B5</f>
        <v>-2.8949950932286569E-2</v>
      </c>
      <c r="F6" s="2">
        <v>170.5</v>
      </c>
      <c r="G6" s="5">
        <v>188241380</v>
      </c>
      <c r="H6" s="3">
        <f>(Table1[[#This Row],[Газпром - цена]]-F5)/F5</f>
        <v>4.8521001168439735E-2</v>
      </c>
      <c r="I6" s="2">
        <v>187.2</v>
      </c>
      <c r="J6" s="5">
        <v>401428000</v>
      </c>
      <c r="K6" s="3">
        <f>(Table1[[#This Row],[Сбербанк - цена]]-I5)/I5</f>
        <v>-7.9283887468030709E-2</v>
      </c>
    </row>
    <row r="7" spans="1:11" x14ac:dyDescent="0.35">
      <c r="A7" s="1">
        <v>43322</v>
      </c>
      <c r="B7" s="4">
        <v>3.7949999999999998E-2</v>
      </c>
      <c r="C7" s="4">
        <f>Table1[[#This Row],[ВТБ  - цена]]*1000</f>
        <v>37.949999999999996</v>
      </c>
      <c r="D7" s="5">
        <v>124236680000</v>
      </c>
      <c r="E7" s="3">
        <f>(Table1[[#This Row],[ВТБ  - цена]]-B6)/B6</f>
        <v>-4.1182415361293571E-2</v>
      </c>
      <c r="F7" s="2">
        <v>167</v>
      </c>
      <c r="G7" s="5">
        <v>187219510</v>
      </c>
      <c r="H7" s="3">
        <f>(Table1[[#This Row],[Газпром - цена]]-F6)/F6</f>
        <v>-2.0527859237536656E-2</v>
      </c>
      <c r="I7" s="2">
        <v>191.85</v>
      </c>
      <c r="J7" s="5">
        <v>424418420</v>
      </c>
      <c r="K7" s="3">
        <f>(Table1[[#This Row],[Сбербанк - цена]]-I6)/I6</f>
        <v>2.4839743589743623E-2</v>
      </c>
    </row>
    <row r="8" spans="1:11" x14ac:dyDescent="0.35">
      <c r="A8" s="1" t="s">
        <v>2</v>
      </c>
      <c r="B8" s="4">
        <v>3.6889999999999999E-2</v>
      </c>
      <c r="C8" s="4">
        <f>Table1[[#This Row],[ВТБ  - цена]]*1000</f>
        <v>36.89</v>
      </c>
      <c r="D8" s="5">
        <v>93271100000</v>
      </c>
      <c r="E8" s="3">
        <f>(Table1[[#This Row],[ВТБ  - цена]]-B7)/B7</f>
        <v>-2.7931488801053977E-2</v>
      </c>
      <c r="F8" s="2">
        <v>161.32</v>
      </c>
      <c r="G8" s="5">
        <v>117905370</v>
      </c>
      <c r="H8" s="3">
        <f>(Table1[[#This Row],[Газпром - цена]]-F7)/F7</f>
        <v>-3.4011976047904235E-2</v>
      </c>
      <c r="I8" s="2">
        <v>183.8</v>
      </c>
      <c r="J8" s="5">
        <v>343654980</v>
      </c>
      <c r="K8" s="3">
        <f>(Table1[[#This Row],[Сбербанк - цена]]-I7)/I7</f>
        <v>-4.1959864477456262E-2</v>
      </c>
    </row>
    <row r="9" spans="1:11" x14ac:dyDescent="0.35">
      <c r="A9" s="1" t="s">
        <v>3</v>
      </c>
      <c r="B9" s="4">
        <v>3.5740000000000001E-2</v>
      </c>
      <c r="C9" s="4">
        <f>Table1[[#This Row],[ВТБ  - цена]]*1000</f>
        <v>35.74</v>
      </c>
      <c r="D9" s="5">
        <v>106281170000</v>
      </c>
      <c r="E9" s="3">
        <f>(Table1[[#This Row],[ВТБ  - цена]]-B8)/B8</f>
        <v>-3.1173759826511202E-2</v>
      </c>
      <c r="F9" s="2">
        <v>152.5</v>
      </c>
      <c r="G9" s="5">
        <v>156065840</v>
      </c>
      <c r="H9" s="3">
        <f>(Table1[[#This Row],[Газпром - цена]]-F8)/F8</f>
        <v>-5.4673939995040874E-2</v>
      </c>
      <c r="I9" s="2">
        <v>181</v>
      </c>
      <c r="J9" s="5">
        <v>450552890</v>
      </c>
      <c r="K9" s="3">
        <f>(Table1[[#This Row],[Сбербанк - цена]]-I8)/I8</f>
        <v>-1.5233949945593097E-2</v>
      </c>
    </row>
    <row r="10" spans="1:11" x14ac:dyDescent="0.35">
      <c r="A10" s="1" t="s">
        <v>4</v>
      </c>
      <c r="B10" s="4">
        <v>3.6130000000000002E-2</v>
      </c>
      <c r="C10" s="4">
        <f>Table1[[#This Row],[ВТБ  - цена]]*1000</f>
        <v>36.130000000000003</v>
      </c>
      <c r="D10" s="5">
        <v>68283890000</v>
      </c>
      <c r="E10" s="3">
        <f>(Table1[[#This Row],[ВТБ  - цена]]-B9)/B9</f>
        <v>1.0912143256855104E-2</v>
      </c>
      <c r="F10" s="2">
        <v>153.71</v>
      </c>
      <c r="G10" s="5">
        <v>91797470</v>
      </c>
      <c r="H10" s="3">
        <f>(Table1[[#This Row],[Газпром - цена]]-F9)/F9</f>
        <v>7.9344262295082488E-3</v>
      </c>
      <c r="I10" s="2">
        <v>192.6</v>
      </c>
      <c r="J10" s="5">
        <v>336399850</v>
      </c>
      <c r="K10" s="3">
        <f>(Table1[[#This Row],[Сбербанк - цена]]-I9)/I9</f>
        <v>6.4088397790055221E-2</v>
      </c>
    </row>
    <row r="11" spans="1:11" x14ac:dyDescent="0.35">
      <c r="A11" s="1">
        <v>43231</v>
      </c>
      <c r="B11" s="4">
        <v>3.7569999999999999E-2</v>
      </c>
      <c r="C11" s="4">
        <f>Table1[[#This Row],[ВТБ  - цена]]*1000</f>
        <v>37.57</v>
      </c>
      <c r="D11" s="5">
        <v>131011440000</v>
      </c>
      <c r="E11" s="3">
        <f>(Table1[[#This Row],[ВТБ  - цена]]-B10)/B10</f>
        <v>3.9856075283697667E-2</v>
      </c>
      <c r="F11" s="2">
        <v>153.19</v>
      </c>
      <c r="G11" s="5">
        <v>106503540</v>
      </c>
      <c r="H11" s="3">
        <f>(Table1[[#This Row],[Газпром - цена]]-F10)/F10</f>
        <v>-3.3829939496455028E-3</v>
      </c>
      <c r="I11" s="2">
        <v>195.75</v>
      </c>
      <c r="J11" s="5">
        <v>355373930</v>
      </c>
      <c r="K11" s="3">
        <f>(Table1[[#This Row],[Сбербанк - цена]]-I10)/I10</f>
        <v>1.6355140186915917E-2</v>
      </c>
    </row>
    <row r="12" spans="1:11" x14ac:dyDescent="0.35">
      <c r="A12" s="1">
        <v>43445</v>
      </c>
      <c r="B12" s="4">
        <v>3.916E-2</v>
      </c>
      <c r="C12" s="4">
        <f>Table1[[#This Row],[ВТБ  - цена]]*1000</f>
        <v>39.160000000000004</v>
      </c>
      <c r="D12" s="5">
        <v>122393560000</v>
      </c>
      <c r="E12" s="3">
        <f>(Table1[[#This Row],[ВТБ  - цена]]-B11)/B11</f>
        <v>4.2321000798509478E-2</v>
      </c>
      <c r="F12" s="2">
        <v>153.16</v>
      </c>
      <c r="G12" s="5">
        <v>128706290</v>
      </c>
      <c r="H12" s="3">
        <f>(Table1[[#This Row],[Газпром - цена]]-F11)/F11</f>
        <v>-1.9583523728703662E-4</v>
      </c>
      <c r="I12" s="2">
        <v>199.26</v>
      </c>
      <c r="J12" s="5">
        <v>372882720</v>
      </c>
      <c r="K12" s="3">
        <f>(Table1[[#This Row],[Сбербанк - цена]]-I11)/I11</f>
        <v>1.7931034482758575E-2</v>
      </c>
    </row>
    <row r="13" spans="1:11" x14ac:dyDescent="0.35">
      <c r="A13" s="1" t="s">
        <v>5</v>
      </c>
      <c r="B13" s="4">
        <v>3.7060000000000003E-2</v>
      </c>
      <c r="C13" s="4">
        <f>Table1[[#This Row],[ВТБ  - цена]]*1000</f>
        <v>37.06</v>
      </c>
      <c r="D13" s="5">
        <v>82650820000</v>
      </c>
      <c r="E13" s="3">
        <f>(Table1[[#This Row],[ВТБ  - цена]]-B12)/B12</f>
        <v>-5.3626149131767054E-2</v>
      </c>
      <c r="F13" s="2">
        <v>151.79</v>
      </c>
      <c r="G13" s="5">
        <v>82241620</v>
      </c>
      <c r="H13" s="3">
        <f>(Table1[[#This Row],[Газпром - цена]]-F12)/F12</f>
        <v>-8.9448942282580601E-3</v>
      </c>
      <c r="I13" s="2">
        <v>197.3</v>
      </c>
      <c r="J13" s="5">
        <v>276142380</v>
      </c>
      <c r="K13" s="3">
        <f>(Table1[[#This Row],[Сбербанк - цена]]-I12)/I12</f>
        <v>-9.8363946602427962E-3</v>
      </c>
    </row>
    <row r="14" spans="1:11" x14ac:dyDescent="0.35">
      <c r="A14" s="1" t="s">
        <v>6</v>
      </c>
      <c r="B14" s="4">
        <v>3.73E-2</v>
      </c>
      <c r="C14" s="4">
        <f>Table1[[#This Row],[ВТБ  - цена]]*1000</f>
        <v>37.299999999999997</v>
      </c>
      <c r="D14" s="5">
        <v>93504430000</v>
      </c>
      <c r="E14" s="3">
        <f>(Table1[[#This Row],[ВТБ  - цена]]-B13)/B13</f>
        <v>6.4759848893685143E-3</v>
      </c>
      <c r="F14" s="2">
        <v>161.29</v>
      </c>
      <c r="G14" s="5">
        <v>203625230</v>
      </c>
      <c r="H14" s="3">
        <f>(Table1[[#This Row],[Газпром - цена]]-F13)/F13</f>
        <v>6.2586468146781746E-2</v>
      </c>
      <c r="I14" s="2">
        <v>194</v>
      </c>
      <c r="J14" s="5">
        <v>416255450</v>
      </c>
      <c r="K14" s="3">
        <f>(Table1[[#This Row],[Сбербанк - цена]]-I13)/I13</f>
        <v>-1.6725798276735992E-2</v>
      </c>
    </row>
    <row r="15" spans="1:11" x14ac:dyDescent="0.35">
      <c r="A15" s="1">
        <v>43171</v>
      </c>
      <c r="B15" s="4">
        <v>3.6554999999999997E-2</v>
      </c>
      <c r="C15" s="4">
        <f>Table1[[#This Row],[ВТБ  - цена]]*1000</f>
        <v>36.555</v>
      </c>
      <c r="D15" s="5">
        <v>78573670000</v>
      </c>
      <c r="E15" s="3">
        <f>(Table1[[#This Row],[ВТБ  - цена]]-B14)/B14</f>
        <v>-1.997319034852554E-2</v>
      </c>
      <c r="F15" s="2">
        <v>163</v>
      </c>
      <c r="G15" s="5">
        <v>144908710</v>
      </c>
      <c r="H15" s="3">
        <f>(Table1[[#This Row],[Газпром - цена]]-F14)/F14</f>
        <v>1.0602021204042458E-2</v>
      </c>
      <c r="I15" s="2">
        <v>195.01</v>
      </c>
      <c r="J15" s="5">
        <v>318162900</v>
      </c>
      <c r="K15" s="3">
        <f>(Table1[[#This Row],[Сбербанк - цена]]-I14)/I14</f>
        <v>5.206185567010262E-3</v>
      </c>
    </row>
    <row r="16" spans="1:11" x14ac:dyDescent="0.35">
      <c r="A16" s="1">
        <v>43385</v>
      </c>
      <c r="B16" s="4">
        <v>3.5994999999999999E-2</v>
      </c>
      <c r="C16" s="4">
        <f>Table1[[#This Row],[ВТБ  - цена]]*1000</f>
        <v>35.994999999999997</v>
      </c>
      <c r="D16" s="5">
        <v>54305170000</v>
      </c>
      <c r="E16" s="3">
        <f>(Table1[[#This Row],[ВТБ  - цена]]-B15)/B15</f>
        <v>-1.5319381753522036E-2</v>
      </c>
      <c r="F16" s="2">
        <v>155.4</v>
      </c>
      <c r="G16" s="5">
        <v>104735410</v>
      </c>
      <c r="H16" s="3">
        <f>(Table1[[#This Row],[Газпром - цена]]-F15)/F15</f>
        <v>-4.6625766871165611E-2</v>
      </c>
      <c r="I16" s="2">
        <v>184.93</v>
      </c>
      <c r="J16" s="5">
        <v>284493370</v>
      </c>
      <c r="K16" s="3">
        <f>(Table1[[#This Row],[Сбербанк - цена]]-I15)/I15</f>
        <v>-5.1689656940669633E-2</v>
      </c>
    </row>
    <row r="17" spans="1:11" x14ac:dyDescent="0.35">
      <c r="A17" s="1" t="s">
        <v>7</v>
      </c>
      <c r="B17" s="4">
        <v>3.5244999999999999E-2</v>
      </c>
      <c r="C17" s="4">
        <f>Table1[[#This Row],[ВТБ  - цена]]*1000</f>
        <v>35.244999999999997</v>
      </c>
      <c r="D17" s="5">
        <v>91086380000</v>
      </c>
      <c r="E17" s="3">
        <f>(Table1[[#This Row],[ВТБ  - цена]]-B16)/B16</f>
        <v>-2.0836227253785266E-2</v>
      </c>
      <c r="F17" s="2">
        <v>151.12</v>
      </c>
      <c r="G17" s="5">
        <v>120286710</v>
      </c>
      <c r="H17" s="3">
        <f>(Table1[[#This Row],[Газпром - цена]]-F16)/F16</f>
        <v>-2.7541827541827549E-2</v>
      </c>
      <c r="I17" s="2">
        <v>186.79</v>
      </c>
      <c r="J17" s="5">
        <v>350928790</v>
      </c>
      <c r="K17" s="3">
        <f>(Table1[[#This Row],[Сбербанк - цена]]-I16)/I16</f>
        <v>1.0057859730708836E-2</v>
      </c>
    </row>
    <row r="18" spans="1:11" x14ac:dyDescent="0.35">
      <c r="A18" s="1" t="s">
        <v>8</v>
      </c>
      <c r="B18" s="4">
        <v>3.3849999999999998E-2</v>
      </c>
      <c r="C18" s="4">
        <f>Table1[[#This Row],[ВТБ  - цена]]*1000</f>
        <v>33.85</v>
      </c>
      <c r="D18" s="5">
        <v>113643210000</v>
      </c>
      <c r="E18" s="3">
        <f>(Table1[[#This Row],[ВТБ  - цена]]-B17)/B17</f>
        <v>-3.9580082281174649E-2</v>
      </c>
      <c r="F18" s="2">
        <v>153.5</v>
      </c>
      <c r="G18" s="5">
        <v>65965620</v>
      </c>
      <c r="H18" s="3">
        <f>(Table1[[#This Row],[Газпром - цена]]-F17)/F17</f>
        <v>1.5749073583906797E-2</v>
      </c>
      <c r="I18" s="2">
        <v>186.3</v>
      </c>
      <c r="J18" s="5">
        <v>193975710</v>
      </c>
      <c r="K18" s="3">
        <f>(Table1[[#This Row],[Сбербанк - цена]]-I17)/I17</f>
        <v>-2.623266770169606E-3</v>
      </c>
    </row>
    <row r="19" spans="1:11" x14ac:dyDescent="0.35">
      <c r="A19" s="1" t="s">
        <v>9</v>
      </c>
      <c r="B19" s="4">
        <v>3.4619999999999998E-2</v>
      </c>
      <c r="C19" s="4">
        <f>Table1[[#This Row],[ВТБ  - цена]]*1000</f>
        <v>34.619999999999997</v>
      </c>
      <c r="D19" s="5">
        <v>17622500000</v>
      </c>
      <c r="E19" s="3">
        <f>(Table1[[#This Row],[ВТБ  - цена]]-B18)/B18</f>
        <v>2.2747415066469715E-2</v>
      </c>
      <c r="F19" s="2">
        <v>159.15</v>
      </c>
      <c r="G19" s="5">
        <v>28741870</v>
      </c>
      <c r="H19" s="3">
        <f>(Table1[[#This Row],[Газпром - цена]]-F18)/F18</f>
        <v>3.6807817589576582E-2</v>
      </c>
      <c r="I19" s="2">
        <v>190.99</v>
      </c>
      <c r="J19" s="5">
        <v>72832550</v>
      </c>
      <c r="K19" s="3">
        <f>(Table1[[#This Row],[Сбербанк - цена]]-I18)/I18</f>
        <v>2.5174449812130958E-2</v>
      </c>
    </row>
    <row r="20" spans="1:11" x14ac:dyDescent="0.35">
      <c r="A20" s="1">
        <v>43647</v>
      </c>
      <c r="B20" s="4">
        <v>3.5185000000000001E-2</v>
      </c>
      <c r="C20" s="4">
        <f>Table1[[#This Row],[ВТБ  - цена]]*1000</f>
        <v>35.185000000000002</v>
      </c>
      <c r="D20" s="5">
        <v>51172460000</v>
      </c>
      <c r="E20" s="3">
        <f>(Table1[[#This Row],[ВТБ  - цена]]-B19)/B19</f>
        <v>1.6320046216060168E-2</v>
      </c>
      <c r="F20" s="2">
        <v>161</v>
      </c>
      <c r="G20" s="5">
        <v>73748400</v>
      </c>
      <c r="H20" s="3">
        <f>(Table1[[#This Row],[Газпром - цена]]-F19)/F19</f>
        <v>1.1624253848570494E-2</v>
      </c>
      <c r="I20" s="2">
        <v>196.8</v>
      </c>
      <c r="J20" s="5">
        <v>229754300</v>
      </c>
      <c r="K20" s="3">
        <f>(Table1[[#This Row],[Сбербанк - цена]]-I19)/I19</f>
        <v>3.0420440860778063E-2</v>
      </c>
    </row>
    <row r="21" spans="1:11" x14ac:dyDescent="0.35">
      <c r="A21" s="1" t="s">
        <v>10</v>
      </c>
      <c r="B21" s="4">
        <v>3.7100000000000001E-2</v>
      </c>
      <c r="C21" s="4">
        <f>Table1[[#This Row],[ВТБ  - цена]]*1000</f>
        <v>37.1</v>
      </c>
      <c r="D21" s="5">
        <v>75097740000</v>
      </c>
      <c r="E21" s="3">
        <f>(Table1[[#This Row],[ВТБ  - цена]]-B20)/B20</f>
        <v>5.4426602245274971E-2</v>
      </c>
      <c r="F21" s="2">
        <v>159.19999999999999</v>
      </c>
      <c r="G21" s="5">
        <v>88844930</v>
      </c>
      <c r="H21" s="3">
        <f>(Table1[[#This Row],[Газпром - цена]]-F20)/F20</f>
        <v>-1.1180124223602554E-2</v>
      </c>
      <c r="I21" s="2">
        <v>208.44</v>
      </c>
      <c r="J21" s="5">
        <v>294785180</v>
      </c>
      <c r="K21" s="3">
        <f>(Table1[[#This Row],[Сбербанк - цена]]-I20)/I20</f>
        <v>5.9146341463414562E-2</v>
      </c>
    </row>
    <row r="22" spans="1:11" x14ac:dyDescent="0.35">
      <c r="A22" s="1" t="s">
        <v>11</v>
      </c>
      <c r="B22" s="4">
        <v>3.696E-2</v>
      </c>
      <c r="C22" s="4">
        <f>Table1[[#This Row],[ВТБ  - цена]]*1000</f>
        <v>36.96</v>
      </c>
      <c r="D22" s="5">
        <v>123912020000</v>
      </c>
      <c r="E22" s="3">
        <f>(Table1[[#This Row],[ВТБ  - цена]]-B21)/B21</f>
        <v>-3.7735849056604103E-3</v>
      </c>
      <c r="F22" s="2">
        <v>162.82</v>
      </c>
      <c r="G22" s="5">
        <v>100749960</v>
      </c>
      <c r="H22" s="3">
        <f>(Table1[[#This Row],[Газпром - цена]]-F21)/F21</f>
        <v>2.2738693467336715E-2</v>
      </c>
      <c r="I22" s="2">
        <v>212</v>
      </c>
      <c r="J22" s="5">
        <v>324031980</v>
      </c>
      <c r="K22" s="3">
        <f>(Table1[[#This Row],[Сбербанк - цена]]-I21)/I21</f>
        <v>1.7079255421224345E-2</v>
      </c>
    </row>
    <row r="23" spans="1:11" x14ac:dyDescent="0.35">
      <c r="A23" s="1" t="s">
        <v>12</v>
      </c>
      <c r="B23" s="4">
        <v>3.7914999999999997E-2</v>
      </c>
      <c r="C23" s="4">
        <f>Table1[[#This Row],[ВТБ  - цена]]*1000</f>
        <v>37.914999999999999</v>
      </c>
      <c r="D23" s="5">
        <v>71483160000</v>
      </c>
      <c r="E23" s="3">
        <f>(Table1[[#This Row],[ВТБ  - цена]]-B22)/B22</f>
        <v>2.5838744588744522E-2</v>
      </c>
      <c r="F23" s="2">
        <v>163.33000000000001</v>
      </c>
      <c r="G23" s="5">
        <v>125627210</v>
      </c>
      <c r="H23" s="3">
        <f>(Table1[[#This Row],[Газпром - цена]]-F22)/F22</f>
        <v>3.1322933300578512E-3</v>
      </c>
      <c r="I23" s="2">
        <v>216.29</v>
      </c>
      <c r="J23" s="5">
        <v>315677210</v>
      </c>
      <c r="K23" s="3">
        <f>(Table1[[#This Row],[Сбербанк - цена]]-I22)/I22</f>
        <v>2.0235849056603736E-2</v>
      </c>
    </row>
    <row r="24" spans="1:11" x14ac:dyDescent="0.35">
      <c r="A24" s="1">
        <v>43557</v>
      </c>
      <c r="B24" s="4">
        <v>3.7130000000000003E-2</v>
      </c>
      <c r="C24" s="4">
        <f>Table1[[#This Row],[ВТБ  - цена]]*1000</f>
        <v>37.130000000000003</v>
      </c>
      <c r="D24" s="5">
        <v>70216310000</v>
      </c>
      <c r="E24" s="3">
        <f>(Table1[[#This Row],[ВТБ  - цена]]-B23)/B23</f>
        <v>-2.0704206778319769E-2</v>
      </c>
      <c r="F24" s="2">
        <v>159.80000000000001</v>
      </c>
      <c r="G24" s="5">
        <v>77684200</v>
      </c>
      <c r="H24" s="3">
        <f>(Table1[[#This Row],[Газпром - цена]]-F23)/F23</f>
        <v>-2.1612685973183131E-2</v>
      </c>
      <c r="I24" s="2">
        <v>210.43</v>
      </c>
      <c r="J24" s="5">
        <v>254819520</v>
      </c>
      <c r="K24" s="3">
        <f>(Table1[[#This Row],[Сбербанк - цена]]-I23)/I23</f>
        <v>-2.7093254426926745E-2</v>
      </c>
    </row>
    <row r="25" spans="1:11" x14ac:dyDescent="0.35">
      <c r="A25" s="1">
        <v>43771</v>
      </c>
      <c r="B25" s="4">
        <v>3.6600000000000001E-2</v>
      </c>
      <c r="C25" s="4">
        <f>Table1[[#This Row],[ВТБ  - цена]]*1000</f>
        <v>36.6</v>
      </c>
      <c r="D25" s="5">
        <v>96716670000</v>
      </c>
      <c r="E25" s="3">
        <f>(Table1[[#This Row],[ВТБ  - цена]]-B24)/B24</f>
        <v>-1.4274171828710009E-2</v>
      </c>
      <c r="F25" s="2">
        <v>159.04</v>
      </c>
      <c r="G25" s="5">
        <v>119078490</v>
      </c>
      <c r="H25" s="3">
        <f>(Table1[[#This Row],[Газпром - цена]]-F24)/F24</f>
        <v>-4.7559449311640753E-3</v>
      </c>
      <c r="I25" s="2">
        <v>208</v>
      </c>
      <c r="J25" s="5">
        <v>443654570</v>
      </c>
      <c r="K25" s="3">
        <f>(Table1[[#This Row],[Сбербанк - цена]]-I24)/I24</f>
        <v>-1.1547783110773211E-2</v>
      </c>
    </row>
    <row r="26" spans="1:11" x14ac:dyDescent="0.35">
      <c r="A26" s="1" t="s">
        <v>13</v>
      </c>
      <c r="B26" s="4">
        <v>3.6080000000000001E-2</v>
      </c>
      <c r="C26" s="4">
        <f>Table1[[#This Row],[ВТБ  - цена]]*1000</f>
        <v>36.08</v>
      </c>
      <c r="D26" s="5">
        <v>51953880000</v>
      </c>
      <c r="E26" s="3">
        <f>(Table1[[#This Row],[ВТБ  - цена]]-B25)/B25</f>
        <v>-1.4207650273224034E-2</v>
      </c>
      <c r="F26" s="2">
        <v>154.63999999999999</v>
      </c>
      <c r="G26" s="5">
        <v>87399240</v>
      </c>
      <c r="H26" s="3">
        <f>(Table1[[#This Row],[Газпром - цена]]-F25)/F25</f>
        <v>-2.7665995975855166E-2</v>
      </c>
      <c r="I26" s="2">
        <v>205.25</v>
      </c>
      <c r="J26" s="5">
        <v>324104170</v>
      </c>
      <c r="K26" s="3">
        <f>(Table1[[#This Row],[Сбербанк - цена]]-I25)/I25</f>
        <v>-1.3221153846153846E-2</v>
      </c>
    </row>
    <row r="27" spans="1:11" x14ac:dyDescent="0.35">
      <c r="A27" s="1" t="s">
        <v>14</v>
      </c>
      <c r="B27" s="4">
        <v>3.603E-2</v>
      </c>
      <c r="C27" s="4">
        <f>Table1[[#This Row],[ВТБ  - цена]]*1000</f>
        <v>36.03</v>
      </c>
      <c r="D27" s="5">
        <v>61054050000</v>
      </c>
      <c r="E27" s="3">
        <f>(Table1[[#This Row],[ВТБ  - цена]]-B26)/B26</f>
        <v>-1.3858093126386205E-3</v>
      </c>
      <c r="F27" s="2">
        <v>156.71</v>
      </c>
      <c r="G27" s="5">
        <v>109400140</v>
      </c>
      <c r="H27" s="3">
        <f>(Table1[[#This Row],[Газпром - цена]]-F26)/F26</f>
        <v>1.3385928608380896E-2</v>
      </c>
      <c r="I27" s="2">
        <v>206.54</v>
      </c>
      <c r="J27" s="5">
        <v>284351400</v>
      </c>
      <c r="K27" s="3">
        <f>(Table1[[#This Row],[Сбербанк - цена]]-I26)/I26</f>
        <v>6.2850182704019099E-3</v>
      </c>
    </row>
    <row r="28" spans="1:11" x14ac:dyDescent="0.35">
      <c r="A28" s="1">
        <v>43558</v>
      </c>
      <c r="B28" s="4">
        <v>3.5220000000000001E-2</v>
      </c>
      <c r="C28" s="4">
        <f>Table1[[#This Row],[ВТБ  - цена]]*1000</f>
        <v>35.22</v>
      </c>
      <c r="D28" s="5">
        <v>47879270000</v>
      </c>
      <c r="E28" s="3">
        <f>(Table1[[#This Row],[ВТБ  - цена]]-B27)/B27</f>
        <v>-2.2481265611989959E-2</v>
      </c>
      <c r="F28" s="2">
        <v>151.9</v>
      </c>
      <c r="G28" s="5">
        <v>74135610</v>
      </c>
      <c r="H28" s="3">
        <f>(Table1[[#This Row],[Газпром - цена]]-F27)/F27</f>
        <v>-3.0693637929934285E-2</v>
      </c>
      <c r="I28" s="2">
        <v>203.95</v>
      </c>
      <c r="J28" s="5">
        <v>177103990</v>
      </c>
      <c r="K28" s="3">
        <f>(Table1[[#This Row],[Сбербанк - цена]]-I27)/I27</f>
        <v>-1.2539943836544996E-2</v>
      </c>
    </row>
    <row r="29" spans="1:11" x14ac:dyDescent="0.35">
      <c r="A29" s="1">
        <v>43772</v>
      </c>
      <c r="B29" s="4">
        <v>3.739E-2</v>
      </c>
      <c r="C29" s="4">
        <f>Table1[[#This Row],[ВТБ  - цена]]*1000</f>
        <v>37.39</v>
      </c>
      <c r="D29" s="5">
        <v>102227890000</v>
      </c>
      <c r="E29" s="3">
        <f>(Table1[[#This Row],[ВТБ  - цена]]-B28)/B28</f>
        <v>6.1612720045428684E-2</v>
      </c>
      <c r="F29" s="2">
        <v>154.56</v>
      </c>
      <c r="G29" s="5">
        <v>106851610</v>
      </c>
      <c r="H29" s="3">
        <f>(Table1[[#This Row],[Газпром - цена]]-F28)/F28</f>
        <v>1.7511520737327167E-2</v>
      </c>
      <c r="I29" s="2">
        <v>203.55</v>
      </c>
      <c r="J29" s="5">
        <v>193146730</v>
      </c>
      <c r="K29" s="3">
        <f>(Table1[[#This Row],[Сбербанк - цена]]-I28)/I28</f>
        <v>-1.961265015935167E-3</v>
      </c>
    </row>
    <row r="30" spans="1:11" x14ac:dyDescent="0.35">
      <c r="A30" s="1" t="s">
        <v>15</v>
      </c>
      <c r="B30" s="4">
        <v>3.5999999999999997E-2</v>
      </c>
      <c r="C30" s="4">
        <f>Table1[[#This Row],[ВТБ  - цена]]*1000</f>
        <v>36</v>
      </c>
      <c r="D30" s="5">
        <v>82752480000</v>
      </c>
      <c r="E30" s="3">
        <f>(Table1[[#This Row],[ВТБ  - цена]]-B29)/B29</f>
        <v>-3.7175715431933737E-2</v>
      </c>
      <c r="F30" s="2">
        <v>152.29</v>
      </c>
      <c r="G30" s="5">
        <v>111067340</v>
      </c>
      <c r="H30" s="3">
        <f>(Table1[[#This Row],[Газпром - цена]]-F29)/F29</f>
        <v>-1.468685300207046E-2</v>
      </c>
      <c r="I30" s="2">
        <v>207.7</v>
      </c>
      <c r="J30" s="5">
        <v>260640190</v>
      </c>
      <c r="K30" s="3">
        <f>(Table1[[#This Row],[Сбербанк - цена]]-I29)/I29</f>
        <v>2.0388111029231035E-2</v>
      </c>
    </row>
    <row r="31" spans="1:11" x14ac:dyDescent="0.35">
      <c r="A31" s="1" t="s">
        <v>16</v>
      </c>
      <c r="B31" s="4">
        <v>3.5645000000000003E-2</v>
      </c>
      <c r="C31" s="4">
        <f>Table1[[#This Row],[ВТБ  - цена]]*1000</f>
        <v>35.645000000000003</v>
      </c>
      <c r="D31" s="5">
        <v>57751630000</v>
      </c>
      <c r="E31" s="3">
        <f>(Table1[[#This Row],[ВТБ  - цена]]-B30)/B30</f>
        <v>-9.8611111111109508E-3</v>
      </c>
      <c r="F31" s="2">
        <v>149.61000000000001</v>
      </c>
      <c r="G31" s="5">
        <v>110957540</v>
      </c>
      <c r="H31" s="3">
        <f>(Table1[[#This Row],[Газпром - цена]]-F30)/F30</f>
        <v>-1.7598003808523072E-2</v>
      </c>
      <c r="I31" s="2">
        <v>214.42</v>
      </c>
      <c r="J31" s="5">
        <v>394953330</v>
      </c>
      <c r="K31" s="3">
        <f>(Table1[[#This Row],[Сбербанк - цена]]-I30)/I30</f>
        <v>3.2354357246027921E-2</v>
      </c>
    </row>
    <row r="32" spans="1:11" x14ac:dyDescent="0.35">
      <c r="A32" s="1">
        <v>43469</v>
      </c>
      <c r="B32" s="4">
        <v>3.6319999999999998E-2</v>
      </c>
      <c r="C32" s="4">
        <f>Table1[[#This Row],[ВТБ  - цена]]*1000</f>
        <v>36.32</v>
      </c>
      <c r="D32" s="5">
        <v>60442440000</v>
      </c>
      <c r="E32" s="3">
        <f>(Table1[[#This Row],[ВТБ  - цена]]-B31)/B31</f>
        <v>1.893673727030425E-2</v>
      </c>
      <c r="F32" s="2">
        <v>158.6</v>
      </c>
      <c r="G32" s="5">
        <v>147758270</v>
      </c>
      <c r="H32" s="3">
        <f>(Table1[[#This Row],[Газпром - цена]]-F31)/F31</f>
        <v>6.0089566205467411E-2</v>
      </c>
      <c r="I32" s="2">
        <v>227.5</v>
      </c>
      <c r="J32" s="5">
        <v>323788770</v>
      </c>
      <c r="K32" s="3">
        <f>(Table1[[#This Row],[Сбербанк - цена]]-I31)/I31</f>
        <v>6.1001772222740475E-2</v>
      </c>
    </row>
    <row r="33" spans="1:11" x14ac:dyDescent="0.35">
      <c r="A33" s="1">
        <v>43681</v>
      </c>
      <c r="B33" s="4">
        <v>3.6255000000000003E-2</v>
      </c>
      <c r="C33" s="4">
        <f>Table1[[#This Row],[ВТБ  - цена]]*1000</f>
        <v>36.255000000000003</v>
      </c>
      <c r="D33" s="5">
        <v>118585830000</v>
      </c>
      <c r="E33" s="3">
        <f>(Table1[[#This Row],[ВТБ  - цена]]-B32)/B32</f>
        <v>-1.7896475770923905E-3</v>
      </c>
      <c r="F33" s="2">
        <v>159.12</v>
      </c>
      <c r="G33" s="5">
        <v>179263560</v>
      </c>
      <c r="H33" s="3">
        <f>(Table1[[#This Row],[Газпром - цена]]-F32)/F32</f>
        <v>3.2786885245902286E-3</v>
      </c>
      <c r="I33" s="2">
        <v>239.5</v>
      </c>
      <c r="J33" s="5">
        <v>519300670</v>
      </c>
      <c r="K33" s="3">
        <f>(Table1[[#This Row],[Сбербанк - цена]]-I32)/I32</f>
        <v>5.2747252747252747E-2</v>
      </c>
    </row>
    <row r="34" spans="1:11" x14ac:dyDescent="0.35">
      <c r="A34" s="1" t="s">
        <v>17</v>
      </c>
      <c r="B34" s="4">
        <v>3.5810000000000002E-2</v>
      </c>
      <c r="C34" s="4">
        <f>Table1[[#This Row],[ВТБ  - цена]]*1000</f>
        <v>35.81</v>
      </c>
      <c r="D34" s="5">
        <v>59724510000</v>
      </c>
      <c r="E34" s="3">
        <f>(Table1[[#This Row],[ВТБ  - цена]]-B33)/B33</f>
        <v>-1.2274169080126905E-2</v>
      </c>
      <c r="F34" s="2">
        <v>162.57</v>
      </c>
      <c r="G34" s="5">
        <v>97663470</v>
      </c>
      <c r="H34" s="3">
        <f>(Table1[[#This Row],[Газпром - цена]]-F33)/F33</f>
        <v>2.168174962292602E-2</v>
      </c>
      <c r="I34" s="2">
        <v>232.6</v>
      </c>
      <c r="J34" s="5">
        <v>272588190</v>
      </c>
      <c r="K34" s="3">
        <f>(Table1[[#This Row],[Сбербанк - цена]]-I33)/I33</f>
        <v>-2.8810020876826745E-2</v>
      </c>
    </row>
    <row r="35" spans="1:11" x14ac:dyDescent="0.35">
      <c r="A35" s="1" t="s">
        <v>18</v>
      </c>
      <c r="B35" s="4">
        <v>3.5409999999999997E-2</v>
      </c>
      <c r="C35" s="4">
        <f>Table1[[#This Row],[ВТБ  - цена]]*1000</f>
        <v>35.409999999999997</v>
      </c>
      <c r="D35" s="5">
        <v>80617700000</v>
      </c>
      <c r="E35" s="3">
        <f>(Table1[[#This Row],[ВТБ  - цена]]-B34)/B34</f>
        <v>-1.1170064227869436E-2</v>
      </c>
      <c r="F35" s="2">
        <v>161</v>
      </c>
      <c r="G35" s="5">
        <v>89206090</v>
      </c>
      <c r="H35" s="3">
        <f>(Table1[[#This Row],[Газпром - цена]]-F34)/F34</f>
        <v>-9.6573783600909964E-3</v>
      </c>
      <c r="I35" s="2">
        <v>223.18</v>
      </c>
      <c r="J35" s="5">
        <v>339713050</v>
      </c>
      <c r="K35" s="3">
        <f>(Table1[[#This Row],[Сбербанк - цена]]-I34)/I34</f>
        <v>-4.0498710232158161E-2</v>
      </c>
    </row>
    <row r="36" spans="1:11" x14ac:dyDescent="0.35">
      <c r="A36" s="1" t="s">
        <v>19</v>
      </c>
      <c r="B36" s="4">
        <v>3.5779999999999999E-2</v>
      </c>
      <c r="C36" s="4">
        <f>Table1[[#This Row],[ВТБ  - цена]]*1000</f>
        <v>35.78</v>
      </c>
      <c r="D36" s="5">
        <v>33285030000</v>
      </c>
      <c r="E36" s="3">
        <f>(Table1[[#This Row],[ВТБ  - цена]]-B35)/B35</f>
        <v>1.0449025698955162E-2</v>
      </c>
      <c r="F36" s="2">
        <v>166.31</v>
      </c>
      <c r="G36" s="5">
        <v>96456320</v>
      </c>
      <c r="H36" s="3">
        <f>(Table1[[#This Row],[Газпром - цена]]-F35)/F35</f>
        <v>3.2981366459627341E-2</v>
      </c>
      <c r="I36" s="2">
        <v>232.52</v>
      </c>
      <c r="J36" s="5">
        <v>196467050</v>
      </c>
      <c r="K36" s="3">
        <f>(Table1[[#This Row],[Сбербанк - цена]]-I35)/I35</f>
        <v>4.1849628102876617E-2</v>
      </c>
    </row>
    <row r="37" spans="1:11" x14ac:dyDescent="0.35">
      <c r="A37" s="1">
        <v>43621</v>
      </c>
      <c r="B37" s="4">
        <v>3.5194999999999997E-2</v>
      </c>
      <c r="C37" s="4">
        <f>Table1[[#This Row],[ВТБ  - цена]]*1000</f>
        <v>35.195</v>
      </c>
      <c r="D37" s="5">
        <v>30766480000</v>
      </c>
      <c r="E37" s="3">
        <f>(Table1[[#This Row],[ВТБ  - цена]]-B36)/B36</f>
        <v>-1.6349916154276192E-2</v>
      </c>
      <c r="F37" s="2">
        <v>163.61000000000001</v>
      </c>
      <c r="G37" s="5">
        <v>68983040</v>
      </c>
      <c r="H37" s="3">
        <f>(Table1[[#This Row],[Газпром - цена]]-F36)/F36</f>
        <v>-1.6234742348625993E-2</v>
      </c>
      <c r="I37" s="2">
        <v>227</v>
      </c>
      <c r="J37" s="5">
        <v>181713000</v>
      </c>
      <c r="K37" s="3">
        <f>(Table1[[#This Row],[Сбербанк - цена]]-I36)/I36</f>
        <v>-2.3739893342508214E-2</v>
      </c>
    </row>
    <row r="38" spans="1:11" x14ac:dyDescent="0.35">
      <c r="A38" s="1" t="s">
        <v>20</v>
      </c>
      <c r="B38" s="4">
        <v>3.5099999999999999E-2</v>
      </c>
      <c r="C38" s="4">
        <f>Table1[[#This Row],[ВТБ  - цена]]*1000</f>
        <v>35.1</v>
      </c>
      <c r="D38" s="5">
        <v>55304810000</v>
      </c>
      <c r="E38" s="3">
        <f>(Table1[[#This Row],[ВТБ  - цена]]-B37)/B37</f>
        <v>-2.6992470521380275E-3</v>
      </c>
      <c r="F38" s="2">
        <v>198.89</v>
      </c>
      <c r="G38" s="5">
        <v>484362340</v>
      </c>
      <c r="H38" s="3">
        <f>(Table1[[#This Row],[Газпром - цена]]-F37)/F37</f>
        <v>0.21563474115274109</v>
      </c>
      <c r="I38" s="2">
        <v>226.94</v>
      </c>
      <c r="J38" s="5">
        <v>253468100</v>
      </c>
      <c r="K38" s="3">
        <f>(Table1[[#This Row],[Сбербанк - цена]]-I37)/I37</f>
        <v>-2.643171806167501E-4</v>
      </c>
    </row>
    <row r="39" spans="1:11" x14ac:dyDescent="0.35">
      <c r="A39" s="1" t="s">
        <v>21</v>
      </c>
      <c r="B39" s="4">
        <v>3.7199999999999997E-2</v>
      </c>
      <c r="C39" s="4">
        <f>Table1[[#This Row],[ВТБ  - цена]]*1000</f>
        <v>37.199999999999996</v>
      </c>
      <c r="D39" s="5">
        <v>266298630000</v>
      </c>
      <c r="E39" s="3">
        <f>(Table1[[#This Row],[ВТБ  - цена]]-B38)/B38</f>
        <v>5.9829059829059762E-2</v>
      </c>
      <c r="F39" s="2">
        <v>204.5</v>
      </c>
      <c r="G39" s="5">
        <v>236745760</v>
      </c>
      <c r="H39" s="3">
        <f>(Table1[[#This Row],[Газпром - цена]]-F38)/F38</f>
        <v>2.8206546332143468E-2</v>
      </c>
      <c r="I39" s="2">
        <v>234.45</v>
      </c>
      <c r="J39" s="5">
        <v>266139430</v>
      </c>
      <c r="K39" s="3">
        <f>(Table1[[#This Row],[Сбербанк - цена]]-I38)/I38</f>
        <v>3.3092447342909982E-2</v>
      </c>
    </row>
    <row r="40" spans="1:11" x14ac:dyDescent="0.35">
      <c r="A40" s="1" t="s">
        <v>22</v>
      </c>
      <c r="B40" s="4">
        <v>3.6705000000000002E-2</v>
      </c>
      <c r="C40" s="4">
        <f>Table1[[#This Row],[ВТБ  - цена]]*1000</f>
        <v>36.704999999999998</v>
      </c>
      <c r="D40" s="5">
        <v>138107430000</v>
      </c>
      <c r="E40" s="3">
        <f>(Table1[[#This Row],[ВТБ  - цена]]-B39)/B39</f>
        <v>-1.3306451612903104E-2</v>
      </c>
      <c r="F40" s="2">
        <v>215.1</v>
      </c>
      <c r="G40" s="5">
        <v>253202920</v>
      </c>
      <c r="H40" s="3">
        <f>(Table1[[#This Row],[Газпром - цена]]-F39)/F39</f>
        <v>5.1833740831295813E-2</v>
      </c>
      <c r="I40" s="2">
        <v>233.24</v>
      </c>
      <c r="J40" s="5">
        <v>243682380</v>
      </c>
      <c r="K40" s="3">
        <f>(Table1[[#This Row],[Сбербанк - цена]]-I39)/I39</f>
        <v>-5.1610151418211968E-3</v>
      </c>
    </row>
    <row r="41" spans="1:11" x14ac:dyDescent="0.35">
      <c r="A41" s="1">
        <v>43530</v>
      </c>
      <c r="B41" s="4">
        <v>3.9E-2</v>
      </c>
      <c r="C41" s="4">
        <f>Table1[[#This Row],[ВТБ  - цена]]*1000</f>
        <v>39</v>
      </c>
      <c r="D41" s="5">
        <v>196214510000</v>
      </c>
      <c r="E41" s="3">
        <f>(Table1[[#This Row],[ВТБ  - цена]]-B40)/B40</f>
        <v>6.2525541479362443E-2</v>
      </c>
      <c r="F41" s="2">
        <v>230.5</v>
      </c>
      <c r="G41" s="5">
        <v>466025800</v>
      </c>
      <c r="H41" s="3">
        <f>(Table1[[#This Row],[Газпром - цена]]-F40)/F40</f>
        <v>7.1594607159460741E-2</v>
      </c>
      <c r="I41" s="2">
        <v>248.28</v>
      </c>
      <c r="J41" s="5">
        <v>337168150</v>
      </c>
      <c r="K41" s="3">
        <f>(Table1[[#This Row],[Сбербанк - цена]]-I40)/I40</f>
        <v>6.4482936031555443E-2</v>
      </c>
    </row>
    <row r="42" spans="1:11" x14ac:dyDescent="0.35">
      <c r="A42" s="1">
        <v>43744</v>
      </c>
      <c r="B42" s="4">
        <v>4.0320000000000002E-2</v>
      </c>
      <c r="C42" s="4">
        <f>Table1[[#This Row],[ВТБ  - цена]]*1000</f>
        <v>40.32</v>
      </c>
      <c r="D42" s="5">
        <v>141781230000</v>
      </c>
      <c r="E42" s="3">
        <f>(Table1[[#This Row],[ВТБ  - цена]]-B41)/B41</f>
        <v>3.3846153846153894E-2</v>
      </c>
      <c r="F42" s="2">
        <v>231.51</v>
      </c>
      <c r="G42" s="5">
        <v>136324420</v>
      </c>
      <c r="H42" s="3">
        <f>(Table1[[#This Row],[Газпром - цена]]-F41)/F41</f>
        <v>4.3817787418654703E-3</v>
      </c>
      <c r="I42" s="2">
        <v>238.8</v>
      </c>
      <c r="J42" s="5">
        <v>256303920</v>
      </c>
      <c r="K42" s="3">
        <f>(Table1[[#This Row],[Сбербанк - цена]]-I41)/I41</f>
        <v>-3.8182696955050707E-2</v>
      </c>
    </row>
    <row r="43" spans="1:11" x14ac:dyDescent="0.35">
      <c r="A43" s="1" t="s">
        <v>23</v>
      </c>
      <c r="B43" s="4">
        <v>4.02E-2</v>
      </c>
      <c r="C43" s="4">
        <f>Table1[[#This Row],[ВТБ  - цена]]*1000</f>
        <v>40.200000000000003</v>
      </c>
      <c r="D43" s="5">
        <v>117008760000</v>
      </c>
      <c r="E43" s="3">
        <f>(Table1[[#This Row],[ВТБ  - цена]]-B42)/B42</f>
        <v>-2.9761904761905268E-3</v>
      </c>
      <c r="F43" s="2">
        <v>229.09</v>
      </c>
      <c r="G43" s="5">
        <v>188409560</v>
      </c>
      <c r="H43" s="3">
        <f>(Table1[[#This Row],[Газпром - цена]]-F42)/F42</f>
        <v>-1.0453112176579791E-2</v>
      </c>
      <c r="I43" s="2">
        <v>238.02</v>
      </c>
      <c r="J43" s="5">
        <v>241969560</v>
      </c>
      <c r="K43" s="3">
        <f>(Table1[[#This Row],[Сбербанк - цена]]-I42)/I42</f>
        <v>-3.2663316582914621E-3</v>
      </c>
    </row>
    <row r="44" spans="1:11" x14ac:dyDescent="0.35">
      <c r="A44" s="1" t="s">
        <v>24</v>
      </c>
      <c r="B44" s="4">
        <v>3.9879999999999999E-2</v>
      </c>
      <c r="C44" s="4">
        <f>Table1[[#This Row],[ВТБ  - цена]]*1000</f>
        <v>39.879999999999995</v>
      </c>
      <c r="D44" s="5">
        <v>97702110000</v>
      </c>
      <c r="E44" s="3">
        <f>(Table1[[#This Row],[ВТБ  - цена]]-B43)/B43</f>
        <v>-7.9601990049751447E-3</v>
      </c>
      <c r="F44" s="2">
        <v>232.83</v>
      </c>
      <c r="G44" s="5">
        <v>127599560</v>
      </c>
      <c r="H44" s="3">
        <f>(Table1[[#This Row],[Газпром - цена]]-F43)/F43</f>
        <v>1.6325461608974679E-2</v>
      </c>
      <c r="I44" s="2">
        <v>238.55</v>
      </c>
      <c r="J44" s="5">
        <v>187563350</v>
      </c>
      <c r="K44" s="3">
        <f>(Table1[[#This Row],[Сбербанк - цена]]-I43)/I43</f>
        <v>2.2267036383497234E-3</v>
      </c>
    </row>
    <row r="45" spans="1:11" x14ac:dyDescent="0.35">
      <c r="A45" s="1">
        <v>43472</v>
      </c>
      <c r="B45" s="4">
        <v>4.1355000000000003E-2</v>
      </c>
      <c r="C45" s="4">
        <f>Table1[[#This Row],[ВТБ  - цена]]*1000</f>
        <v>41.355000000000004</v>
      </c>
      <c r="D45" s="5">
        <v>157815980000</v>
      </c>
      <c r="E45" s="3">
        <f>(Table1[[#This Row],[ВТБ  - цена]]-B44)/B44</f>
        <v>3.6985957873620967E-2</v>
      </c>
      <c r="F45" s="2">
        <v>250.89</v>
      </c>
      <c r="G45" s="5">
        <v>235905210</v>
      </c>
      <c r="H45" s="3">
        <f>(Table1[[#This Row],[Газпром - цена]]-F44)/F44</f>
        <v>7.7567323798479457E-2</v>
      </c>
      <c r="I45" s="2">
        <v>242.83</v>
      </c>
      <c r="J45" s="5">
        <v>165261130</v>
      </c>
      <c r="K45" s="3">
        <f>(Table1[[#This Row],[Сбербанк - цена]]-I44)/I44</f>
        <v>1.7941731293229936E-2</v>
      </c>
    </row>
    <row r="46" spans="1:11" x14ac:dyDescent="0.35">
      <c r="A46" s="1">
        <v>43684</v>
      </c>
      <c r="B46" s="4">
        <v>4.3999999999999997E-2</v>
      </c>
      <c r="C46" s="4">
        <f>Table1[[#This Row],[ВТБ  - цена]]*1000</f>
        <v>44</v>
      </c>
      <c r="D46" s="5">
        <v>379685590000</v>
      </c>
      <c r="E46" s="3">
        <f>(Table1[[#This Row],[ВТБ  - цена]]-B45)/B45</f>
        <v>6.3958408898561109E-2</v>
      </c>
      <c r="F46" s="2">
        <v>245.5</v>
      </c>
      <c r="G46" s="5">
        <v>169510860</v>
      </c>
      <c r="H46" s="3">
        <f>(Table1[[#This Row],[Газпром - цена]]-F45)/F45</f>
        <v>-2.1483518673522207E-2</v>
      </c>
      <c r="I46" s="2">
        <v>237.02</v>
      </c>
      <c r="J46" s="5">
        <v>177457950</v>
      </c>
      <c r="K46" s="3">
        <f>(Table1[[#This Row],[Сбербанк - цена]]-I45)/I45</f>
        <v>-2.3926203516863656E-2</v>
      </c>
    </row>
    <row r="47" spans="1:11" x14ac:dyDescent="0.35">
      <c r="A47" s="1" t="s">
        <v>25</v>
      </c>
      <c r="B47" s="4">
        <v>4.24E-2</v>
      </c>
      <c r="C47" s="4">
        <f>Table1[[#This Row],[ВТБ  - цена]]*1000</f>
        <v>42.4</v>
      </c>
      <c r="D47" s="5">
        <v>158424560000</v>
      </c>
      <c r="E47" s="3">
        <f>(Table1[[#This Row],[ВТБ  - цена]]-B46)/B46</f>
        <v>-3.6363636363636306E-2</v>
      </c>
      <c r="F47" s="2">
        <v>216</v>
      </c>
      <c r="G47" s="5">
        <v>177193550</v>
      </c>
      <c r="H47" s="3">
        <f>(Table1[[#This Row],[Газпром - цена]]-F46)/F46</f>
        <v>-0.12016293279022404</v>
      </c>
      <c r="I47" s="2">
        <v>232.85</v>
      </c>
      <c r="J47" s="5">
        <v>172586260</v>
      </c>
      <c r="K47" s="3">
        <f>(Table1[[#This Row],[Сбербанк - цена]]-I46)/I46</f>
        <v>-1.7593452029364676E-2</v>
      </c>
    </row>
    <row r="48" spans="1:11" x14ac:dyDescent="0.35">
      <c r="A48" s="1" t="s">
        <v>26</v>
      </c>
      <c r="B48" s="4">
        <v>4.2700000000000002E-2</v>
      </c>
      <c r="C48" s="4">
        <f>Table1[[#This Row],[ВТБ  - цена]]*1000</f>
        <v>42.7</v>
      </c>
      <c r="D48" s="5">
        <v>144287460000</v>
      </c>
      <c r="E48" s="3">
        <f>(Table1[[#This Row],[ВТБ  - цена]]-B47)/B47</f>
        <v>7.0754716981132467E-3</v>
      </c>
      <c r="F48" s="2">
        <v>234.23</v>
      </c>
      <c r="G48" s="5">
        <v>462863550</v>
      </c>
      <c r="H48" s="3">
        <f>(Table1[[#This Row],[Газпром - цена]]-F47)/F47</f>
        <v>8.4398148148148097E-2</v>
      </c>
      <c r="I48" s="2">
        <v>230.55</v>
      </c>
      <c r="J48" s="5">
        <v>160675280</v>
      </c>
      <c r="K48" s="3">
        <f>(Table1[[#This Row],[Сбербанк - цена]]-I47)/I47</f>
        <v>-9.8776036074725484E-3</v>
      </c>
    </row>
    <row r="49" spans="1:11" x14ac:dyDescent="0.35">
      <c r="A49" s="1" t="s">
        <v>27</v>
      </c>
      <c r="B49" s="4">
        <v>4.2014999999999997E-2</v>
      </c>
      <c r="C49" s="4">
        <f>Table1[[#This Row],[ВТБ  - цена]]*1000</f>
        <v>42.014999999999993</v>
      </c>
      <c r="D49" s="5">
        <v>118793760000</v>
      </c>
      <c r="E49" s="3">
        <f>(Table1[[#This Row],[ВТБ  - цена]]-B48)/B48</f>
        <v>-1.6042154566744848E-2</v>
      </c>
      <c r="F49" s="2">
        <v>227.91</v>
      </c>
      <c r="G49" s="5">
        <v>230561880</v>
      </c>
      <c r="H49" s="3">
        <f>(Table1[[#This Row],[Газпром - цена]]-F48)/F48</f>
        <v>-2.6982026213550756E-2</v>
      </c>
      <c r="I49" s="2">
        <v>220.81</v>
      </c>
      <c r="J49" s="5">
        <v>254907910</v>
      </c>
      <c r="K49" s="3">
        <f>(Table1[[#This Row],[Сбербанк - цена]]-I48)/I48</f>
        <v>-4.2246801127738057E-2</v>
      </c>
    </row>
    <row r="50" spans="1:11" x14ac:dyDescent="0.35">
      <c r="A50" s="1">
        <v>43593</v>
      </c>
      <c r="B50" s="4">
        <v>4.0599999999999997E-2</v>
      </c>
      <c r="C50" s="4">
        <f>Table1[[#This Row],[ВТБ  - цена]]*1000</f>
        <v>40.599999999999994</v>
      </c>
      <c r="D50" s="5">
        <v>157132240000</v>
      </c>
      <c r="E50" s="3">
        <f>(Table1[[#This Row],[ВТБ  - цена]]-B49)/B49</f>
        <v>-3.3678448173271446E-2</v>
      </c>
      <c r="F50" s="2">
        <v>229.96</v>
      </c>
      <c r="G50" s="5">
        <v>181750860</v>
      </c>
      <c r="H50" s="3">
        <f>(Table1[[#This Row],[Газпром - цена]]-F49)/F49</f>
        <v>8.9947786406915503E-3</v>
      </c>
      <c r="I50" s="2">
        <v>220.67</v>
      </c>
      <c r="J50" s="5">
        <v>210418190</v>
      </c>
      <c r="K50" s="3">
        <f>(Table1[[#This Row],[Сбербанк - цена]]-I49)/I49</f>
        <v>-6.3402925592144727E-4</v>
      </c>
    </row>
    <row r="51" spans="1:11" x14ac:dyDescent="0.35">
      <c r="A51" s="1">
        <v>43807</v>
      </c>
      <c r="B51" s="4">
        <v>3.8100000000000002E-2</v>
      </c>
      <c r="C51" s="4">
        <f>Table1[[#This Row],[ВТБ  - цена]]*1000</f>
        <v>38.1</v>
      </c>
      <c r="D51" s="5">
        <v>125727080000</v>
      </c>
      <c r="E51" s="3">
        <f>(Table1[[#This Row],[ВТБ  - цена]]-B50)/B50</f>
        <v>-6.1576354679802846E-2</v>
      </c>
      <c r="F51" s="2">
        <v>224.71</v>
      </c>
      <c r="G51" s="5">
        <v>144386150</v>
      </c>
      <c r="H51" s="3">
        <f>(Table1[[#This Row],[Газпром - цена]]-F50)/F50</f>
        <v>-2.2830057401287178E-2</v>
      </c>
      <c r="I51" s="2">
        <v>215.05</v>
      </c>
      <c r="J51" s="5">
        <v>234320330</v>
      </c>
      <c r="K51" s="3">
        <f>(Table1[[#This Row],[Сбербанк - цена]]-I50)/I50</f>
        <v>-2.5467893234241069E-2</v>
      </c>
    </row>
    <row r="52" spans="1:11" x14ac:dyDescent="0.35">
      <c r="A52" s="1" t="s">
        <v>28</v>
      </c>
      <c r="B52" s="4">
        <v>3.8105E-2</v>
      </c>
      <c r="C52" s="4">
        <f>Table1[[#This Row],[ВТБ  - цена]]*1000</f>
        <v>38.104999999999997</v>
      </c>
      <c r="D52" s="5">
        <v>125772030000</v>
      </c>
      <c r="E52" s="3">
        <f>(Table1[[#This Row],[ВТБ  - цена]]-B51)/B51</f>
        <v>1.3123359580047406E-4</v>
      </c>
      <c r="F52" s="2">
        <v>229.35</v>
      </c>
      <c r="G52" s="5">
        <v>129778540</v>
      </c>
      <c r="H52" s="3">
        <f>(Table1[[#This Row],[Газпром - цена]]-F51)/F51</f>
        <v>2.0648836277869193E-2</v>
      </c>
      <c r="I52" s="2">
        <v>219.5</v>
      </c>
      <c r="J52" s="5">
        <v>218294470</v>
      </c>
      <c r="K52" s="3">
        <f>(Table1[[#This Row],[Сбербанк - цена]]-I51)/I51</f>
        <v>2.0692862125087134E-2</v>
      </c>
    </row>
    <row r="53" spans="1:11" x14ac:dyDescent="0.35">
      <c r="A53" s="1" t="s">
        <v>29</v>
      </c>
      <c r="B53" s="4">
        <v>3.8679999999999999E-2</v>
      </c>
      <c r="C53" s="4">
        <f>Table1[[#This Row],[ВТБ  - цена]]*1000</f>
        <v>38.68</v>
      </c>
      <c r="D53" s="5">
        <v>100153950000</v>
      </c>
      <c r="E53" s="3">
        <f>(Table1[[#This Row],[ВТБ  - цена]]-B52)/B52</f>
        <v>1.5089883217425512E-2</v>
      </c>
      <c r="F53" s="2">
        <v>232.15</v>
      </c>
      <c r="G53" s="5">
        <v>169144530</v>
      </c>
      <c r="H53" s="3">
        <f>(Table1[[#This Row],[Газпром - цена]]-F52)/F52</f>
        <v>1.2208415086112978E-2</v>
      </c>
      <c r="I53" s="2">
        <v>224.2</v>
      </c>
      <c r="J53" s="5">
        <v>210987040</v>
      </c>
      <c r="K53" s="3">
        <f>(Table1[[#This Row],[Сбербанк - цена]]-I52)/I52</f>
        <v>2.1412300683371247E-2</v>
      </c>
    </row>
    <row r="54" spans="1:11" x14ac:dyDescent="0.35">
      <c r="A54" s="1">
        <v>43505</v>
      </c>
      <c r="B54" s="4">
        <v>4.1950000000000001E-2</v>
      </c>
      <c r="C54" s="4">
        <f>Table1[[#This Row],[ВТБ  - цена]]*1000</f>
        <v>41.95</v>
      </c>
      <c r="D54" s="5">
        <v>376458370000</v>
      </c>
      <c r="E54" s="3">
        <f>(Table1[[#This Row],[ВТБ  - цена]]-B53)/B53</f>
        <v>8.4539813857290647E-2</v>
      </c>
      <c r="F54" s="2">
        <v>234.49</v>
      </c>
      <c r="G54" s="5">
        <v>122285150</v>
      </c>
      <c r="H54" s="3">
        <f>(Table1[[#This Row],[Газпром - цена]]-F53)/F53</f>
        <v>1.0079689855696763E-2</v>
      </c>
      <c r="I54" s="2">
        <v>229.02</v>
      </c>
      <c r="J54" s="5">
        <v>218009050</v>
      </c>
      <c r="K54" s="3">
        <f>(Table1[[#This Row],[Сбербанк - цена]]-I53)/I53</f>
        <v>2.1498661909009911E-2</v>
      </c>
    </row>
    <row r="55" spans="1:11" x14ac:dyDescent="0.35">
      <c r="A55" s="1">
        <v>43717</v>
      </c>
      <c r="B55" s="4">
        <v>4.2500000000000003E-2</v>
      </c>
      <c r="C55" s="4">
        <f>Table1[[#This Row],[ВТБ  - цена]]*1000</f>
        <v>42.5</v>
      </c>
      <c r="D55" s="5">
        <v>172388410000</v>
      </c>
      <c r="E55" s="3">
        <f>(Table1[[#This Row],[ВТБ  - цена]]-B54)/B54</f>
        <v>1.3110846245530437E-2</v>
      </c>
      <c r="F55" s="2">
        <v>232.5</v>
      </c>
      <c r="G55" s="5">
        <v>114796890</v>
      </c>
      <c r="H55" s="3">
        <f>(Table1[[#This Row],[Газпром - цена]]-F54)/F54</f>
        <v>-8.4865026227131605E-3</v>
      </c>
      <c r="I55" s="2">
        <v>233</v>
      </c>
      <c r="J55" s="5">
        <v>187207030</v>
      </c>
      <c r="K55" s="3">
        <f>(Table1[[#This Row],[Сбербанк - цена]]-I54)/I54</f>
        <v>1.7378394900008688E-2</v>
      </c>
    </row>
    <row r="56" spans="1:11" x14ac:dyDescent="0.35">
      <c r="A56" s="1" t="s">
        <v>30</v>
      </c>
      <c r="B56" s="4">
        <v>4.24E-2</v>
      </c>
      <c r="C56" s="4">
        <f>Table1[[#This Row],[ВТБ  - цена]]*1000</f>
        <v>42.4</v>
      </c>
      <c r="D56" s="5">
        <v>107629440000</v>
      </c>
      <c r="E56" s="3">
        <f>(Table1[[#This Row],[ВТБ  - цена]]-B55)/B55</f>
        <v>-2.3529411764706552E-3</v>
      </c>
      <c r="F56" s="2">
        <v>230.41</v>
      </c>
      <c r="G56" s="5">
        <v>136065660</v>
      </c>
      <c r="H56" s="3">
        <f>(Table1[[#This Row],[Газпром - цена]]-F55)/F55</f>
        <v>-8.989247311827972E-3</v>
      </c>
      <c r="I56" s="2">
        <v>232</v>
      </c>
      <c r="J56" s="5">
        <v>201025950</v>
      </c>
      <c r="K56" s="3">
        <f>(Table1[[#This Row],[Сбербанк - цена]]-I55)/I55</f>
        <v>-4.2918454935622317E-3</v>
      </c>
    </row>
    <row r="57" spans="1:11" x14ac:dyDescent="0.35">
      <c r="A57" s="1" t="s">
        <v>31</v>
      </c>
      <c r="B57" s="4">
        <v>4.2694999999999997E-2</v>
      </c>
      <c r="C57" s="4">
        <f>Table1[[#This Row],[ВТБ  - цена]]*1000</f>
        <v>42.695</v>
      </c>
      <c r="D57" s="5">
        <v>138702340000</v>
      </c>
      <c r="E57" s="3">
        <f>(Table1[[#This Row],[ВТБ  - цена]]-B56)/B56</f>
        <v>6.957547169811242E-3</v>
      </c>
      <c r="F57" s="2">
        <v>229.01</v>
      </c>
      <c r="G57" s="5">
        <v>115291730</v>
      </c>
      <c r="H57" s="3">
        <f>(Table1[[#This Row],[Газпром - цена]]-F56)/F56</f>
        <v>-6.0761251681784893E-3</v>
      </c>
      <c r="I57" s="2">
        <v>228.05</v>
      </c>
      <c r="J57" s="5">
        <v>160386850</v>
      </c>
      <c r="K57" s="3">
        <f>(Table1[[#This Row],[Сбербанк - цена]]-I56)/I56</f>
        <v>-1.7025862068965468E-2</v>
      </c>
    </row>
    <row r="58" spans="1:11" x14ac:dyDescent="0.35">
      <c r="A58" s="1" t="s">
        <v>32</v>
      </c>
      <c r="B58" s="4">
        <v>4.0750000000000001E-2</v>
      </c>
      <c r="C58" s="4">
        <f>Table1[[#This Row],[ВТБ  - цена]]*1000</f>
        <v>40.75</v>
      </c>
      <c r="D58" s="5">
        <v>107654650000</v>
      </c>
      <c r="E58" s="3">
        <f>(Table1[[#This Row],[ВТБ  - цена]]-B57)/B57</f>
        <v>-4.5555685677479696E-2</v>
      </c>
      <c r="F58" s="2">
        <v>221.66</v>
      </c>
      <c r="G58" s="5">
        <v>127116720</v>
      </c>
      <c r="H58" s="3">
        <f>(Table1[[#This Row],[Газпром - цена]]-F57)/F57</f>
        <v>-3.2094668355093642E-2</v>
      </c>
      <c r="I58" s="2">
        <v>222.76</v>
      </c>
      <c r="J58" s="5">
        <v>173139040</v>
      </c>
      <c r="K58" s="3">
        <f>(Table1[[#This Row],[Сбербанк - цена]]-I57)/I57</f>
        <v>-2.3196667397500637E-2</v>
      </c>
    </row>
    <row r="59" spans="1:11" x14ac:dyDescent="0.35">
      <c r="A59" s="1">
        <v>43656</v>
      </c>
      <c r="B59" s="4">
        <v>4.1924999999999997E-2</v>
      </c>
      <c r="C59" s="4">
        <f>Table1[[#This Row],[ВТБ  - цена]]*1000</f>
        <v>41.924999999999997</v>
      </c>
      <c r="D59" s="5">
        <v>99263360000</v>
      </c>
      <c r="E59" s="3">
        <f>(Table1[[#This Row],[ВТБ  - цена]]-B58)/B58</f>
        <v>2.8834355828220748E-2</v>
      </c>
      <c r="F59" s="2">
        <v>227.37</v>
      </c>
      <c r="G59" s="5">
        <v>92626540</v>
      </c>
      <c r="H59" s="3">
        <f>(Table1[[#This Row],[Газпром - цена]]-F58)/F58</f>
        <v>2.5760173238292917E-2</v>
      </c>
      <c r="I59" s="2">
        <v>230.31</v>
      </c>
      <c r="J59" s="5">
        <v>180103460</v>
      </c>
      <c r="K59" s="3">
        <f>(Table1[[#This Row],[Сбербанк - цена]]-I58)/I58</f>
        <v>3.3892978990842211E-2</v>
      </c>
    </row>
    <row r="60" spans="1:11" x14ac:dyDescent="0.35">
      <c r="A60" s="1" t="s">
        <v>33</v>
      </c>
      <c r="B60" s="4">
        <v>4.2799999999999998E-2</v>
      </c>
      <c r="C60" s="4">
        <f>Table1[[#This Row],[ВТБ  - цена]]*1000</f>
        <v>42.8</v>
      </c>
      <c r="D60" s="5">
        <v>84026660000</v>
      </c>
      <c r="E60" s="3">
        <f>(Table1[[#This Row],[ВТБ  - цена]]-B59)/B59</f>
        <v>2.0870602265951124E-2</v>
      </c>
      <c r="F60" s="2">
        <v>228</v>
      </c>
      <c r="G60" s="5">
        <v>88637330</v>
      </c>
      <c r="H60" s="3">
        <f>(Table1[[#This Row],[Газпром - цена]]-F59)/F59</f>
        <v>2.7708140915687885E-3</v>
      </c>
      <c r="I60" s="2">
        <v>235.55</v>
      </c>
      <c r="J60" s="5">
        <v>193343400</v>
      </c>
      <c r="K60" s="3">
        <f>(Table1[[#This Row],[Сбербанк - цена]]-I59)/I59</f>
        <v>2.2751943033302979E-2</v>
      </c>
    </row>
    <row r="61" spans="1:11" x14ac:dyDescent="0.35">
      <c r="A61" s="1" t="s">
        <v>34</v>
      </c>
      <c r="B61" s="4">
        <v>4.2985000000000002E-2</v>
      </c>
      <c r="C61" s="4">
        <f>Table1[[#This Row],[ВТБ  - цена]]*1000</f>
        <v>42.984999999999999</v>
      </c>
      <c r="D61" s="5">
        <v>185218340000</v>
      </c>
      <c r="E61" s="3">
        <f>(Table1[[#This Row],[ВТБ  - цена]]-B60)/B60</f>
        <v>4.3224299065421643E-3</v>
      </c>
      <c r="F61" s="2">
        <v>246.71</v>
      </c>
      <c r="G61" s="5">
        <v>188447810</v>
      </c>
      <c r="H61" s="3">
        <f>(Table1[[#This Row],[Газпром - цена]]-F60)/F60</f>
        <v>8.206140350877196E-2</v>
      </c>
      <c r="I61" s="2">
        <v>240</v>
      </c>
      <c r="J61" s="5">
        <v>193585600</v>
      </c>
      <c r="K61" s="3">
        <f>(Table1[[#This Row],[Сбербанк - цена]]-I60)/I60</f>
        <v>1.8891954998938604E-2</v>
      </c>
    </row>
    <row r="62" spans="1:11" x14ac:dyDescent="0.35">
      <c r="A62" s="1" t="s">
        <v>35</v>
      </c>
      <c r="B62" s="4">
        <v>4.3145000000000003E-2</v>
      </c>
      <c r="C62" s="4">
        <f>Table1[[#This Row],[ВТБ  - цена]]*1000</f>
        <v>43.145000000000003</v>
      </c>
      <c r="D62" s="5">
        <v>116632730000</v>
      </c>
      <c r="E62" s="3">
        <f>(Table1[[#This Row],[ВТБ  - цена]]-B61)/B61</f>
        <v>3.7222286844248091E-3</v>
      </c>
      <c r="F62" s="2">
        <v>263.79000000000002</v>
      </c>
      <c r="G62" s="5">
        <v>344314050</v>
      </c>
      <c r="H62" s="3">
        <f>(Table1[[#This Row],[Газпром - цена]]-F61)/F61</f>
        <v>6.9231081026306235E-2</v>
      </c>
      <c r="I62" s="2">
        <v>236.4</v>
      </c>
      <c r="J62" s="5">
        <v>223686730</v>
      </c>
      <c r="K62" s="3">
        <f>(Table1[[#This Row],[Сбербанк - цена]]-I61)/I61</f>
        <v>-1.4999999999999977E-2</v>
      </c>
    </row>
    <row r="63" spans="1:11" x14ac:dyDescent="0.35">
      <c r="A63" s="1">
        <v>43566</v>
      </c>
      <c r="B63" s="4">
        <v>4.5999999999999999E-2</v>
      </c>
      <c r="C63" s="4">
        <f>Table1[[#This Row],[ВТБ  - цена]]*1000</f>
        <v>46</v>
      </c>
      <c r="D63" s="5">
        <v>272087730000</v>
      </c>
      <c r="E63" s="3">
        <f>(Table1[[#This Row],[ВТБ  - цена]]-B62)/B62</f>
        <v>6.6172209989569963E-2</v>
      </c>
      <c r="F63" s="2">
        <v>266</v>
      </c>
      <c r="G63" s="5">
        <v>164180970</v>
      </c>
      <c r="H63" s="3">
        <f>(Table1[[#This Row],[Газпром - цена]]-F62)/F62</f>
        <v>8.3778763410287706E-3</v>
      </c>
      <c r="I63" s="2">
        <v>240.17</v>
      </c>
      <c r="J63" s="5">
        <v>152360700</v>
      </c>
      <c r="K63" s="3">
        <f>(Table1[[#This Row],[Сбербанк - цена]]-I62)/I62</f>
        <v>1.59475465313028E-2</v>
      </c>
    </row>
    <row r="64" spans="1:11" x14ac:dyDescent="0.35">
      <c r="A64" s="1">
        <v>43780</v>
      </c>
      <c r="B64" s="4">
        <v>4.6920000000000003E-2</v>
      </c>
      <c r="C64" s="4">
        <f>Table1[[#This Row],[ВТБ  - цена]]*1000</f>
        <v>46.92</v>
      </c>
      <c r="D64" s="5">
        <v>312815330000</v>
      </c>
      <c r="E64" s="3">
        <f>(Table1[[#This Row],[ВТБ  - цена]]-B63)/B63</f>
        <v>2.0000000000000091E-2</v>
      </c>
      <c r="F64" s="2">
        <v>248.01</v>
      </c>
      <c r="G64" s="5">
        <v>409151500</v>
      </c>
      <c r="H64" s="3">
        <f>(Table1[[#This Row],[Газпром - цена]]-F63)/F63</f>
        <v>-6.7631578947368459E-2</v>
      </c>
      <c r="I64" s="2">
        <v>240</v>
      </c>
      <c r="J64" s="5">
        <v>159135800</v>
      </c>
      <c r="K64" s="3">
        <f>(Table1[[#This Row],[Сбербанк - цена]]-I63)/I63</f>
        <v>-7.0783195236702131E-4</v>
      </c>
    </row>
    <row r="65" spans="1:11" x14ac:dyDescent="0.35">
      <c r="A65" s="1" t="s">
        <v>36</v>
      </c>
      <c r="B65" s="4">
        <v>4.6190000000000002E-2</v>
      </c>
      <c r="C65" s="4">
        <f>Table1[[#This Row],[ВТБ  - цена]]*1000</f>
        <v>46.190000000000005</v>
      </c>
      <c r="D65" s="5">
        <v>108666600000</v>
      </c>
      <c r="E65" s="3">
        <f>(Table1[[#This Row],[ВТБ  - цена]]-B64)/B64</f>
        <v>-1.555839727195229E-2</v>
      </c>
      <c r="F65" s="2">
        <v>251.99</v>
      </c>
      <c r="G65" s="5">
        <v>633616780</v>
      </c>
      <c r="H65" s="3">
        <f>(Table1[[#This Row],[Газпром - цена]]-F64)/F64</f>
        <v>1.6047740010483522E-2</v>
      </c>
      <c r="I65" s="2">
        <v>238.13</v>
      </c>
      <c r="J65" s="5">
        <v>148422890</v>
      </c>
      <c r="K65" s="3">
        <f>(Table1[[#This Row],[Сбербанк - цена]]-I64)/I64</f>
        <v>-7.7916666666666854E-3</v>
      </c>
    </row>
    <row r="66" spans="1:11" x14ac:dyDescent="0.35">
      <c r="A66" s="1" t="s">
        <v>37</v>
      </c>
      <c r="B66" s="4">
        <v>4.5330000000000002E-2</v>
      </c>
      <c r="C66" s="4">
        <f>Table1[[#This Row],[ВТБ  - цена]]*1000</f>
        <v>45.330000000000005</v>
      </c>
      <c r="D66" s="5">
        <v>81201110000</v>
      </c>
      <c r="E66" s="3">
        <f>(Table1[[#This Row],[ВТБ  - цена]]-B65)/B65</f>
        <v>-1.8618748646893259E-2</v>
      </c>
      <c r="F66" s="2">
        <v>257.54000000000002</v>
      </c>
      <c r="G66" s="5">
        <v>238665410</v>
      </c>
      <c r="H66" s="3">
        <f>(Table1[[#This Row],[Газпром - цена]]-F65)/F65</f>
        <v>2.2024683519187314E-2</v>
      </c>
      <c r="I66" s="2">
        <v>233.98</v>
      </c>
      <c r="J66" s="5">
        <v>143925930</v>
      </c>
      <c r="K66" s="3">
        <f>(Table1[[#This Row],[Сбербанк - цена]]-I65)/I65</f>
        <v>-1.7427455591483669E-2</v>
      </c>
    </row>
    <row r="67" spans="1:11" x14ac:dyDescent="0.35">
      <c r="A67" s="1">
        <v>43508</v>
      </c>
      <c r="B67" s="4">
        <v>4.5275000000000003E-2</v>
      </c>
      <c r="C67" s="4">
        <f>Table1[[#This Row],[ВТБ  - цена]]*1000</f>
        <v>45.275000000000006</v>
      </c>
      <c r="D67" s="5">
        <v>103924840000</v>
      </c>
      <c r="E67" s="3">
        <f>(Table1[[#This Row],[ВТБ  - цена]]-B66)/B66</f>
        <v>-1.2133245091550738E-3</v>
      </c>
      <c r="F67" s="2">
        <v>247.83</v>
      </c>
      <c r="G67" s="5">
        <v>311550150</v>
      </c>
      <c r="H67" s="3">
        <f>(Table1[[#This Row],[Газпром - цена]]-F66)/F66</f>
        <v>-3.7702881105847665E-2</v>
      </c>
      <c r="I67" s="2">
        <v>235.14</v>
      </c>
      <c r="J67" s="5">
        <v>135714910</v>
      </c>
      <c r="K67" s="3">
        <f>(Table1[[#This Row],[Сбербанк - цена]]-I66)/I66</f>
        <v>4.9576886913411259E-3</v>
      </c>
    </row>
    <row r="68" spans="1:11" x14ac:dyDescent="0.35">
      <c r="A68" s="1">
        <v>43720</v>
      </c>
      <c r="B68" s="4">
        <v>4.6350000000000002E-2</v>
      </c>
      <c r="C68" s="4">
        <f>Table1[[#This Row],[ВТБ  - цена]]*1000</f>
        <v>46.35</v>
      </c>
      <c r="D68" s="5">
        <v>108579180000</v>
      </c>
      <c r="E68" s="3">
        <f>(Table1[[#This Row],[ВТБ  - цена]]-B67)/B67</f>
        <v>2.3743787962451673E-2</v>
      </c>
      <c r="F68" s="2">
        <v>249.5</v>
      </c>
      <c r="G68" s="5">
        <v>218995520</v>
      </c>
      <c r="H68" s="3">
        <f>(Table1[[#This Row],[Газпром - цена]]-F67)/F67</f>
        <v>6.7384900940160083E-3</v>
      </c>
      <c r="I68" s="2">
        <v>241.21</v>
      </c>
      <c r="J68" s="5">
        <v>181379200</v>
      </c>
      <c r="K68" s="3">
        <f>(Table1[[#This Row],[Сбербанк - цена]]-I67)/I67</f>
        <v>2.5814408437526672E-2</v>
      </c>
    </row>
    <row r="69" spans="1:11" x14ac:dyDescent="0.35">
      <c r="A69" s="1" t="s">
        <v>38</v>
      </c>
      <c r="B69" s="4">
        <v>4.6300000000000001E-2</v>
      </c>
      <c r="C69" s="4">
        <f>Table1[[#This Row],[ВТБ  - цена]]*1000</f>
        <v>46.300000000000004</v>
      </c>
      <c r="D69" s="5">
        <v>115819210000</v>
      </c>
      <c r="E69" s="3">
        <f>(Table1[[#This Row],[ВТБ  - цена]]-B68)/B68</f>
        <v>-1.0787486515642165E-3</v>
      </c>
      <c r="F69" s="2">
        <v>255.5</v>
      </c>
      <c r="G69" s="5">
        <v>188163560</v>
      </c>
      <c r="H69" s="3">
        <f>(Table1[[#This Row],[Газпром - цена]]-F68)/F68</f>
        <v>2.4048096192384769E-2</v>
      </c>
      <c r="I69" s="2">
        <v>244.71</v>
      </c>
      <c r="J69" s="5">
        <v>208140700</v>
      </c>
      <c r="K69" s="3">
        <f>(Table1[[#This Row],[Сбербанк - цена]]-I68)/I68</f>
        <v>1.451017785332283E-2</v>
      </c>
    </row>
    <row r="70" spans="1:11" x14ac:dyDescent="0.35">
      <c r="A70" s="1" t="s">
        <v>39</v>
      </c>
      <c r="B70" s="4">
        <v>4.5879999999999997E-2</v>
      </c>
      <c r="C70" s="4">
        <f>Table1[[#This Row],[ВТБ  - цена]]*1000</f>
        <v>45.879999999999995</v>
      </c>
      <c r="D70" s="5">
        <v>59487470000</v>
      </c>
      <c r="E70" s="3">
        <f>(Table1[[#This Row],[ВТБ  - цена]]-B69)/B69</f>
        <v>-9.0712742980562349E-3</v>
      </c>
      <c r="F70" s="2">
        <v>257.11</v>
      </c>
      <c r="G70" s="5">
        <v>108528450</v>
      </c>
      <c r="H70" s="3">
        <f>(Table1[[#This Row],[Газпром - цена]]-F69)/F69</f>
        <v>6.3013698630137518E-3</v>
      </c>
      <c r="I70" s="2">
        <v>252.06</v>
      </c>
      <c r="J70" s="5">
        <v>97951950</v>
      </c>
      <c r="K70" s="3">
        <f>(Table1[[#This Row],[Сбербанк - цена]]-I69)/I69</f>
        <v>3.0035552286379771E-2</v>
      </c>
    </row>
    <row r="71" spans="1:11" x14ac:dyDescent="0.35">
      <c r="A71" s="1" t="s">
        <v>40</v>
      </c>
      <c r="B71" s="4">
        <v>4.6240000000000003E-2</v>
      </c>
      <c r="C71" s="4">
        <f>Table1[[#This Row],[ВТБ  - цена]]*1000</f>
        <v>46.24</v>
      </c>
      <c r="D71" s="5">
        <v>23768830000</v>
      </c>
      <c r="E71" s="3">
        <f>(Table1[[#This Row],[ВТБ  - цена]]-B70)/B70</f>
        <v>7.846556233653143E-3</v>
      </c>
      <c r="F71" s="2">
        <v>259</v>
      </c>
      <c r="G71" s="5">
        <v>57982740</v>
      </c>
      <c r="H71" s="3">
        <f>(Table1[[#This Row],[Газпром - цена]]-F70)/F70</f>
        <v>7.3509392866865789E-3</v>
      </c>
      <c r="I71" s="2">
        <v>255</v>
      </c>
      <c r="J71" s="5">
        <v>79009200</v>
      </c>
      <c r="K71" s="3">
        <f>(Table1[[#This Row],[Сбербанк - цена]]-I70)/I70</f>
        <v>1.1663889550107108E-2</v>
      </c>
    </row>
    <row r="72" spans="1:11" x14ac:dyDescent="0.35">
      <c r="A72" s="1">
        <v>43983</v>
      </c>
      <c r="B72" s="4">
        <v>4.7600000000000003E-2</v>
      </c>
      <c r="C72" s="4">
        <f>Table1[[#This Row],[ВТБ  - цена]]*1000</f>
        <v>47.6</v>
      </c>
      <c r="D72" s="5">
        <v>96276580000</v>
      </c>
      <c r="E72" s="3">
        <f>(Table1[[#This Row],[ВТБ  - цена]]-B71)/B71</f>
        <v>2.9411764705882353E-2</v>
      </c>
      <c r="F72" s="2">
        <v>251.9</v>
      </c>
      <c r="G72" s="5">
        <v>115551470</v>
      </c>
      <c r="H72" s="3">
        <f>(Table1[[#This Row],[Газпром - цена]]-F71)/F71</f>
        <v>-2.7413127413127392E-2</v>
      </c>
      <c r="I72" s="2">
        <v>258.19</v>
      </c>
      <c r="J72" s="5">
        <v>120345950</v>
      </c>
      <c r="K72" s="3">
        <f>(Table1[[#This Row],[Сбербанк - цена]]-I71)/I71</f>
        <v>1.2509803921568618E-2</v>
      </c>
    </row>
    <row r="73" spans="1:11" x14ac:dyDescent="0.35">
      <c r="A73" s="1" t="s">
        <v>41</v>
      </c>
      <c r="B73" s="4">
        <v>4.8035000000000001E-2</v>
      </c>
      <c r="C73" s="4">
        <f>Table1[[#This Row],[ВТБ  - цена]]*1000</f>
        <v>48.035000000000004</v>
      </c>
      <c r="D73" s="5">
        <v>190970630000</v>
      </c>
      <c r="E73" s="3">
        <f>(Table1[[#This Row],[ВТБ  - цена]]-B72)/B72</f>
        <v>9.1386554621848293E-3</v>
      </c>
      <c r="F73" s="2">
        <v>255.39</v>
      </c>
      <c r="G73" s="5">
        <v>198867470</v>
      </c>
      <c r="H73" s="3">
        <f>(Table1[[#This Row],[Газпром - цена]]-F72)/F72</f>
        <v>1.3854704247717271E-2</v>
      </c>
      <c r="I73" s="2">
        <v>262.5</v>
      </c>
      <c r="J73" s="5">
        <v>191503600</v>
      </c>
      <c r="K73" s="3">
        <f>(Table1[[#This Row],[Сбербанк - цена]]-I72)/I72</f>
        <v>1.6693132964096215E-2</v>
      </c>
    </row>
    <row r="74" spans="1:11" x14ac:dyDescent="0.35">
      <c r="A74" s="1" t="s">
        <v>42</v>
      </c>
      <c r="B74" s="4">
        <v>4.8000000000000001E-2</v>
      </c>
      <c r="C74" s="4">
        <f>Table1[[#This Row],[ВТБ  - цена]]*1000</f>
        <v>48</v>
      </c>
      <c r="D74" s="5">
        <v>336473020000</v>
      </c>
      <c r="E74" s="3">
        <f>(Table1[[#This Row],[ВТБ  - цена]]-B73)/B73</f>
        <v>-7.2863537004268361E-4</v>
      </c>
      <c r="F74" s="2">
        <v>237.95</v>
      </c>
      <c r="G74" s="5">
        <v>238814850</v>
      </c>
      <c r="H74" s="3">
        <f>(Table1[[#This Row],[Газпром - цена]]-F73)/F73</f>
        <v>-6.828771682524766E-2</v>
      </c>
      <c r="I74" s="2">
        <v>265.49</v>
      </c>
      <c r="J74" s="5">
        <v>180106560</v>
      </c>
      <c r="K74" s="3">
        <f>(Table1[[#This Row],[Сбербанк - цена]]-I73)/I73</f>
        <v>1.1390476190476225E-2</v>
      </c>
    </row>
    <row r="75" spans="1:11" x14ac:dyDescent="0.35">
      <c r="A75" s="1" t="s">
        <v>43</v>
      </c>
      <c r="B75" s="4">
        <v>4.6399999999999997E-2</v>
      </c>
      <c r="C75" s="4">
        <f>Table1[[#This Row],[ВТБ  - цена]]*1000</f>
        <v>46.4</v>
      </c>
      <c r="D75" s="5">
        <v>163968770000</v>
      </c>
      <c r="E75" s="3">
        <f>(Table1[[#This Row],[ВТБ  - цена]]-B74)/B74</f>
        <v>-3.3333333333333423E-2</v>
      </c>
      <c r="F75" s="2">
        <v>226.7</v>
      </c>
      <c r="G75" s="5">
        <v>355510540</v>
      </c>
      <c r="H75" s="3">
        <f>(Table1[[#This Row],[Газпром - цена]]-F74)/F74</f>
        <v>-4.7278840092456399E-2</v>
      </c>
      <c r="I75" s="2">
        <v>252.2</v>
      </c>
      <c r="J75" s="5">
        <v>219329570</v>
      </c>
      <c r="K75" s="3">
        <f>(Table1[[#This Row],[Сбербанк - цена]]-I74)/I74</f>
        <v>-5.0058382613281181E-2</v>
      </c>
    </row>
    <row r="76" spans="1:11" x14ac:dyDescent="0.35">
      <c r="A76" s="1">
        <v>43892</v>
      </c>
      <c r="B76" s="4">
        <v>4.8090000000000001E-2</v>
      </c>
      <c r="C76" s="4">
        <f>Table1[[#This Row],[ВТБ  - цена]]*1000</f>
        <v>48.09</v>
      </c>
      <c r="D76" s="5">
        <v>155388980000</v>
      </c>
      <c r="E76" s="3">
        <f>(Table1[[#This Row],[ВТБ  - цена]]-B75)/B75</f>
        <v>3.6422413793103535E-2</v>
      </c>
      <c r="F76" s="2">
        <v>229.11</v>
      </c>
      <c r="G76" s="5">
        <v>254241130</v>
      </c>
      <c r="H76" s="3">
        <f>(Table1[[#This Row],[Газпром - цена]]-F75)/F75</f>
        <v>1.0630789589766322E-2</v>
      </c>
      <c r="I76" s="2">
        <v>254.3</v>
      </c>
      <c r="J76" s="5">
        <v>247114000</v>
      </c>
      <c r="K76" s="3">
        <f>(Table1[[#This Row],[Сбербанк - цена]]-I75)/I75</f>
        <v>8.3267248215702725E-3</v>
      </c>
    </row>
    <row r="77" spans="1:11" x14ac:dyDescent="0.35">
      <c r="A77" s="1">
        <v>44106</v>
      </c>
      <c r="B77" s="4">
        <v>4.7884999999999997E-2</v>
      </c>
      <c r="C77" s="4">
        <f>Table1[[#This Row],[ВТБ  - цена]]*1000</f>
        <v>47.884999999999998</v>
      </c>
      <c r="D77" s="5">
        <v>122981970000</v>
      </c>
      <c r="E77" s="3">
        <f>(Table1[[#This Row],[ВТБ  - цена]]-B76)/B76</f>
        <v>-4.2628405073820708E-3</v>
      </c>
      <c r="F77" s="2">
        <v>232.5</v>
      </c>
      <c r="G77" s="5">
        <v>306079150</v>
      </c>
      <c r="H77" s="3">
        <f>(Table1[[#This Row],[Газпром - цена]]-F76)/F76</f>
        <v>1.4796386015451033E-2</v>
      </c>
      <c r="I77" s="2">
        <v>251.75</v>
      </c>
      <c r="J77" s="5">
        <v>233946940</v>
      </c>
      <c r="K77" s="3">
        <f>(Table1[[#This Row],[Сбербанк - цена]]-I76)/I76</f>
        <v>-1.002752654345266E-2</v>
      </c>
    </row>
    <row r="78" spans="1:11" x14ac:dyDescent="0.35">
      <c r="A78" s="1" t="s">
        <v>44</v>
      </c>
      <c r="B78" s="4">
        <v>4.7960000000000003E-2</v>
      </c>
      <c r="C78" s="4">
        <f>Table1[[#This Row],[ВТБ  - цена]]*1000</f>
        <v>47.96</v>
      </c>
      <c r="D78" s="5">
        <v>79291080000</v>
      </c>
      <c r="E78" s="3">
        <f>(Table1[[#This Row],[ВТБ  - цена]]-B77)/B77</f>
        <v>1.5662524798998772E-3</v>
      </c>
      <c r="F78" s="2">
        <v>232</v>
      </c>
      <c r="G78" s="5">
        <v>139096050</v>
      </c>
      <c r="H78" s="3">
        <f>(Table1[[#This Row],[Газпром - цена]]-F77)/F77</f>
        <v>-2.1505376344086021E-3</v>
      </c>
      <c r="I78" s="2">
        <v>250.8</v>
      </c>
      <c r="J78" s="5">
        <v>147074510</v>
      </c>
      <c r="K78" s="3">
        <f>(Table1[[#This Row],[Сбербанк - цена]]-I77)/I77</f>
        <v>-3.7735849056603323E-3</v>
      </c>
    </row>
    <row r="79" spans="1:11" x14ac:dyDescent="0.35">
      <c r="A79" s="1" t="s">
        <v>45</v>
      </c>
      <c r="B79" s="4">
        <v>4.333E-2</v>
      </c>
      <c r="C79" s="4">
        <f>Table1[[#This Row],[ВТБ  - цена]]*1000</f>
        <v>43.33</v>
      </c>
      <c r="D79" s="5">
        <v>241280530000</v>
      </c>
      <c r="E79" s="3">
        <f>(Table1[[#This Row],[ВТБ  - цена]]-B78)/B78</f>
        <v>-9.6538782318598873E-2</v>
      </c>
      <c r="F79" s="2">
        <v>202.65</v>
      </c>
      <c r="G79" s="5">
        <v>369133200</v>
      </c>
      <c r="H79" s="3">
        <f>(Table1[[#This Row],[Газпром - цена]]-F78)/F78</f>
        <v>-0.12650862068965515</v>
      </c>
      <c r="I79" s="2">
        <v>233.36</v>
      </c>
      <c r="J79" s="5">
        <v>291687340</v>
      </c>
      <c r="K79" s="3">
        <f>(Table1[[#This Row],[Сбербанк - цена]]-I78)/I78</f>
        <v>-6.9537480063795842E-2</v>
      </c>
    </row>
    <row r="80" spans="1:11" x14ac:dyDescent="0.35">
      <c r="A80" s="1">
        <v>43864</v>
      </c>
      <c r="B80" s="4">
        <v>4.122E-2</v>
      </c>
      <c r="C80" s="4">
        <f>Table1[[#This Row],[ВТБ  - цена]]*1000</f>
        <v>41.22</v>
      </c>
      <c r="D80" s="5">
        <v>232137550000</v>
      </c>
      <c r="E80" s="3">
        <f>(Table1[[#This Row],[ВТБ  - цена]]-B79)/B79</f>
        <v>-4.8696053542580213E-2</v>
      </c>
      <c r="F80" s="2">
        <v>188.27</v>
      </c>
      <c r="G80" s="5">
        <v>532507900</v>
      </c>
      <c r="H80" s="3">
        <f>(Table1[[#This Row],[Газпром - цена]]-F79)/F79</f>
        <v>-7.0959782876881303E-2</v>
      </c>
      <c r="I80" s="2">
        <v>219.99</v>
      </c>
      <c r="J80" s="5">
        <v>401445320</v>
      </c>
      <c r="K80" s="3">
        <f>(Table1[[#This Row],[Сбербанк - цена]]-I79)/I79</f>
        <v>-5.7293452176894084E-2</v>
      </c>
    </row>
    <row r="81" spans="1:11" x14ac:dyDescent="0.35">
      <c r="A81" s="1">
        <v>44077</v>
      </c>
      <c r="B81" s="4">
        <v>3.1574999999999999E-2</v>
      </c>
      <c r="C81" s="4">
        <f>Table1[[#This Row],[ВТБ  - цена]]*1000</f>
        <v>31.574999999999999</v>
      </c>
      <c r="D81" s="5">
        <v>437869840000</v>
      </c>
      <c r="E81" s="3">
        <f>(Table1[[#This Row],[ВТБ  - цена]]-B80)/B80</f>
        <v>-0.2339883551673945</v>
      </c>
      <c r="F81" s="2">
        <v>166.1</v>
      </c>
      <c r="G81" s="5">
        <v>608605680</v>
      </c>
      <c r="H81" s="3">
        <f>(Table1[[#This Row],[Газпром - цена]]-F80)/F80</f>
        <v>-0.11775641366123128</v>
      </c>
      <c r="I81" s="2">
        <v>198.6</v>
      </c>
      <c r="J81" s="5">
        <v>843856990</v>
      </c>
      <c r="K81" s="3">
        <f>(Table1[[#This Row],[Сбербанк - цена]]-I80)/I80</f>
        <v>-9.7231692349652316E-2</v>
      </c>
    </row>
    <row r="82" spans="1:11" x14ac:dyDescent="0.35">
      <c r="A82" s="1" t="s">
        <v>46</v>
      </c>
      <c r="B82" s="4">
        <v>3.15E-2</v>
      </c>
      <c r="C82" s="4">
        <f>Table1[[#This Row],[ВТБ  - цена]]*1000</f>
        <v>31.5</v>
      </c>
      <c r="D82" s="5">
        <v>518783480000</v>
      </c>
      <c r="E82" s="3">
        <f>(Table1[[#This Row],[ВТБ  - цена]]-B81)/B81</f>
        <v>-2.3752969121139723E-3</v>
      </c>
      <c r="F82" s="2">
        <v>176.26</v>
      </c>
      <c r="G82" s="5">
        <v>592330300</v>
      </c>
      <c r="H82" s="3">
        <f>(Table1[[#This Row],[Газпром - цена]]-F81)/F81</f>
        <v>6.1167971101745919E-2</v>
      </c>
      <c r="I82" s="2">
        <v>195.69</v>
      </c>
      <c r="J82" s="5">
        <v>871440840</v>
      </c>
      <c r="K82" s="3">
        <f>(Table1[[#This Row],[Сбербанк - цена]]-I81)/I81</f>
        <v>-1.4652567975830798E-2</v>
      </c>
    </row>
    <row r="83" spans="1:11" x14ac:dyDescent="0.35">
      <c r="A83" s="1" t="s">
        <v>47</v>
      </c>
      <c r="B83" s="4">
        <v>3.1099999999999999E-2</v>
      </c>
      <c r="C83" s="4">
        <f>Table1[[#This Row],[ВТБ  - цена]]*1000</f>
        <v>31.099999999999998</v>
      </c>
      <c r="D83" s="5">
        <v>400843430000</v>
      </c>
      <c r="E83" s="3">
        <f>(Table1[[#This Row],[ВТБ  - цена]]-B82)/B82</f>
        <v>-1.2698412698412731E-2</v>
      </c>
      <c r="F83" s="2">
        <v>174.5</v>
      </c>
      <c r="G83" s="5">
        <v>423020080</v>
      </c>
      <c r="H83" s="3">
        <f>(Table1[[#This Row],[Газпром - цена]]-F82)/F82</f>
        <v>-9.9852490638828485E-3</v>
      </c>
      <c r="I83" s="2">
        <v>180.38</v>
      </c>
      <c r="J83" s="5">
        <v>676631910</v>
      </c>
      <c r="K83" s="3">
        <f>(Table1[[#This Row],[Сбербанк - цена]]-I82)/I82</f>
        <v>-7.8235985487250262E-2</v>
      </c>
    </row>
    <row r="84" spans="1:11" x14ac:dyDescent="0.35">
      <c r="A84" s="1" t="s">
        <v>48</v>
      </c>
      <c r="B84" s="4">
        <v>3.2079999999999997E-2</v>
      </c>
      <c r="C84" s="4">
        <f>Table1[[#This Row],[ВТБ  - цена]]*1000</f>
        <v>32.08</v>
      </c>
      <c r="D84" s="5">
        <v>361631860000</v>
      </c>
      <c r="E84" s="3">
        <f>(Table1[[#This Row],[ВТБ  - цена]]-B83)/B83</f>
        <v>3.1511254019292549E-2</v>
      </c>
      <c r="F84" s="2">
        <v>189.77</v>
      </c>
      <c r="G84" s="5">
        <v>338418390</v>
      </c>
      <c r="H84" s="3">
        <f>(Table1[[#This Row],[Газпром - цена]]-F83)/F83</f>
        <v>8.7507163323782292E-2</v>
      </c>
      <c r="I84" s="2">
        <v>185.64</v>
      </c>
      <c r="J84" s="5">
        <v>503685070</v>
      </c>
      <c r="K84" s="3">
        <f>(Table1[[#This Row],[Сбербанк - цена]]-I83)/I83</f>
        <v>2.9160660827142647E-2</v>
      </c>
    </row>
    <row r="85" spans="1:11" x14ac:dyDescent="0.35">
      <c r="A85" s="1">
        <v>43986</v>
      </c>
      <c r="B85" s="4">
        <v>3.6589999999999998E-2</v>
      </c>
      <c r="C85" s="4">
        <f>Table1[[#This Row],[ВТБ  - цена]]*1000</f>
        <v>36.589999999999996</v>
      </c>
      <c r="D85" s="5">
        <v>467259190000</v>
      </c>
      <c r="E85" s="3">
        <f>(Table1[[#This Row],[ВТБ  - цена]]-B84)/B84</f>
        <v>0.14058603491271823</v>
      </c>
      <c r="F85" s="2">
        <v>192</v>
      </c>
      <c r="G85" s="5">
        <v>280588040</v>
      </c>
      <c r="H85" s="3">
        <f>(Table1[[#This Row],[Газпром - цена]]-F84)/F84</f>
        <v>1.1751067081203508E-2</v>
      </c>
      <c r="I85" s="2">
        <v>201.99</v>
      </c>
      <c r="J85" s="5">
        <v>443007450</v>
      </c>
      <c r="K85" s="3">
        <f>(Table1[[#This Row],[Сбербанк - цена]]-I84)/I84</f>
        <v>8.8073691014867617E-2</v>
      </c>
    </row>
    <row r="86" spans="1:11" x14ac:dyDescent="0.35">
      <c r="A86" s="1" t="s">
        <v>49</v>
      </c>
      <c r="B86" s="4">
        <v>3.4299999999999997E-2</v>
      </c>
      <c r="C86" s="4">
        <f>Table1[[#This Row],[ВТБ  - цена]]*1000</f>
        <v>34.299999999999997</v>
      </c>
      <c r="D86" s="5">
        <v>346310100000</v>
      </c>
      <c r="E86" s="3">
        <f>(Table1[[#This Row],[ВТБ  - цена]]-B85)/B85</f>
        <v>-6.2585405848592526E-2</v>
      </c>
      <c r="F86" s="2">
        <v>184.68</v>
      </c>
      <c r="G86" s="5">
        <v>228056850</v>
      </c>
      <c r="H86" s="3">
        <f>(Table1[[#This Row],[Газпром - цена]]-F85)/F85</f>
        <v>-3.8124999999999964E-2</v>
      </c>
      <c r="I86" s="2">
        <v>191.8</v>
      </c>
      <c r="J86" s="5">
        <v>400571730</v>
      </c>
      <c r="K86" s="3">
        <f>(Table1[[#This Row],[Сбербанк - цена]]-I85)/I85</f>
        <v>-5.0448041982276336E-2</v>
      </c>
    </row>
    <row r="87" spans="1:11" x14ac:dyDescent="0.35">
      <c r="A87" s="1" t="s">
        <v>50</v>
      </c>
      <c r="B87" s="4">
        <v>3.3704999999999999E-2</v>
      </c>
      <c r="C87" s="4">
        <f>Table1[[#This Row],[ВТБ  - цена]]*1000</f>
        <v>33.704999999999998</v>
      </c>
      <c r="D87" s="5">
        <v>236433650000</v>
      </c>
      <c r="E87" s="3">
        <f>(Table1[[#This Row],[ВТБ  - цена]]-B86)/B86</f>
        <v>-1.7346938775510155E-2</v>
      </c>
      <c r="F87" s="2">
        <v>185.71</v>
      </c>
      <c r="G87" s="5">
        <v>226236880</v>
      </c>
      <c r="H87" s="3">
        <f>(Table1[[#This Row],[Газпром - цена]]-F86)/F86</f>
        <v>5.5772146415421333E-3</v>
      </c>
      <c r="I87" s="2">
        <v>188.91</v>
      </c>
      <c r="J87" s="5">
        <v>349982760</v>
      </c>
      <c r="K87" s="3">
        <f>(Table1[[#This Row],[Сбербанк - цена]]-I86)/I86</f>
        <v>-1.5067778936392152E-2</v>
      </c>
    </row>
    <row r="88" spans="1:11" x14ac:dyDescent="0.35">
      <c r="A88" s="1" t="s">
        <v>51</v>
      </c>
      <c r="B88" s="4">
        <v>3.49E-2</v>
      </c>
      <c r="C88" s="4">
        <f>Table1[[#This Row],[ВТБ  - цена]]*1000</f>
        <v>34.9</v>
      </c>
      <c r="D88" s="5">
        <v>162702120000</v>
      </c>
      <c r="E88" s="3">
        <f>(Table1[[#This Row],[ВТБ  - цена]]-B87)/B87</f>
        <v>3.5454680314493447E-2</v>
      </c>
      <c r="F88" s="2">
        <v>190</v>
      </c>
      <c r="G88" s="5">
        <v>196191670</v>
      </c>
      <c r="H88" s="3">
        <f>(Table1[[#This Row],[Газпром - цена]]-F87)/F87</f>
        <v>2.3100533089225092E-2</v>
      </c>
      <c r="I88" s="2">
        <v>197.25</v>
      </c>
      <c r="J88" s="5">
        <v>279337290</v>
      </c>
      <c r="K88" s="3">
        <f>(Table1[[#This Row],[Сбербанк - цена]]-I87)/I87</f>
        <v>4.4148006987454365E-2</v>
      </c>
    </row>
    <row r="89" spans="1:11" x14ac:dyDescent="0.35">
      <c r="A89" s="1">
        <v>43926</v>
      </c>
      <c r="B89" s="4">
        <v>3.5374999999999997E-2</v>
      </c>
      <c r="C89" s="4">
        <f>Table1[[#This Row],[ВТБ  - цена]]*1000</f>
        <v>35.375</v>
      </c>
      <c r="D89" s="5">
        <v>150182870000</v>
      </c>
      <c r="E89" s="3">
        <f>(Table1[[#This Row],[ВТБ  - цена]]-B88)/B88</f>
        <v>1.3610315186246311E-2</v>
      </c>
      <c r="F89" s="2">
        <v>185.34</v>
      </c>
      <c r="G89" s="5">
        <v>257313530</v>
      </c>
      <c r="H89" s="3">
        <f>(Table1[[#This Row],[Газпром - цена]]-F88)/F88</f>
        <v>-2.4526315789473667E-2</v>
      </c>
      <c r="I89" s="2">
        <v>196.02</v>
      </c>
      <c r="J89" s="5">
        <v>232964200</v>
      </c>
      <c r="K89" s="3">
        <f>(Table1[[#This Row],[Сбербанк - цена]]-I88)/I88</f>
        <v>-6.2357414448668685E-3</v>
      </c>
    </row>
    <row r="90" spans="1:11" x14ac:dyDescent="0.35">
      <c r="A90" s="1">
        <v>44140</v>
      </c>
      <c r="B90" s="4">
        <v>3.4215000000000002E-2</v>
      </c>
      <c r="C90" s="4">
        <f>Table1[[#This Row],[ВТБ  - цена]]*1000</f>
        <v>34.215000000000003</v>
      </c>
      <c r="D90" s="5">
        <v>105679420000</v>
      </c>
      <c r="E90" s="3">
        <f>(Table1[[#This Row],[ВТБ  - цена]]-B89)/B89</f>
        <v>-3.2791519434628817E-2</v>
      </c>
      <c r="F90" s="2">
        <v>183.85</v>
      </c>
      <c r="G90" s="5">
        <v>180588680</v>
      </c>
      <c r="H90" s="3">
        <f>(Table1[[#This Row],[Газпром - цена]]-F89)/F89</f>
        <v>-8.0392791626200978E-3</v>
      </c>
      <c r="I90" s="2">
        <v>183.85</v>
      </c>
      <c r="J90" s="5">
        <v>270953250</v>
      </c>
      <c r="K90" s="3">
        <f>(Table1[[#This Row],[Сбербанк - цена]]-I89)/I89</f>
        <v>-6.2085501479440953E-2</v>
      </c>
    </row>
    <row r="91" spans="1:11" x14ac:dyDescent="0.35">
      <c r="A91" s="1" t="s">
        <v>52</v>
      </c>
      <c r="B91" s="4">
        <v>3.4669999999999999E-2</v>
      </c>
      <c r="C91" s="4">
        <f>Table1[[#This Row],[ВТБ  - цена]]*1000</f>
        <v>34.67</v>
      </c>
      <c r="D91" s="5">
        <v>138951380000</v>
      </c>
      <c r="E91" s="3">
        <f>(Table1[[#This Row],[ВТБ  - цена]]-B90)/B90</f>
        <v>1.3298260996638814E-2</v>
      </c>
      <c r="F91" s="2">
        <v>194.35</v>
      </c>
      <c r="G91" s="5">
        <v>327020010</v>
      </c>
      <c r="H91" s="3">
        <f>(Table1[[#This Row],[Газпром - цена]]-F90)/F90</f>
        <v>5.7111775904269788E-2</v>
      </c>
      <c r="I91" s="2">
        <v>188.9</v>
      </c>
      <c r="J91" s="5">
        <v>412768470</v>
      </c>
      <c r="K91" s="3">
        <f>(Table1[[#This Row],[Сбербанк - цена]]-I90)/I90</f>
        <v>2.7468044601577434E-2</v>
      </c>
    </row>
    <row r="92" spans="1:11" x14ac:dyDescent="0.35">
      <c r="A92" s="1" t="s">
        <v>53</v>
      </c>
      <c r="B92" s="4">
        <v>3.6310000000000002E-2</v>
      </c>
      <c r="C92" s="4">
        <f>Table1[[#This Row],[ВТБ  - цена]]*1000</f>
        <v>36.31</v>
      </c>
      <c r="D92" s="5">
        <v>158378410000</v>
      </c>
      <c r="E92" s="3">
        <f>(Table1[[#This Row],[ВТБ  - цена]]-B91)/B91</f>
        <v>4.7303143928468488E-2</v>
      </c>
      <c r="F92" s="2">
        <v>199.95</v>
      </c>
      <c r="G92" s="5">
        <v>354230340</v>
      </c>
      <c r="H92" s="3">
        <f>(Table1[[#This Row],[Газпром - цена]]-F91)/F91</f>
        <v>2.8813995369179286E-2</v>
      </c>
      <c r="I92" s="2">
        <v>200.5</v>
      </c>
      <c r="J92" s="5">
        <v>442359310</v>
      </c>
      <c r="K92" s="3">
        <f>(Table1[[#This Row],[Сбербанк - цена]]-I91)/I91</f>
        <v>6.1408152461619875E-2</v>
      </c>
    </row>
    <row r="93" spans="1:11" x14ac:dyDescent="0.35">
      <c r="A93" s="1">
        <v>43836</v>
      </c>
      <c r="B93" s="4">
        <v>3.7595000000000003E-2</v>
      </c>
      <c r="C93" s="4">
        <f>Table1[[#This Row],[ВТБ  - цена]]*1000</f>
        <v>37.595000000000006</v>
      </c>
      <c r="D93" s="5">
        <v>209984010000</v>
      </c>
      <c r="E93" s="3">
        <f>(Table1[[#This Row],[ВТБ  - цена]]-B92)/B92</f>
        <v>3.538969980721568E-2</v>
      </c>
      <c r="F93" s="2">
        <v>203.05</v>
      </c>
      <c r="G93" s="5">
        <v>281963000</v>
      </c>
      <c r="H93" s="3">
        <f>(Table1[[#This Row],[Газпром - цена]]-F92)/F92</f>
        <v>1.5503875968992362E-2</v>
      </c>
      <c r="I93" s="2">
        <v>219.1</v>
      </c>
      <c r="J93" s="5">
        <v>538715590</v>
      </c>
      <c r="K93" s="3">
        <f>(Table1[[#This Row],[Сбербанк - цена]]-I92)/I92</f>
        <v>9.2768079800498726E-2</v>
      </c>
    </row>
    <row r="94" spans="1:11" x14ac:dyDescent="0.35">
      <c r="A94" s="1">
        <v>44049</v>
      </c>
      <c r="B94" s="4">
        <v>3.6745E-2</v>
      </c>
      <c r="C94" s="4">
        <f>Table1[[#This Row],[ВТБ  - цена]]*1000</f>
        <v>36.744999999999997</v>
      </c>
      <c r="D94" s="5">
        <v>124522780000</v>
      </c>
      <c r="E94" s="3">
        <f>(Table1[[#This Row],[ВТБ  - цена]]-B93)/B93</f>
        <v>-2.2609389546482336E-2</v>
      </c>
      <c r="F94" s="2">
        <v>196.74</v>
      </c>
      <c r="G94" s="5">
        <v>166037290</v>
      </c>
      <c r="H94" s="3">
        <f>(Table1[[#This Row],[Газпром - цена]]-F93)/F93</f>
        <v>-3.1076089633095307E-2</v>
      </c>
      <c r="I94" s="2">
        <v>208.35</v>
      </c>
      <c r="J94" s="5">
        <v>319921470</v>
      </c>
      <c r="K94" s="3">
        <f>(Table1[[#This Row],[Сбербанк - цена]]-I93)/I93</f>
        <v>-4.9064354176175266E-2</v>
      </c>
    </row>
    <row r="95" spans="1:11" x14ac:dyDescent="0.35">
      <c r="A95" s="1" t="s">
        <v>54</v>
      </c>
      <c r="B95" s="4">
        <v>3.5255000000000002E-2</v>
      </c>
      <c r="C95" s="4">
        <f>Table1[[#This Row],[ВТБ  - цена]]*1000</f>
        <v>35.255000000000003</v>
      </c>
      <c r="D95" s="5">
        <v>166206130000</v>
      </c>
      <c r="E95" s="3">
        <f>(Table1[[#This Row],[ВТБ  - цена]]-B94)/B94</f>
        <v>-4.0549734657776525E-2</v>
      </c>
      <c r="F95" s="2">
        <v>195.81</v>
      </c>
      <c r="G95" s="5">
        <v>223374910</v>
      </c>
      <c r="H95" s="3">
        <f>(Table1[[#This Row],[Газпром - цена]]-F94)/F94</f>
        <v>-4.727050930161669E-3</v>
      </c>
      <c r="I95" s="2">
        <v>207</v>
      </c>
      <c r="J95" s="5">
        <v>346455760</v>
      </c>
      <c r="K95" s="3">
        <f>(Table1[[#This Row],[Сбербанк - цена]]-I94)/I94</f>
        <v>-6.4794816414686556E-3</v>
      </c>
    </row>
    <row r="96" spans="1:11" x14ac:dyDescent="0.35">
      <c r="A96" s="1" t="s">
        <v>55</v>
      </c>
      <c r="B96" s="4">
        <v>3.5150000000000001E-2</v>
      </c>
      <c r="C96" s="4">
        <f>Table1[[#This Row],[ВТБ  - цена]]*1000</f>
        <v>35.15</v>
      </c>
      <c r="D96" s="5">
        <v>102970090000</v>
      </c>
      <c r="E96" s="3">
        <f>(Table1[[#This Row],[ВТБ  - цена]]-B95)/B95</f>
        <v>-2.978300950219853E-3</v>
      </c>
      <c r="F96" s="2">
        <v>193</v>
      </c>
      <c r="G96" s="5">
        <v>180112960</v>
      </c>
      <c r="H96" s="3">
        <f>(Table1[[#This Row],[Газпром - цена]]-F95)/F95</f>
        <v>-1.4350646034421134E-2</v>
      </c>
      <c r="I96" s="2">
        <v>203.15</v>
      </c>
      <c r="J96" s="5">
        <v>230337910</v>
      </c>
      <c r="K96" s="3">
        <f>(Table1[[#This Row],[Сбербанк - цена]]-I95)/I95</f>
        <v>-1.8599033816425092E-2</v>
      </c>
    </row>
    <row r="97" spans="1:11" x14ac:dyDescent="0.35">
      <c r="A97" s="1" t="s">
        <v>56</v>
      </c>
      <c r="B97" s="4">
        <v>3.567E-2</v>
      </c>
      <c r="C97" s="4">
        <f>Table1[[#This Row],[ВТБ  - цена]]*1000</f>
        <v>35.67</v>
      </c>
      <c r="D97" s="5">
        <v>79467250000</v>
      </c>
      <c r="E97" s="3">
        <f>(Table1[[#This Row],[ВТБ  - цена]]-B96)/B96</f>
        <v>1.4793741109530573E-2</v>
      </c>
      <c r="F97" s="2">
        <v>197.2</v>
      </c>
      <c r="G97" s="5">
        <v>158775720</v>
      </c>
      <c r="H97" s="3">
        <f>(Table1[[#This Row],[Газпром - цена]]-F96)/F96</f>
        <v>2.1761658031088024E-2</v>
      </c>
      <c r="I97" s="2">
        <v>210.95</v>
      </c>
      <c r="J97" s="5">
        <v>213863900</v>
      </c>
      <c r="K97" s="3">
        <f>(Table1[[#This Row],[Сбербанк - цена]]-I96)/I96</f>
        <v>3.8395274427762652E-2</v>
      </c>
    </row>
    <row r="98" spans="1:11" x14ac:dyDescent="0.35">
      <c r="A98" s="1">
        <v>43989</v>
      </c>
      <c r="B98" s="4">
        <v>3.5235000000000002E-2</v>
      </c>
      <c r="C98" s="4">
        <f>Table1[[#This Row],[ВТБ  - цена]]*1000</f>
        <v>35.234999999999999</v>
      </c>
      <c r="D98" s="5">
        <v>122605690000</v>
      </c>
      <c r="E98" s="3">
        <f>(Table1[[#This Row],[ВТБ  - цена]]-B97)/B97</f>
        <v>-1.2195121951219454E-2</v>
      </c>
      <c r="F98" s="2">
        <v>200.94</v>
      </c>
      <c r="G98" s="5">
        <v>192054230</v>
      </c>
      <c r="H98" s="3">
        <f>(Table1[[#This Row],[Газпром - цена]]-F97)/F97</f>
        <v>1.8965517241379359E-2</v>
      </c>
      <c r="I98" s="2">
        <v>212.28</v>
      </c>
      <c r="J98" s="5">
        <v>238147670</v>
      </c>
      <c r="K98" s="3">
        <f>(Table1[[#This Row],[Сбербанк - цена]]-I97)/I97</f>
        <v>6.3048115667220317E-3</v>
      </c>
    </row>
    <row r="99" spans="1:11" x14ac:dyDescent="0.35">
      <c r="A99" s="1" t="s">
        <v>57</v>
      </c>
      <c r="B99" s="4">
        <v>3.4799999999999998E-2</v>
      </c>
      <c r="C99" s="4">
        <f>Table1[[#This Row],[ВТБ  - цена]]*1000</f>
        <v>34.799999999999997</v>
      </c>
      <c r="D99" s="5">
        <v>109445270000</v>
      </c>
      <c r="E99" s="3">
        <f>(Table1[[#This Row],[ВТБ  - цена]]-B98)/B98</f>
        <v>-1.2345679012345815E-2</v>
      </c>
      <c r="F99" s="2">
        <v>184.65</v>
      </c>
      <c r="G99" s="5">
        <v>275163160</v>
      </c>
      <c r="H99" s="3">
        <f>(Table1[[#This Row],[Газпром - цена]]-F98)/F98</f>
        <v>-8.1068975813675684E-2</v>
      </c>
      <c r="I99" s="2">
        <v>210.81</v>
      </c>
      <c r="J99" s="5">
        <v>242066230</v>
      </c>
      <c r="K99" s="3">
        <f>(Table1[[#This Row],[Сбербанк - цена]]-I98)/I98</f>
        <v>-6.9248162803843922E-3</v>
      </c>
    </row>
    <row r="100" spans="1:11" x14ac:dyDescent="0.35">
      <c r="A100" s="1" t="s">
        <v>58</v>
      </c>
      <c r="B100" s="4">
        <v>3.7949999999999998E-2</v>
      </c>
      <c r="C100" s="4">
        <f>Table1[[#This Row],[ВТБ  - цена]]*1000</f>
        <v>37.949999999999996</v>
      </c>
      <c r="D100" s="5">
        <v>366176760000</v>
      </c>
      <c r="E100" s="3">
        <f>(Table1[[#This Row],[ВТБ  - цена]]-B99)/B99</f>
        <v>9.0517241379310345E-2</v>
      </c>
      <c r="F100" s="2">
        <v>185.45</v>
      </c>
      <c r="G100" s="5">
        <v>157483580</v>
      </c>
      <c r="H100" s="3">
        <f>(Table1[[#This Row],[Газпром - цена]]-F99)/F99</f>
        <v>4.3325209856484321E-3</v>
      </c>
      <c r="I100" s="2">
        <v>215.97</v>
      </c>
      <c r="J100" s="5">
        <v>265589800</v>
      </c>
      <c r="K100" s="3">
        <f>(Table1[[#This Row],[Сбербанк - цена]]-I99)/I99</f>
        <v>2.447701721929698E-2</v>
      </c>
    </row>
    <row r="101" spans="1:11" x14ac:dyDescent="0.35">
      <c r="A101" s="1" t="s">
        <v>59</v>
      </c>
      <c r="B101" s="4">
        <v>3.8754999999999998E-2</v>
      </c>
      <c r="C101" s="4">
        <f>Table1[[#This Row],[ВТБ  - цена]]*1000</f>
        <v>38.754999999999995</v>
      </c>
      <c r="D101" s="5">
        <v>236784220000</v>
      </c>
      <c r="E101" s="3">
        <f>(Table1[[#This Row],[ВТБ  - цена]]-B100)/B100</f>
        <v>2.1212121212121217E-2</v>
      </c>
      <c r="F101" s="2">
        <v>182.59</v>
      </c>
      <c r="G101" s="5">
        <v>156353090</v>
      </c>
      <c r="H101" s="3">
        <f>(Table1[[#This Row],[Газпром - цена]]-F100)/F100</f>
        <v>-1.5421946616338557E-2</v>
      </c>
      <c r="I101" s="2">
        <v>221.57</v>
      </c>
      <c r="J101" s="5">
        <v>215253000</v>
      </c>
      <c r="K101" s="3">
        <f>(Table1[[#This Row],[Сбербанк - цена]]-I100)/I100</f>
        <v>2.5929527249154947E-2</v>
      </c>
    </row>
    <row r="102" spans="1:11" x14ac:dyDescent="0.35">
      <c r="A102" s="1">
        <v>43898</v>
      </c>
      <c r="B102" s="4">
        <v>3.6720000000000003E-2</v>
      </c>
      <c r="C102" s="4">
        <f>Table1[[#This Row],[ВТБ  - цена]]*1000</f>
        <v>36.720000000000006</v>
      </c>
      <c r="D102" s="5">
        <v>483254530000</v>
      </c>
      <c r="E102" s="3">
        <f>(Table1[[#This Row],[ВТБ  - цена]]-B101)/B101</f>
        <v>-5.2509353631789324E-2</v>
      </c>
      <c r="F102" s="2">
        <v>187.23</v>
      </c>
      <c r="G102" s="5">
        <v>208269850</v>
      </c>
      <c r="H102" s="3">
        <f>(Table1[[#This Row],[Газпром - цена]]-F101)/F101</f>
        <v>2.5412125527137227E-2</v>
      </c>
      <c r="I102" s="2">
        <v>227.28</v>
      </c>
      <c r="J102" s="5">
        <v>227021290</v>
      </c>
      <c r="K102" s="3">
        <f>(Table1[[#This Row],[Сбербанк - цена]]-I101)/I101</f>
        <v>2.577063681906399E-2</v>
      </c>
    </row>
    <row r="103" spans="1:11" x14ac:dyDescent="0.35">
      <c r="A103" s="1">
        <v>44112</v>
      </c>
      <c r="B103" s="4">
        <v>3.7719999999999997E-2</v>
      </c>
      <c r="C103" s="4">
        <f>Table1[[#This Row],[ВТБ  - цена]]*1000</f>
        <v>37.72</v>
      </c>
      <c r="D103" s="5">
        <v>198702390000</v>
      </c>
      <c r="E103" s="3">
        <f>(Table1[[#This Row],[ВТБ  - цена]]-B102)/B102</f>
        <v>2.7233115468409418E-2</v>
      </c>
      <c r="F103" s="2">
        <v>192.83</v>
      </c>
      <c r="G103" s="5">
        <v>179470870</v>
      </c>
      <c r="H103" s="3">
        <f>(Table1[[#This Row],[Газпром - цена]]-F102)/F102</f>
        <v>2.9909736687496784E-2</v>
      </c>
      <c r="I103" s="2">
        <v>239.99</v>
      </c>
      <c r="J103" s="5">
        <v>356385200</v>
      </c>
      <c r="K103" s="3">
        <f>(Table1[[#This Row],[Сбербанк - цена]]-I102)/I102</f>
        <v>5.5922210489264379E-2</v>
      </c>
    </row>
    <row r="104" spans="1:11" x14ac:dyDescent="0.35">
      <c r="A104" s="1" t="s">
        <v>60</v>
      </c>
      <c r="B104" s="4">
        <v>3.6360000000000003E-2</v>
      </c>
      <c r="C104" s="4">
        <f>Table1[[#This Row],[ВТБ  - цена]]*1000</f>
        <v>36.360000000000007</v>
      </c>
      <c r="D104" s="5">
        <v>137260630000</v>
      </c>
      <c r="E104" s="3">
        <f>(Table1[[#This Row],[ВТБ  - цена]]-B103)/B103</f>
        <v>-3.6055143160127076E-2</v>
      </c>
      <c r="F104" s="2">
        <v>184.51</v>
      </c>
      <c r="G104" s="5">
        <v>186588050</v>
      </c>
      <c r="H104" s="3">
        <f>(Table1[[#This Row],[Газпром - цена]]-F103)/F103</f>
        <v>-4.3146813255198986E-2</v>
      </c>
      <c r="I104" s="2">
        <v>231.22</v>
      </c>
      <c r="J104" s="5">
        <v>407972150</v>
      </c>
      <c r="K104" s="3">
        <f>(Table1[[#This Row],[Сбербанк - цена]]-I103)/I103</f>
        <v>-3.6543189299554191E-2</v>
      </c>
    </row>
    <row r="105" spans="1:11" x14ac:dyDescent="0.35">
      <c r="A105" s="1" t="s">
        <v>61</v>
      </c>
      <c r="B105" s="4">
        <v>3.5950000000000003E-2</v>
      </c>
      <c r="C105" s="4">
        <f>Table1[[#This Row],[ВТБ  - цена]]*1000</f>
        <v>35.950000000000003</v>
      </c>
      <c r="D105" s="5">
        <v>146633700000</v>
      </c>
      <c r="E105" s="3">
        <f>(Table1[[#This Row],[ВТБ  - цена]]-B104)/B104</f>
        <v>-1.1276127612761293E-2</v>
      </c>
      <c r="F105" s="2">
        <v>182.9</v>
      </c>
      <c r="G105" s="5">
        <v>141823320</v>
      </c>
      <c r="H105" s="3">
        <f>(Table1[[#This Row],[Газпром - цена]]-F104)/F104</f>
        <v>-8.7258143190070206E-3</v>
      </c>
      <c r="I105" s="2">
        <v>226.3</v>
      </c>
      <c r="J105" s="5">
        <v>271085280</v>
      </c>
      <c r="K105" s="3">
        <f>(Table1[[#This Row],[Сбербанк - цена]]-I104)/I104</f>
        <v>-2.1278436121442729E-2</v>
      </c>
    </row>
    <row r="106" spans="1:11" x14ac:dyDescent="0.35">
      <c r="A106" s="1" t="s">
        <v>62</v>
      </c>
      <c r="B106" s="4">
        <v>3.6065E-2</v>
      </c>
      <c r="C106" s="4">
        <f>Table1[[#This Row],[ВТБ  - цена]]*1000</f>
        <v>36.064999999999998</v>
      </c>
      <c r="D106" s="5">
        <v>54448940000</v>
      </c>
      <c r="E106" s="3">
        <f>(Table1[[#This Row],[ВТБ  - цена]]-B105)/B105</f>
        <v>3.1988873435326018E-3</v>
      </c>
      <c r="F106" s="2">
        <v>184.22</v>
      </c>
      <c r="G106" s="5">
        <v>95513030</v>
      </c>
      <c r="H106" s="3">
        <f>(Table1[[#This Row],[Газпром - цена]]-F105)/F105</f>
        <v>7.2170585019135768E-3</v>
      </c>
      <c r="I106" s="2">
        <v>227.64</v>
      </c>
      <c r="J106" s="5">
        <v>99565440</v>
      </c>
      <c r="K106" s="3">
        <f>(Table1[[#This Row],[Сбербанк - цена]]-I105)/I105</f>
        <v>5.9213433495359036E-3</v>
      </c>
    </row>
  </sheetData>
  <conditionalFormatting sqref="K1:K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{C6DF20DE-93B9-4F60-AE14-7B4EDA61E997}</x14:id>
        </ext>
      </extLst>
    </cfRule>
  </conditionalFormatting>
  <conditionalFormatting sqref="H1:H1048576 E1:E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{A7D186E0-224A-4712-98F2-BB5307329707}</x14:id>
        </ext>
      </extLs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DF20DE-93B9-4F60-AE14-7B4EDA61E9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A7D186E0-224A-4712-98F2-BB530732970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H1:H1048576 E1:E1048576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mfdexport_1week_02092018_020920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2020-09-02T14:10:07Z</dcterms:created>
  <dcterms:modified xsi:type="dcterms:W3CDTF">2021-03-25T13:59:46Z</dcterms:modified>
</cp:coreProperties>
</file>