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23E159B-3B38-40AD-BA3B-7D32FFC5F822}" xr6:coauthVersionLast="45" xr6:coauthVersionMax="45" xr10:uidLastSave="{00000000-0000-0000-0000-000000000000}"/>
  <bookViews>
    <workbookView xWindow="-110" yWindow="-110" windowWidth="19420" windowHeight="11020"/>
  </bookViews>
  <sheets>
    <sheet name="mfdexport_1week_02092018_020920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</calcChain>
</file>

<file path=xl/sharedStrings.xml><?xml version="1.0" encoding="utf-8"?>
<sst xmlns="http://schemas.openxmlformats.org/spreadsheetml/2006/main" count="73" uniqueCount="73">
  <si>
    <t>17/09/18</t>
  </si>
  <si>
    <t>24/09/18</t>
  </si>
  <si>
    <t>15/10/18</t>
  </si>
  <si>
    <t>22/10/18</t>
  </si>
  <si>
    <t>29/10/18</t>
  </si>
  <si>
    <t>19/11/18</t>
  </si>
  <si>
    <t>26/11/18</t>
  </si>
  <si>
    <t>17/12/18</t>
  </si>
  <si>
    <t>24/12/18</t>
  </si>
  <si>
    <t>31/12/18</t>
  </si>
  <si>
    <t>14/01/19</t>
  </si>
  <si>
    <t>21/01/19</t>
  </si>
  <si>
    <t>28/01/19</t>
  </si>
  <si>
    <t>18/02/19</t>
  </si>
  <si>
    <t>25/02/19</t>
  </si>
  <si>
    <t>18/03/19</t>
  </si>
  <si>
    <t>25/03/19</t>
  </si>
  <si>
    <t>15/04/19</t>
  </si>
  <si>
    <t>22/04/19</t>
  </si>
  <si>
    <t>29/04/19</t>
  </si>
  <si>
    <t>13/05/19</t>
  </si>
  <si>
    <t>20/05/19</t>
  </si>
  <si>
    <t>27/05/19</t>
  </si>
  <si>
    <t>17/06/19</t>
  </si>
  <si>
    <t>24/06/19</t>
  </si>
  <si>
    <t>15/07/19</t>
  </si>
  <si>
    <t>22/07/19</t>
  </si>
  <si>
    <t>29/07/19</t>
  </si>
  <si>
    <t>19/08/19</t>
  </si>
  <si>
    <t>26/08/19</t>
  </si>
  <si>
    <t>16/09/19</t>
  </si>
  <si>
    <t>23/09/19</t>
  </si>
  <si>
    <t>30/09/19</t>
  </si>
  <si>
    <t>14/10/19</t>
  </si>
  <si>
    <t>21/10/19</t>
  </si>
  <si>
    <t>28/10/19</t>
  </si>
  <si>
    <t>18/11/19</t>
  </si>
  <si>
    <t>25/11/19</t>
  </si>
  <si>
    <t>16/12/19</t>
  </si>
  <si>
    <t>23/12/19</t>
  </si>
  <si>
    <t>30/12/19</t>
  </si>
  <si>
    <t>13/01/20</t>
  </si>
  <si>
    <t>20/01/20</t>
  </si>
  <si>
    <t>27/01/20</t>
  </si>
  <si>
    <t>17/02/20</t>
  </si>
  <si>
    <t>24/02/20</t>
  </si>
  <si>
    <t>16/03/20</t>
  </si>
  <si>
    <t>23/03/20</t>
  </si>
  <si>
    <t>30/03/20</t>
  </si>
  <si>
    <t>13/04/20</t>
  </si>
  <si>
    <t>20/04/20</t>
  </si>
  <si>
    <t>27/04/20</t>
  </si>
  <si>
    <t>18/05/20</t>
  </si>
  <si>
    <t>25/05/20</t>
  </si>
  <si>
    <t>15/06/20</t>
  </si>
  <si>
    <t>22/06/20</t>
  </si>
  <si>
    <t>29/06/20</t>
  </si>
  <si>
    <t>13/07/20</t>
  </si>
  <si>
    <t>20/07/20</t>
  </si>
  <si>
    <t>27/07/20</t>
  </si>
  <si>
    <t>17/08/20</t>
  </si>
  <si>
    <t>24/08/20</t>
  </si>
  <si>
    <t>31/08/20</t>
  </si>
  <si>
    <t>ВТБ  - цена</t>
  </si>
  <si>
    <t>ВТБ - объем</t>
  </si>
  <si>
    <t>Газпром - цена</t>
  </si>
  <si>
    <t>Газпром - объем</t>
  </si>
  <si>
    <t>Сбербанк - цена</t>
  </si>
  <si>
    <t>Сбербанк - объем</t>
  </si>
  <si>
    <t>ВТБ - доходность</t>
  </si>
  <si>
    <t>Газпром - дохоодность</t>
  </si>
  <si>
    <t>Дата</t>
  </si>
  <si>
    <t>Сбербанк -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</si>
</sst>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65" formatCode="0.0000"/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numFmt numFmtId="166" formatCode="0.00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06" totalsRowShown="0">
  <autoFilter ref="A1:J106"/>
  <tableColumns count="10">
    <tableColumn id="1" name="Дата" dataDxfId="9"/>
    <tableColumn id="2" name="ВТБ  - цена" dataDxfId="8"/>
    <tableColumn id="3" name="ВТБ - объем" dataDxfId="7" dataCellStyle="Comma"/>
    <tableColumn id="4" name="ВТБ - доходность" dataDxfId="2">
      <calculatedColumnFormula>(Table1[[#This Row],[ВТБ  - цена]]-B1)/B1</calculatedColumnFormula>
    </tableColumn>
    <tableColumn id="5" name="Газпром - цена" dataDxfId="6"/>
    <tableColumn id="6" name="Газпром - объем" dataDxfId="5" dataCellStyle="Comma"/>
    <tableColumn id="7" name="Газпром - дохоодность" dataDxfId="1">
      <calculatedColumnFormula>(Table1[[#This Row],[Газпром - цена]]-E1)/E1</calculatedColumnFormula>
    </tableColumn>
    <tableColumn id="8" name="Сбербанк - цена" dataDxfId="4"/>
    <tableColumn id="9" name="Сбербанк - объем" dataDxfId="3" dataCellStyle="Comma"/>
    <tableColumn id="10" name="Сбербанк - доходность" dataDxfId="0">
      <calculatedColumnFormula>(Table1[[#This Row],[Сбербанк - цена]]-H1)/H1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C1" zoomScaleNormal="100" workbookViewId="0">
      <selection activeCell="G2" sqref="G2"/>
    </sheetView>
  </sheetViews>
  <sheetFormatPr defaultRowHeight="14.5" x14ac:dyDescent="0.35"/>
  <cols>
    <col min="1" max="1" width="10.453125" style="1" bestFit="1" customWidth="1"/>
    <col min="2" max="2" width="12.1796875" style="4" customWidth="1"/>
    <col min="3" max="3" width="19.1796875" style="5" bestFit="1" customWidth="1"/>
    <col min="4" max="4" width="17.54296875" style="3" customWidth="1"/>
    <col min="5" max="5" width="15.7265625" style="2" customWidth="1"/>
    <col min="6" max="6" width="17.1796875" style="5" customWidth="1"/>
    <col min="7" max="7" width="22.6328125" style="3" customWidth="1"/>
    <col min="8" max="8" width="16.90625" style="2" customWidth="1"/>
    <col min="9" max="9" width="18.36328125" style="5" customWidth="1"/>
    <col min="10" max="10" width="21.54296875" style="3" customWidth="1"/>
  </cols>
  <sheetData>
    <row r="1" spans="1:10" x14ac:dyDescent="0.35">
      <c r="A1" s="1" t="s">
        <v>71</v>
      </c>
      <c r="B1" s="4" t="s">
        <v>63</v>
      </c>
      <c r="C1" s="5" t="s">
        <v>64</v>
      </c>
      <c r="D1" s="3" t="s">
        <v>69</v>
      </c>
      <c r="E1" s="2" t="s">
        <v>65</v>
      </c>
      <c r="F1" s="5" t="s">
        <v>66</v>
      </c>
      <c r="G1" s="3" t="s">
        <v>70</v>
      </c>
      <c r="H1" s="2" t="s">
        <v>67</v>
      </c>
      <c r="I1" s="5" t="s">
        <v>68</v>
      </c>
      <c r="J1" s="3" t="s">
        <v>72</v>
      </c>
    </row>
    <row r="2" spans="1:10" x14ac:dyDescent="0.35">
      <c r="A2" s="1">
        <v>43168</v>
      </c>
      <c r="B2" s="4">
        <v>3.9329999999999997E-2</v>
      </c>
      <c r="C2" s="5">
        <v>66889670000</v>
      </c>
      <c r="E2" s="2">
        <v>148.80000000000001</v>
      </c>
      <c r="F2" s="5">
        <v>86321890</v>
      </c>
      <c r="H2" s="2">
        <v>174.9</v>
      </c>
      <c r="I2" s="5">
        <v>250527130</v>
      </c>
    </row>
    <row r="3" spans="1:10" x14ac:dyDescent="0.35">
      <c r="A3" s="1">
        <v>43382</v>
      </c>
      <c r="B3" s="4">
        <v>4.0050000000000002E-2</v>
      </c>
      <c r="C3" s="5">
        <v>123904240000</v>
      </c>
      <c r="D3" s="3">
        <f>(Table1[[#This Row],[ВТБ  - цена]]-B2)/B2</f>
        <v>1.8306636155606546E-2</v>
      </c>
      <c r="E3" s="2">
        <v>152.15</v>
      </c>
      <c r="F3" s="5">
        <v>133442700</v>
      </c>
      <c r="G3" s="3">
        <f>(Table1[[#This Row],[Газпром - цена]]-E2)/E2</f>
        <v>2.2513440860215013E-2</v>
      </c>
      <c r="H3" s="2">
        <v>188.71</v>
      </c>
      <c r="I3" s="5">
        <v>587404010</v>
      </c>
      <c r="J3" s="3">
        <f>(Table1[[#This Row],[Сбербанк - цена]]-H2)/H2</f>
        <v>7.8959405374499719E-2</v>
      </c>
    </row>
    <row r="4" spans="1:10" x14ac:dyDescent="0.35">
      <c r="A4" s="1" t="s">
        <v>0</v>
      </c>
      <c r="B4" s="4">
        <v>4.2200000000000001E-2</v>
      </c>
      <c r="C4" s="5">
        <v>103150650000</v>
      </c>
      <c r="D4" s="3">
        <f>(Table1[[#This Row],[ВТБ  - цена]]-B3)/B3</f>
        <v>5.3682896379525571E-2</v>
      </c>
      <c r="E4" s="2">
        <v>158.63999999999999</v>
      </c>
      <c r="F4" s="5">
        <v>204722100</v>
      </c>
      <c r="G4" s="3">
        <f>(Table1[[#This Row],[Газпром - цена]]-E3)/E3</f>
        <v>4.2655274400262767E-2</v>
      </c>
      <c r="H4" s="2">
        <v>193.44</v>
      </c>
      <c r="I4" s="5">
        <v>453879050</v>
      </c>
      <c r="J4" s="3">
        <f>(Table1[[#This Row],[Сбербанк - цена]]-H3)/H3</f>
        <v>2.5064914418949657E-2</v>
      </c>
    </row>
    <row r="5" spans="1:10" x14ac:dyDescent="0.35">
      <c r="A5" s="1" t="s">
        <v>1</v>
      </c>
      <c r="B5" s="4">
        <v>4.0759999999999998E-2</v>
      </c>
      <c r="C5" s="5">
        <v>98450630000</v>
      </c>
      <c r="D5" s="3">
        <f>(Table1[[#This Row],[ВТБ  - цена]]-B4)/B4</f>
        <v>-3.4123222748815255E-2</v>
      </c>
      <c r="E5" s="2">
        <v>162.61000000000001</v>
      </c>
      <c r="F5" s="5">
        <v>129465970</v>
      </c>
      <c r="G5" s="3">
        <f>(Table1[[#This Row],[Газпром - цена]]-E4)/E4</f>
        <v>2.502521432173492E-2</v>
      </c>
      <c r="H5" s="2">
        <v>203.32</v>
      </c>
      <c r="I5" s="5">
        <v>431220610</v>
      </c>
      <c r="J5" s="3">
        <f>(Table1[[#This Row],[Сбербанк - цена]]-H4)/H4</f>
        <v>5.1075268817204277E-2</v>
      </c>
    </row>
    <row r="6" spans="1:10" x14ac:dyDescent="0.35">
      <c r="A6" s="1">
        <v>43110</v>
      </c>
      <c r="B6" s="4">
        <v>3.9579999999999997E-2</v>
      </c>
      <c r="C6" s="5">
        <v>74841820000</v>
      </c>
      <c r="D6" s="3">
        <f>(Table1[[#This Row],[ВТБ  - цена]]-B5)/B5</f>
        <v>-2.8949950932286569E-2</v>
      </c>
      <c r="E6" s="2">
        <v>170.5</v>
      </c>
      <c r="F6" s="5">
        <v>188241380</v>
      </c>
      <c r="G6" s="3">
        <f>(Table1[[#This Row],[Газпром - цена]]-E5)/E5</f>
        <v>4.8521001168439735E-2</v>
      </c>
      <c r="H6" s="2">
        <v>187.2</v>
      </c>
      <c r="I6" s="5">
        <v>401428000</v>
      </c>
      <c r="J6" s="3">
        <f>(Table1[[#This Row],[Сбербанк - цена]]-H5)/H5</f>
        <v>-7.9283887468030709E-2</v>
      </c>
    </row>
    <row r="7" spans="1:10" x14ac:dyDescent="0.35">
      <c r="A7" s="1">
        <v>43322</v>
      </c>
      <c r="B7" s="4">
        <v>3.7949999999999998E-2</v>
      </c>
      <c r="C7" s="5">
        <v>124236680000</v>
      </c>
      <c r="D7" s="3">
        <f>(Table1[[#This Row],[ВТБ  - цена]]-B6)/B6</f>
        <v>-4.1182415361293571E-2</v>
      </c>
      <c r="E7" s="2">
        <v>167</v>
      </c>
      <c r="F7" s="5">
        <v>187219510</v>
      </c>
      <c r="G7" s="3">
        <f>(Table1[[#This Row],[Газпром - цена]]-E6)/E6</f>
        <v>-2.0527859237536656E-2</v>
      </c>
      <c r="H7" s="2">
        <v>191.85</v>
      </c>
      <c r="I7" s="5">
        <v>424418420</v>
      </c>
      <c r="J7" s="3">
        <f>(Table1[[#This Row],[Сбербанк - цена]]-H6)/H6</f>
        <v>2.4839743589743623E-2</v>
      </c>
    </row>
    <row r="8" spans="1:10" x14ac:dyDescent="0.35">
      <c r="A8" s="1" t="s">
        <v>2</v>
      </c>
      <c r="B8" s="4">
        <v>3.6889999999999999E-2</v>
      </c>
      <c r="C8" s="5">
        <v>93271100000</v>
      </c>
      <c r="D8" s="3">
        <f>(Table1[[#This Row],[ВТБ  - цена]]-B7)/B7</f>
        <v>-2.7931488801053977E-2</v>
      </c>
      <c r="E8" s="2">
        <v>161.32</v>
      </c>
      <c r="F8" s="5">
        <v>117905370</v>
      </c>
      <c r="G8" s="3">
        <f>(Table1[[#This Row],[Газпром - цена]]-E7)/E7</f>
        <v>-3.4011976047904235E-2</v>
      </c>
      <c r="H8" s="2">
        <v>183.8</v>
      </c>
      <c r="I8" s="5">
        <v>343654980</v>
      </c>
      <c r="J8" s="3">
        <f>(Table1[[#This Row],[Сбербанк - цена]]-H7)/H7</f>
        <v>-4.1959864477456262E-2</v>
      </c>
    </row>
    <row r="9" spans="1:10" x14ac:dyDescent="0.35">
      <c r="A9" s="1" t="s">
        <v>3</v>
      </c>
      <c r="B9" s="4">
        <v>3.5740000000000001E-2</v>
      </c>
      <c r="C9" s="5">
        <v>106281170000</v>
      </c>
      <c r="D9" s="3">
        <f>(Table1[[#This Row],[ВТБ  - цена]]-B8)/B8</f>
        <v>-3.1173759826511202E-2</v>
      </c>
      <c r="E9" s="2">
        <v>152.5</v>
      </c>
      <c r="F9" s="5">
        <v>156065840</v>
      </c>
      <c r="G9" s="3">
        <f>(Table1[[#This Row],[Газпром - цена]]-E8)/E8</f>
        <v>-5.4673939995040874E-2</v>
      </c>
      <c r="H9" s="2">
        <v>181</v>
      </c>
      <c r="I9" s="5">
        <v>450552890</v>
      </c>
      <c r="J9" s="3">
        <f>(Table1[[#This Row],[Сбербанк - цена]]-H8)/H8</f>
        <v>-1.5233949945593097E-2</v>
      </c>
    </row>
    <row r="10" spans="1:10" x14ac:dyDescent="0.35">
      <c r="A10" s="1" t="s">
        <v>4</v>
      </c>
      <c r="B10" s="4">
        <v>3.6130000000000002E-2</v>
      </c>
      <c r="C10" s="5">
        <v>68283890000</v>
      </c>
      <c r="D10" s="3">
        <f>(Table1[[#This Row],[ВТБ  - цена]]-B9)/B9</f>
        <v>1.0912143256855104E-2</v>
      </c>
      <c r="E10" s="2">
        <v>153.71</v>
      </c>
      <c r="F10" s="5">
        <v>91797470</v>
      </c>
      <c r="G10" s="3">
        <f>(Table1[[#This Row],[Газпром - цена]]-E9)/E9</f>
        <v>7.9344262295082488E-3</v>
      </c>
      <c r="H10" s="2">
        <v>192.6</v>
      </c>
      <c r="I10" s="5">
        <v>336399850</v>
      </c>
      <c r="J10" s="3">
        <f>(Table1[[#This Row],[Сбербанк - цена]]-H9)/H9</f>
        <v>6.4088397790055221E-2</v>
      </c>
    </row>
    <row r="11" spans="1:10" x14ac:dyDescent="0.35">
      <c r="A11" s="1">
        <v>43231</v>
      </c>
      <c r="B11" s="4">
        <v>3.7569999999999999E-2</v>
      </c>
      <c r="C11" s="5">
        <v>131011440000</v>
      </c>
      <c r="D11" s="3">
        <f>(Table1[[#This Row],[ВТБ  - цена]]-B10)/B10</f>
        <v>3.9856075283697667E-2</v>
      </c>
      <c r="E11" s="2">
        <v>153.19</v>
      </c>
      <c r="F11" s="5">
        <v>106503540</v>
      </c>
      <c r="G11" s="3">
        <f>(Table1[[#This Row],[Газпром - цена]]-E10)/E10</f>
        <v>-3.3829939496455028E-3</v>
      </c>
      <c r="H11" s="2">
        <v>195.75</v>
      </c>
      <c r="I11" s="5">
        <v>355373930</v>
      </c>
      <c r="J11" s="3">
        <f>(Table1[[#This Row],[Сбербанк - цена]]-H10)/H10</f>
        <v>1.6355140186915917E-2</v>
      </c>
    </row>
    <row r="12" spans="1:10" x14ac:dyDescent="0.35">
      <c r="A12" s="1">
        <v>43445</v>
      </c>
      <c r="B12" s="4">
        <v>3.916E-2</v>
      </c>
      <c r="C12" s="5">
        <v>122393560000</v>
      </c>
      <c r="D12" s="3">
        <f>(Table1[[#This Row],[ВТБ  - цена]]-B11)/B11</f>
        <v>4.2321000798509478E-2</v>
      </c>
      <c r="E12" s="2">
        <v>153.16</v>
      </c>
      <c r="F12" s="5">
        <v>128706290</v>
      </c>
      <c r="G12" s="3">
        <f>(Table1[[#This Row],[Газпром - цена]]-E11)/E11</f>
        <v>-1.9583523728703662E-4</v>
      </c>
      <c r="H12" s="2">
        <v>199.26</v>
      </c>
      <c r="I12" s="5">
        <v>372882720</v>
      </c>
      <c r="J12" s="3">
        <f>(Table1[[#This Row],[Сбербанк - цена]]-H11)/H11</f>
        <v>1.7931034482758575E-2</v>
      </c>
    </row>
    <row r="13" spans="1:10" x14ac:dyDescent="0.35">
      <c r="A13" s="1" t="s">
        <v>5</v>
      </c>
      <c r="B13" s="4">
        <v>3.7060000000000003E-2</v>
      </c>
      <c r="C13" s="5">
        <v>82650820000</v>
      </c>
      <c r="D13" s="3">
        <f>(Table1[[#This Row],[ВТБ  - цена]]-B12)/B12</f>
        <v>-5.3626149131767054E-2</v>
      </c>
      <c r="E13" s="2">
        <v>151.79</v>
      </c>
      <c r="F13" s="5">
        <v>82241620</v>
      </c>
      <c r="G13" s="3">
        <f>(Table1[[#This Row],[Газпром - цена]]-E12)/E12</f>
        <v>-8.9448942282580601E-3</v>
      </c>
      <c r="H13" s="2">
        <v>197.3</v>
      </c>
      <c r="I13" s="5">
        <v>276142380</v>
      </c>
      <c r="J13" s="3">
        <f>(Table1[[#This Row],[Сбербанк - цена]]-H12)/H12</f>
        <v>-9.8363946602427962E-3</v>
      </c>
    </row>
    <row r="14" spans="1:10" x14ac:dyDescent="0.35">
      <c r="A14" s="1" t="s">
        <v>6</v>
      </c>
      <c r="B14" s="4">
        <v>3.73E-2</v>
      </c>
      <c r="C14" s="5">
        <v>93504430000</v>
      </c>
      <c r="D14" s="3">
        <f>(Table1[[#This Row],[ВТБ  - цена]]-B13)/B13</f>
        <v>6.4759848893685143E-3</v>
      </c>
      <c r="E14" s="2">
        <v>161.29</v>
      </c>
      <c r="F14" s="5">
        <v>203625230</v>
      </c>
      <c r="G14" s="3">
        <f>(Table1[[#This Row],[Газпром - цена]]-E13)/E13</f>
        <v>6.2586468146781746E-2</v>
      </c>
      <c r="H14" s="2">
        <v>194</v>
      </c>
      <c r="I14" s="5">
        <v>416255450</v>
      </c>
      <c r="J14" s="3">
        <f>(Table1[[#This Row],[Сбербанк - цена]]-H13)/H13</f>
        <v>-1.6725798276735992E-2</v>
      </c>
    </row>
    <row r="15" spans="1:10" x14ac:dyDescent="0.35">
      <c r="A15" s="1">
        <v>43171</v>
      </c>
      <c r="B15" s="4">
        <v>3.6554999999999997E-2</v>
      </c>
      <c r="C15" s="5">
        <v>78573670000</v>
      </c>
      <c r="D15" s="3">
        <f>(Table1[[#This Row],[ВТБ  - цена]]-B14)/B14</f>
        <v>-1.997319034852554E-2</v>
      </c>
      <c r="E15" s="2">
        <v>163</v>
      </c>
      <c r="F15" s="5">
        <v>144908710</v>
      </c>
      <c r="G15" s="3">
        <f>(Table1[[#This Row],[Газпром - цена]]-E14)/E14</f>
        <v>1.0602021204042458E-2</v>
      </c>
      <c r="H15" s="2">
        <v>195.01</v>
      </c>
      <c r="I15" s="5">
        <v>318162900</v>
      </c>
      <c r="J15" s="3">
        <f>(Table1[[#This Row],[Сбербанк - цена]]-H14)/H14</f>
        <v>5.206185567010262E-3</v>
      </c>
    </row>
    <row r="16" spans="1:10" x14ac:dyDescent="0.35">
      <c r="A16" s="1">
        <v>43385</v>
      </c>
      <c r="B16" s="4">
        <v>3.5994999999999999E-2</v>
      </c>
      <c r="C16" s="5">
        <v>54305170000</v>
      </c>
      <c r="D16" s="3">
        <f>(Table1[[#This Row],[ВТБ  - цена]]-B15)/B15</f>
        <v>-1.5319381753522036E-2</v>
      </c>
      <c r="E16" s="2">
        <v>155.4</v>
      </c>
      <c r="F16" s="5">
        <v>104735410</v>
      </c>
      <c r="G16" s="3">
        <f>(Table1[[#This Row],[Газпром - цена]]-E15)/E15</f>
        <v>-4.6625766871165611E-2</v>
      </c>
      <c r="H16" s="2">
        <v>184.93</v>
      </c>
      <c r="I16" s="5">
        <v>284493370</v>
      </c>
      <c r="J16" s="3">
        <f>(Table1[[#This Row],[Сбербанк - цена]]-H15)/H15</f>
        <v>-5.1689656940669633E-2</v>
      </c>
    </row>
    <row r="17" spans="1:10" x14ac:dyDescent="0.35">
      <c r="A17" s="1" t="s">
        <v>7</v>
      </c>
      <c r="B17" s="4">
        <v>3.5244999999999999E-2</v>
      </c>
      <c r="C17" s="5">
        <v>91086380000</v>
      </c>
      <c r="D17" s="3">
        <f>(Table1[[#This Row],[ВТБ  - цена]]-B16)/B16</f>
        <v>-2.0836227253785266E-2</v>
      </c>
      <c r="E17" s="2">
        <v>151.12</v>
      </c>
      <c r="F17" s="5">
        <v>120286710</v>
      </c>
      <c r="G17" s="3">
        <f>(Table1[[#This Row],[Газпром - цена]]-E16)/E16</f>
        <v>-2.7541827541827549E-2</v>
      </c>
      <c r="H17" s="2">
        <v>186.79</v>
      </c>
      <c r="I17" s="5">
        <v>350928790</v>
      </c>
      <c r="J17" s="3">
        <f>(Table1[[#This Row],[Сбербанк - цена]]-H16)/H16</f>
        <v>1.0057859730708836E-2</v>
      </c>
    </row>
    <row r="18" spans="1:10" x14ac:dyDescent="0.35">
      <c r="A18" s="1" t="s">
        <v>8</v>
      </c>
      <c r="B18" s="4">
        <v>3.3849999999999998E-2</v>
      </c>
      <c r="C18" s="5">
        <v>113643210000</v>
      </c>
      <c r="D18" s="3">
        <f>(Table1[[#This Row],[ВТБ  - цена]]-B17)/B17</f>
        <v>-3.9580082281174649E-2</v>
      </c>
      <c r="E18" s="2">
        <v>153.5</v>
      </c>
      <c r="F18" s="5">
        <v>65965620</v>
      </c>
      <c r="G18" s="3">
        <f>(Table1[[#This Row],[Газпром - цена]]-E17)/E17</f>
        <v>1.5749073583906797E-2</v>
      </c>
      <c r="H18" s="2">
        <v>186.3</v>
      </c>
      <c r="I18" s="5">
        <v>193975710</v>
      </c>
      <c r="J18" s="3">
        <f>(Table1[[#This Row],[Сбербанк - цена]]-H17)/H17</f>
        <v>-2.623266770169606E-3</v>
      </c>
    </row>
    <row r="19" spans="1:10" x14ac:dyDescent="0.35">
      <c r="A19" s="1" t="s">
        <v>9</v>
      </c>
      <c r="B19" s="4">
        <v>3.4619999999999998E-2</v>
      </c>
      <c r="C19" s="5">
        <v>17622500000</v>
      </c>
      <c r="D19" s="3">
        <f>(Table1[[#This Row],[ВТБ  - цена]]-B18)/B18</f>
        <v>2.2747415066469715E-2</v>
      </c>
      <c r="E19" s="2">
        <v>159.15</v>
      </c>
      <c r="F19" s="5">
        <v>28741870</v>
      </c>
      <c r="G19" s="3">
        <f>(Table1[[#This Row],[Газпром - цена]]-E18)/E18</f>
        <v>3.6807817589576582E-2</v>
      </c>
      <c r="H19" s="2">
        <v>190.99</v>
      </c>
      <c r="I19" s="5">
        <v>72832550</v>
      </c>
      <c r="J19" s="3">
        <f>(Table1[[#This Row],[Сбербанк - цена]]-H18)/H18</f>
        <v>2.5174449812130958E-2</v>
      </c>
    </row>
    <row r="20" spans="1:10" x14ac:dyDescent="0.35">
      <c r="A20" s="1">
        <v>43647</v>
      </c>
      <c r="B20" s="4">
        <v>3.5185000000000001E-2</v>
      </c>
      <c r="C20" s="5">
        <v>51172460000</v>
      </c>
      <c r="D20" s="3">
        <f>(Table1[[#This Row],[ВТБ  - цена]]-B19)/B19</f>
        <v>1.6320046216060168E-2</v>
      </c>
      <c r="E20" s="2">
        <v>161</v>
      </c>
      <c r="F20" s="5">
        <v>73748400</v>
      </c>
      <c r="G20" s="3">
        <f>(Table1[[#This Row],[Газпром - цена]]-E19)/E19</f>
        <v>1.1624253848570494E-2</v>
      </c>
      <c r="H20" s="2">
        <v>196.8</v>
      </c>
      <c r="I20" s="5">
        <v>229754300</v>
      </c>
      <c r="J20" s="3">
        <f>(Table1[[#This Row],[Сбербанк - цена]]-H19)/H19</f>
        <v>3.0420440860778063E-2</v>
      </c>
    </row>
    <row r="21" spans="1:10" x14ac:dyDescent="0.35">
      <c r="A21" s="1" t="s">
        <v>10</v>
      </c>
      <c r="B21" s="4">
        <v>3.7100000000000001E-2</v>
      </c>
      <c r="C21" s="5">
        <v>75097740000</v>
      </c>
      <c r="D21" s="3">
        <f>(Table1[[#This Row],[ВТБ  - цена]]-B20)/B20</f>
        <v>5.4426602245274971E-2</v>
      </c>
      <c r="E21" s="2">
        <v>159.19999999999999</v>
      </c>
      <c r="F21" s="5">
        <v>88844930</v>
      </c>
      <c r="G21" s="3">
        <f>(Table1[[#This Row],[Газпром - цена]]-E20)/E20</f>
        <v>-1.1180124223602554E-2</v>
      </c>
      <c r="H21" s="2">
        <v>208.44</v>
      </c>
      <c r="I21" s="5">
        <v>294785180</v>
      </c>
      <c r="J21" s="3">
        <f>(Table1[[#This Row],[Сбербанк - цена]]-H20)/H20</f>
        <v>5.9146341463414562E-2</v>
      </c>
    </row>
    <row r="22" spans="1:10" x14ac:dyDescent="0.35">
      <c r="A22" s="1" t="s">
        <v>11</v>
      </c>
      <c r="B22" s="4">
        <v>3.696E-2</v>
      </c>
      <c r="C22" s="5">
        <v>123912020000</v>
      </c>
      <c r="D22" s="3">
        <f>(Table1[[#This Row],[ВТБ  - цена]]-B21)/B21</f>
        <v>-3.7735849056604103E-3</v>
      </c>
      <c r="E22" s="2">
        <v>162.82</v>
      </c>
      <c r="F22" s="5">
        <v>100749960</v>
      </c>
      <c r="G22" s="3">
        <f>(Table1[[#This Row],[Газпром - цена]]-E21)/E21</f>
        <v>2.2738693467336715E-2</v>
      </c>
      <c r="H22" s="2">
        <v>212</v>
      </c>
      <c r="I22" s="5">
        <v>324031980</v>
      </c>
      <c r="J22" s="3">
        <f>(Table1[[#This Row],[Сбербанк - цена]]-H21)/H21</f>
        <v>1.7079255421224345E-2</v>
      </c>
    </row>
    <row r="23" spans="1:10" x14ac:dyDescent="0.35">
      <c r="A23" s="1" t="s">
        <v>12</v>
      </c>
      <c r="B23" s="4">
        <v>3.7914999999999997E-2</v>
      </c>
      <c r="C23" s="5">
        <v>71483160000</v>
      </c>
      <c r="D23" s="3">
        <f>(Table1[[#This Row],[ВТБ  - цена]]-B22)/B22</f>
        <v>2.5838744588744522E-2</v>
      </c>
      <c r="E23" s="2">
        <v>163.33000000000001</v>
      </c>
      <c r="F23" s="5">
        <v>125627210</v>
      </c>
      <c r="G23" s="3">
        <f>(Table1[[#This Row],[Газпром - цена]]-E22)/E22</f>
        <v>3.1322933300578512E-3</v>
      </c>
      <c r="H23" s="2">
        <v>216.29</v>
      </c>
      <c r="I23" s="5">
        <v>315677210</v>
      </c>
      <c r="J23" s="3">
        <f>(Table1[[#This Row],[Сбербанк - цена]]-H22)/H22</f>
        <v>2.0235849056603736E-2</v>
      </c>
    </row>
    <row r="24" spans="1:10" x14ac:dyDescent="0.35">
      <c r="A24" s="1">
        <v>43557</v>
      </c>
      <c r="B24" s="4">
        <v>3.7130000000000003E-2</v>
      </c>
      <c r="C24" s="5">
        <v>70216310000</v>
      </c>
      <c r="D24" s="3">
        <f>(Table1[[#This Row],[ВТБ  - цена]]-B23)/B23</f>
        <v>-2.0704206778319769E-2</v>
      </c>
      <c r="E24" s="2">
        <v>159.80000000000001</v>
      </c>
      <c r="F24" s="5">
        <v>77684200</v>
      </c>
      <c r="G24" s="3">
        <f>(Table1[[#This Row],[Газпром - цена]]-E23)/E23</f>
        <v>-2.1612685973183131E-2</v>
      </c>
      <c r="H24" s="2">
        <v>210.43</v>
      </c>
      <c r="I24" s="5">
        <v>254819520</v>
      </c>
      <c r="J24" s="3">
        <f>(Table1[[#This Row],[Сбербанк - цена]]-H23)/H23</f>
        <v>-2.7093254426926745E-2</v>
      </c>
    </row>
    <row r="25" spans="1:10" x14ac:dyDescent="0.35">
      <c r="A25" s="1">
        <v>43771</v>
      </c>
      <c r="B25" s="4">
        <v>3.6600000000000001E-2</v>
      </c>
      <c r="C25" s="5">
        <v>96716670000</v>
      </c>
      <c r="D25" s="3">
        <f>(Table1[[#This Row],[ВТБ  - цена]]-B24)/B24</f>
        <v>-1.4274171828710009E-2</v>
      </c>
      <c r="E25" s="2">
        <v>159.04</v>
      </c>
      <c r="F25" s="5">
        <v>119078490</v>
      </c>
      <c r="G25" s="3">
        <f>(Table1[[#This Row],[Газпром - цена]]-E24)/E24</f>
        <v>-4.7559449311640753E-3</v>
      </c>
      <c r="H25" s="2">
        <v>208</v>
      </c>
      <c r="I25" s="5">
        <v>443654570</v>
      </c>
      <c r="J25" s="3">
        <f>(Table1[[#This Row],[Сбербанк - цена]]-H24)/H24</f>
        <v>-1.1547783110773211E-2</v>
      </c>
    </row>
    <row r="26" spans="1:10" x14ac:dyDescent="0.35">
      <c r="A26" s="1" t="s">
        <v>13</v>
      </c>
      <c r="B26" s="4">
        <v>3.6080000000000001E-2</v>
      </c>
      <c r="C26" s="5">
        <v>51953880000</v>
      </c>
      <c r="D26" s="3">
        <f>(Table1[[#This Row],[ВТБ  - цена]]-B25)/B25</f>
        <v>-1.4207650273224034E-2</v>
      </c>
      <c r="E26" s="2">
        <v>154.63999999999999</v>
      </c>
      <c r="F26" s="5">
        <v>87399240</v>
      </c>
      <c r="G26" s="3">
        <f>(Table1[[#This Row],[Газпром - цена]]-E25)/E25</f>
        <v>-2.7665995975855166E-2</v>
      </c>
      <c r="H26" s="2">
        <v>205.25</v>
      </c>
      <c r="I26" s="5">
        <v>324104170</v>
      </c>
      <c r="J26" s="3">
        <f>(Table1[[#This Row],[Сбербанк - цена]]-H25)/H25</f>
        <v>-1.3221153846153846E-2</v>
      </c>
    </row>
    <row r="27" spans="1:10" x14ac:dyDescent="0.35">
      <c r="A27" s="1" t="s">
        <v>14</v>
      </c>
      <c r="B27" s="4">
        <v>3.603E-2</v>
      </c>
      <c r="C27" s="5">
        <v>61054050000</v>
      </c>
      <c r="D27" s="3">
        <f>(Table1[[#This Row],[ВТБ  - цена]]-B26)/B26</f>
        <v>-1.3858093126386205E-3</v>
      </c>
      <c r="E27" s="2">
        <v>156.71</v>
      </c>
      <c r="F27" s="5">
        <v>109400140</v>
      </c>
      <c r="G27" s="3">
        <f>(Table1[[#This Row],[Газпром - цена]]-E26)/E26</f>
        <v>1.3385928608380896E-2</v>
      </c>
      <c r="H27" s="2">
        <v>206.54</v>
      </c>
      <c r="I27" s="5">
        <v>284351400</v>
      </c>
      <c r="J27" s="3">
        <f>(Table1[[#This Row],[Сбербанк - цена]]-H26)/H26</f>
        <v>6.2850182704019099E-3</v>
      </c>
    </row>
    <row r="28" spans="1:10" x14ac:dyDescent="0.35">
      <c r="A28" s="1">
        <v>43558</v>
      </c>
      <c r="B28" s="4">
        <v>3.5220000000000001E-2</v>
      </c>
      <c r="C28" s="5">
        <v>47879270000</v>
      </c>
      <c r="D28" s="3">
        <f>(Table1[[#This Row],[ВТБ  - цена]]-B27)/B27</f>
        <v>-2.2481265611989959E-2</v>
      </c>
      <c r="E28" s="2">
        <v>151.9</v>
      </c>
      <c r="F28" s="5">
        <v>74135610</v>
      </c>
      <c r="G28" s="3">
        <f>(Table1[[#This Row],[Газпром - цена]]-E27)/E27</f>
        <v>-3.0693637929934285E-2</v>
      </c>
      <c r="H28" s="2">
        <v>203.95</v>
      </c>
      <c r="I28" s="5">
        <v>177103990</v>
      </c>
      <c r="J28" s="3">
        <f>(Table1[[#This Row],[Сбербанк - цена]]-H27)/H27</f>
        <v>-1.2539943836544996E-2</v>
      </c>
    </row>
    <row r="29" spans="1:10" x14ac:dyDescent="0.35">
      <c r="A29" s="1">
        <v>43772</v>
      </c>
      <c r="B29" s="4">
        <v>3.739E-2</v>
      </c>
      <c r="C29" s="5">
        <v>102227890000</v>
      </c>
      <c r="D29" s="3">
        <f>(Table1[[#This Row],[ВТБ  - цена]]-B28)/B28</f>
        <v>6.1612720045428684E-2</v>
      </c>
      <c r="E29" s="2">
        <v>154.56</v>
      </c>
      <c r="F29" s="5">
        <v>106851610</v>
      </c>
      <c r="G29" s="3">
        <f>(Table1[[#This Row],[Газпром - цена]]-E28)/E28</f>
        <v>1.7511520737327167E-2</v>
      </c>
      <c r="H29" s="2">
        <v>203.55</v>
      </c>
      <c r="I29" s="5">
        <v>193146730</v>
      </c>
      <c r="J29" s="3">
        <f>(Table1[[#This Row],[Сбербанк - цена]]-H28)/H28</f>
        <v>-1.961265015935167E-3</v>
      </c>
    </row>
    <row r="30" spans="1:10" x14ac:dyDescent="0.35">
      <c r="A30" s="1" t="s">
        <v>15</v>
      </c>
      <c r="B30" s="4">
        <v>3.5999999999999997E-2</v>
      </c>
      <c r="C30" s="5">
        <v>82752480000</v>
      </c>
      <c r="D30" s="3">
        <f>(Table1[[#This Row],[ВТБ  - цена]]-B29)/B29</f>
        <v>-3.7175715431933737E-2</v>
      </c>
      <c r="E30" s="2">
        <v>152.29</v>
      </c>
      <c r="F30" s="5">
        <v>111067340</v>
      </c>
      <c r="G30" s="3">
        <f>(Table1[[#This Row],[Газпром - цена]]-E29)/E29</f>
        <v>-1.468685300207046E-2</v>
      </c>
      <c r="H30" s="2">
        <v>207.7</v>
      </c>
      <c r="I30" s="5">
        <v>260640190</v>
      </c>
      <c r="J30" s="3">
        <f>(Table1[[#This Row],[Сбербанк - цена]]-H29)/H29</f>
        <v>2.0388111029231035E-2</v>
      </c>
    </row>
    <row r="31" spans="1:10" x14ac:dyDescent="0.35">
      <c r="A31" s="1" t="s">
        <v>16</v>
      </c>
      <c r="B31" s="4">
        <v>3.5645000000000003E-2</v>
      </c>
      <c r="C31" s="5">
        <v>57751630000</v>
      </c>
      <c r="D31" s="3">
        <f>(Table1[[#This Row],[ВТБ  - цена]]-B30)/B30</f>
        <v>-9.8611111111109508E-3</v>
      </c>
      <c r="E31" s="2">
        <v>149.61000000000001</v>
      </c>
      <c r="F31" s="5">
        <v>110957540</v>
      </c>
      <c r="G31" s="3">
        <f>(Table1[[#This Row],[Газпром - цена]]-E30)/E30</f>
        <v>-1.7598003808523072E-2</v>
      </c>
      <c r="H31" s="2">
        <v>214.42</v>
      </c>
      <c r="I31" s="5">
        <v>394953330</v>
      </c>
      <c r="J31" s="3">
        <f>(Table1[[#This Row],[Сбербанк - цена]]-H30)/H30</f>
        <v>3.2354357246027921E-2</v>
      </c>
    </row>
    <row r="32" spans="1:10" x14ac:dyDescent="0.35">
      <c r="A32" s="1">
        <v>43469</v>
      </c>
      <c r="B32" s="4">
        <v>3.6319999999999998E-2</v>
      </c>
      <c r="C32" s="5">
        <v>60442440000</v>
      </c>
      <c r="D32" s="3">
        <f>(Table1[[#This Row],[ВТБ  - цена]]-B31)/B31</f>
        <v>1.893673727030425E-2</v>
      </c>
      <c r="E32" s="2">
        <v>158.6</v>
      </c>
      <c r="F32" s="5">
        <v>147758270</v>
      </c>
      <c r="G32" s="3">
        <f>(Table1[[#This Row],[Газпром - цена]]-E31)/E31</f>
        <v>6.0089566205467411E-2</v>
      </c>
      <c r="H32" s="2">
        <v>227.5</v>
      </c>
      <c r="I32" s="5">
        <v>323788770</v>
      </c>
      <c r="J32" s="3">
        <f>(Table1[[#This Row],[Сбербанк - цена]]-H31)/H31</f>
        <v>6.1001772222740475E-2</v>
      </c>
    </row>
    <row r="33" spans="1:10" x14ac:dyDescent="0.35">
      <c r="A33" s="1">
        <v>43681</v>
      </c>
      <c r="B33" s="4">
        <v>3.6255000000000003E-2</v>
      </c>
      <c r="C33" s="5">
        <v>118585830000</v>
      </c>
      <c r="D33" s="3">
        <f>(Table1[[#This Row],[ВТБ  - цена]]-B32)/B32</f>
        <v>-1.7896475770923905E-3</v>
      </c>
      <c r="E33" s="2">
        <v>159.12</v>
      </c>
      <c r="F33" s="5">
        <v>179263560</v>
      </c>
      <c r="G33" s="3">
        <f>(Table1[[#This Row],[Газпром - цена]]-E32)/E32</f>
        <v>3.2786885245902286E-3</v>
      </c>
      <c r="H33" s="2">
        <v>239.5</v>
      </c>
      <c r="I33" s="5">
        <v>519300670</v>
      </c>
      <c r="J33" s="3">
        <f>(Table1[[#This Row],[Сбербанк - цена]]-H32)/H32</f>
        <v>5.2747252747252747E-2</v>
      </c>
    </row>
    <row r="34" spans="1:10" x14ac:dyDescent="0.35">
      <c r="A34" s="1" t="s">
        <v>17</v>
      </c>
      <c r="B34" s="4">
        <v>3.5810000000000002E-2</v>
      </c>
      <c r="C34" s="5">
        <v>59724510000</v>
      </c>
      <c r="D34" s="3">
        <f>(Table1[[#This Row],[ВТБ  - цена]]-B33)/B33</f>
        <v>-1.2274169080126905E-2</v>
      </c>
      <c r="E34" s="2">
        <v>162.57</v>
      </c>
      <c r="F34" s="5">
        <v>97663470</v>
      </c>
      <c r="G34" s="3">
        <f>(Table1[[#This Row],[Газпром - цена]]-E33)/E33</f>
        <v>2.168174962292602E-2</v>
      </c>
      <c r="H34" s="2">
        <v>232.6</v>
      </c>
      <c r="I34" s="5">
        <v>272588190</v>
      </c>
      <c r="J34" s="3">
        <f>(Table1[[#This Row],[Сбербанк - цена]]-H33)/H33</f>
        <v>-2.8810020876826745E-2</v>
      </c>
    </row>
    <row r="35" spans="1:10" x14ac:dyDescent="0.35">
      <c r="A35" s="1" t="s">
        <v>18</v>
      </c>
      <c r="B35" s="4">
        <v>3.5409999999999997E-2</v>
      </c>
      <c r="C35" s="5">
        <v>80617700000</v>
      </c>
      <c r="D35" s="3">
        <f>(Table1[[#This Row],[ВТБ  - цена]]-B34)/B34</f>
        <v>-1.1170064227869436E-2</v>
      </c>
      <c r="E35" s="2">
        <v>161</v>
      </c>
      <c r="F35" s="5">
        <v>89206090</v>
      </c>
      <c r="G35" s="3">
        <f>(Table1[[#This Row],[Газпром - цена]]-E34)/E34</f>
        <v>-9.6573783600909964E-3</v>
      </c>
      <c r="H35" s="2">
        <v>223.18</v>
      </c>
      <c r="I35" s="5">
        <v>339713050</v>
      </c>
      <c r="J35" s="3">
        <f>(Table1[[#This Row],[Сбербанк - цена]]-H34)/H34</f>
        <v>-4.0498710232158161E-2</v>
      </c>
    </row>
    <row r="36" spans="1:10" x14ac:dyDescent="0.35">
      <c r="A36" s="1" t="s">
        <v>19</v>
      </c>
      <c r="B36" s="4">
        <v>3.5779999999999999E-2</v>
      </c>
      <c r="C36" s="5">
        <v>33285030000</v>
      </c>
      <c r="D36" s="3">
        <f>(Table1[[#This Row],[ВТБ  - цена]]-B35)/B35</f>
        <v>1.0449025698955162E-2</v>
      </c>
      <c r="E36" s="2">
        <v>166.31</v>
      </c>
      <c r="F36" s="5">
        <v>96456320</v>
      </c>
      <c r="G36" s="3">
        <f>(Table1[[#This Row],[Газпром - цена]]-E35)/E35</f>
        <v>3.2981366459627341E-2</v>
      </c>
      <c r="H36" s="2">
        <v>232.52</v>
      </c>
      <c r="I36" s="5">
        <v>196467050</v>
      </c>
      <c r="J36" s="3">
        <f>(Table1[[#This Row],[Сбербанк - цена]]-H35)/H35</f>
        <v>4.1849628102876617E-2</v>
      </c>
    </row>
    <row r="37" spans="1:10" x14ac:dyDescent="0.35">
      <c r="A37" s="1">
        <v>43621</v>
      </c>
      <c r="B37" s="4">
        <v>3.5194999999999997E-2</v>
      </c>
      <c r="C37" s="5">
        <v>30766480000</v>
      </c>
      <c r="D37" s="3">
        <f>(Table1[[#This Row],[ВТБ  - цена]]-B36)/B36</f>
        <v>-1.6349916154276192E-2</v>
      </c>
      <c r="E37" s="2">
        <v>163.61000000000001</v>
      </c>
      <c r="F37" s="5">
        <v>68983040</v>
      </c>
      <c r="G37" s="3">
        <f>(Table1[[#This Row],[Газпром - цена]]-E36)/E36</f>
        <v>-1.6234742348625993E-2</v>
      </c>
      <c r="H37" s="2">
        <v>227</v>
      </c>
      <c r="I37" s="5">
        <v>181713000</v>
      </c>
      <c r="J37" s="3">
        <f>(Table1[[#This Row],[Сбербанк - цена]]-H36)/H36</f>
        <v>-2.3739893342508214E-2</v>
      </c>
    </row>
    <row r="38" spans="1:10" x14ac:dyDescent="0.35">
      <c r="A38" s="1" t="s">
        <v>20</v>
      </c>
      <c r="B38" s="4">
        <v>3.5099999999999999E-2</v>
      </c>
      <c r="C38" s="5">
        <v>55304810000</v>
      </c>
      <c r="D38" s="3">
        <f>(Table1[[#This Row],[ВТБ  - цена]]-B37)/B37</f>
        <v>-2.6992470521380275E-3</v>
      </c>
      <c r="E38" s="2">
        <v>198.89</v>
      </c>
      <c r="F38" s="5">
        <v>484362340</v>
      </c>
      <c r="G38" s="3">
        <f>(Table1[[#This Row],[Газпром - цена]]-E37)/E37</f>
        <v>0.21563474115274109</v>
      </c>
      <c r="H38" s="2">
        <v>226.94</v>
      </c>
      <c r="I38" s="5">
        <v>253468100</v>
      </c>
      <c r="J38" s="3">
        <f>(Table1[[#This Row],[Сбербанк - цена]]-H37)/H37</f>
        <v>-2.643171806167501E-4</v>
      </c>
    </row>
    <row r="39" spans="1:10" x14ac:dyDescent="0.35">
      <c r="A39" s="1" t="s">
        <v>21</v>
      </c>
      <c r="B39" s="4">
        <v>3.7199999999999997E-2</v>
      </c>
      <c r="C39" s="5">
        <v>266298630000</v>
      </c>
      <c r="D39" s="3">
        <f>(Table1[[#This Row],[ВТБ  - цена]]-B38)/B38</f>
        <v>5.9829059829059762E-2</v>
      </c>
      <c r="E39" s="2">
        <v>204.5</v>
      </c>
      <c r="F39" s="5">
        <v>236745760</v>
      </c>
      <c r="G39" s="3">
        <f>(Table1[[#This Row],[Газпром - цена]]-E38)/E38</f>
        <v>2.8206546332143468E-2</v>
      </c>
      <c r="H39" s="2">
        <v>234.45</v>
      </c>
      <c r="I39" s="5">
        <v>266139430</v>
      </c>
      <c r="J39" s="3">
        <f>(Table1[[#This Row],[Сбербанк - цена]]-H38)/H38</f>
        <v>3.3092447342909982E-2</v>
      </c>
    </row>
    <row r="40" spans="1:10" x14ac:dyDescent="0.35">
      <c r="A40" s="1" t="s">
        <v>22</v>
      </c>
      <c r="B40" s="4">
        <v>3.6705000000000002E-2</v>
      </c>
      <c r="C40" s="5">
        <v>138107430000</v>
      </c>
      <c r="D40" s="3">
        <f>(Table1[[#This Row],[ВТБ  - цена]]-B39)/B39</f>
        <v>-1.3306451612903104E-2</v>
      </c>
      <c r="E40" s="2">
        <v>215.1</v>
      </c>
      <c r="F40" s="5">
        <v>253202920</v>
      </c>
      <c r="G40" s="3">
        <f>(Table1[[#This Row],[Газпром - цена]]-E39)/E39</f>
        <v>5.1833740831295813E-2</v>
      </c>
      <c r="H40" s="2">
        <v>233.24</v>
      </c>
      <c r="I40" s="5">
        <v>243682380</v>
      </c>
      <c r="J40" s="3">
        <f>(Table1[[#This Row],[Сбербанк - цена]]-H39)/H39</f>
        <v>-5.1610151418211968E-3</v>
      </c>
    </row>
    <row r="41" spans="1:10" x14ac:dyDescent="0.35">
      <c r="A41" s="1">
        <v>43530</v>
      </c>
      <c r="B41" s="4">
        <v>3.9E-2</v>
      </c>
      <c r="C41" s="5">
        <v>196214510000</v>
      </c>
      <c r="D41" s="3">
        <f>(Table1[[#This Row],[ВТБ  - цена]]-B40)/B40</f>
        <v>6.2525541479362443E-2</v>
      </c>
      <c r="E41" s="2">
        <v>230.5</v>
      </c>
      <c r="F41" s="5">
        <v>466025800</v>
      </c>
      <c r="G41" s="3">
        <f>(Table1[[#This Row],[Газпром - цена]]-E40)/E40</f>
        <v>7.1594607159460741E-2</v>
      </c>
      <c r="H41" s="2">
        <v>248.28</v>
      </c>
      <c r="I41" s="5">
        <v>337168150</v>
      </c>
      <c r="J41" s="3">
        <f>(Table1[[#This Row],[Сбербанк - цена]]-H40)/H40</f>
        <v>6.4482936031555443E-2</v>
      </c>
    </row>
    <row r="42" spans="1:10" x14ac:dyDescent="0.35">
      <c r="A42" s="1">
        <v>43744</v>
      </c>
      <c r="B42" s="4">
        <v>4.0320000000000002E-2</v>
      </c>
      <c r="C42" s="5">
        <v>141781230000</v>
      </c>
      <c r="D42" s="3">
        <f>(Table1[[#This Row],[ВТБ  - цена]]-B41)/B41</f>
        <v>3.3846153846153894E-2</v>
      </c>
      <c r="E42" s="2">
        <v>231.51</v>
      </c>
      <c r="F42" s="5">
        <v>136324420</v>
      </c>
      <c r="G42" s="3">
        <f>(Table1[[#This Row],[Газпром - цена]]-E41)/E41</f>
        <v>4.3817787418654703E-3</v>
      </c>
      <c r="H42" s="2">
        <v>238.8</v>
      </c>
      <c r="I42" s="5">
        <v>256303920</v>
      </c>
      <c r="J42" s="3">
        <f>(Table1[[#This Row],[Сбербанк - цена]]-H41)/H41</f>
        <v>-3.8182696955050707E-2</v>
      </c>
    </row>
    <row r="43" spans="1:10" x14ac:dyDescent="0.35">
      <c r="A43" s="1" t="s">
        <v>23</v>
      </c>
      <c r="B43" s="4">
        <v>4.02E-2</v>
      </c>
      <c r="C43" s="5">
        <v>117008760000</v>
      </c>
      <c r="D43" s="3">
        <f>(Table1[[#This Row],[ВТБ  - цена]]-B42)/B42</f>
        <v>-2.9761904761905268E-3</v>
      </c>
      <c r="E43" s="2">
        <v>229.09</v>
      </c>
      <c r="F43" s="5">
        <v>188409560</v>
      </c>
      <c r="G43" s="3">
        <f>(Table1[[#This Row],[Газпром - цена]]-E42)/E42</f>
        <v>-1.0453112176579791E-2</v>
      </c>
      <c r="H43" s="2">
        <v>238.02</v>
      </c>
      <c r="I43" s="5">
        <v>241969560</v>
      </c>
      <c r="J43" s="3">
        <f>(Table1[[#This Row],[Сбербанк - цена]]-H42)/H42</f>
        <v>-3.2663316582914621E-3</v>
      </c>
    </row>
    <row r="44" spans="1:10" x14ac:dyDescent="0.35">
      <c r="A44" s="1" t="s">
        <v>24</v>
      </c>
      <c r="B44" s="4">
        <v>3.9879999999999999E-2</v>
      </c>
      <c r="C44" s="5">
        <v>97702110000</v>
      </c>
      <c r="D44" s="3">
        <f>(Table1[[#This Row],[ВТБ  - цена]]-B43)/B43</f>
        <v>-7.9601990049751447E-3</v>
      </c>
      <c r="E44" s="2">
        <v>232.83</v>
      </c>
      <c r="F44" s="5">
        <v>127599560</v>
      </c>
      <c r="G44" s="3">
        <f>(Table1[[#This Row],[Газпром - цена]]-E43)/E43</f>
        <v>1.6325461608974679E-2</v>
      </c>
      <c r="H44" s="2">
        <v>238.55</v>
      </c>
      <c r="I44" s="5">
        <v>187563350</v>
      </c>
      <c r="J44" s="3">
        <f>(Table1[[#This Row],[Сбербанк - цена]]-H43)/H43</f>
        <v>2.2267036383497234E-3</v>
      </c>
    </row>
    <row r="45" spans="1:10" x14ac:dyDescent="0.35">
      <c r="A45" s="1">
        <v>43472</v>
      </c>
      <c r="B45" s="4">
        <v>4.1355000000000003E-2</v>
      </c>
      <c r="C45" s="5">
        <v>157815980000</v>
      </c>
      <c r="D45" s="3">
        <f>(Table1[[#This Row],[ВТБ  - цена]]-B44)/B44</f>
        <v>3.6985957873620967E-2</v>
      </c>
      <c r="E45" s="2">
        <v>250.89</v>
      </c>
      <c r="F45" s="5">
        <v>235905210</v>
      </c>
      <c r="G45" s="3">
        <f>(Table1[[#This Row],[Газпром - цена]]-E44)/E44</f>
        <v>7.7567323798479457E-2</v>
      </c>
      <c r="H45" s="2">
        <v>242.83</v>
      </c>
      <c r="I45" s="5">
        <v>165261130</v>
      </c>
      <c r="J45" s="3">
        <f>(Table1[[#This Row],[Сбербанк - цена]]-H44)/H44</f>
        <v>1.7941731293229936E-2</v>
      </c>
    </row>
    <row r="46" spans="1:10" x14ac:dyDescent="0.35">
      <c r="A46" s="1">
        <v>43684</v>
      </c>
      <c r="B46" s="4">
        <v>4.3999999999999997E-2</v>
      </c>
      <c r="C46" s="5">
        <v>379685590000</v>
      </c>
      <c r="D46" s="3">
        <f>(Table1[[#This Row],[ВТБ  - цена]]-B45)/B45</f>
        <v>6.3958408898561109E-2</v>
      </c>
      <c r="E46" s="2">
        <v>245.5</v>
      </c>
      <c r="F46" s="5">
        <v>169510860</v>
      </c>
      <c r="G46" s="3">
        <f>(Table1[[#This Row],[Газпром - цена]]-E45)/E45</f>
        <v>-2.1483518673522207E-2</v>
      </c>
      <c r="H46" s="2">
        <v>237.02</v>
      </c>
      <c r="I46" s="5">
        <v>177457950</v>
      </c>
      <c r="J46" s="3">
        <f>(Table1[[#This Row],[Сбербанк - цена]]-H45)/H45</f>
        <v>-2.3926203516863656E-2</v>
      </c>
    </row>
    <row r="47" spans="1:10" x14ac:dyDescent="0.35">
      <c r="A47" s="1" t="s">
        <v>25</v>
      </c>
      <c r="B47" s="4">
        <v>4.24E-2</v>
      </c>
      <c r="C47" s="5">
        <v>158424560000</v>
      </c>
      <c r="D47" s="3">
        <f>(Table1[[#This Row],[ВТБ  - цена]]-B46)/B46</f>
        <v>-3.6363636363636306E-2</v>
      </c>
      <c r="E47" s="2">
        <v>216</v>
      </c>
      <c r="F47" s="5">
        <v>177193550</v>
      </c>
      <c r="G47" s="3">
        <f>(Table1[[#This Row],[Газпром - цена]]-E46)/E46</f>
        <v>-0.12016293279022404</v>
      </c>
      <c r="H47" s="2">
        <v>232.85</v>
      </c>
      <c r="I47" s="5">
        <v>172586260</v>
      </c>
      <c r="J47" s="3">
        <f>(Table1[[#This Row],[Сбербанк - цена]]-H46)/H46</f>
        <v>-1.7593452029364676E-2</v>
      </c>
    </row>
    <row r="48" spans="1:10" x14ac:dyDescent="0.35">
      <c r="A48" s="1" t="s">
        <v>26</v>
      </c>
      <c r="B48" s="4">
        <v>4.2700000000000002E-2</v>
      </c>
      <c r="C48" s="5">
        <v>144287460000</v>
      </c>
      <c r="D48" s="3">
        <f>(Table1[[#This Row],[ВТБ  - цена]]-B47)/B47</f>
        <v>7.0754716981132467E-3</v>
      </c>
      <c r="E48" s="2">
        <v>234.23</v>
      </c>
      <c r="F48" s="5">
        <v>462863550</v>
      </c>
      <c r="G48" s="3">
        <f>(Table1[[#This Row],[Газпром - цена]]-E47)/E47</f>
        <v>8.4398148148148097E-2</v>
      </c>
      <c r="H48" s="2">
        <v>230.55</v>
      </c>
      <c r="I48" s="5">
        <v>160675280</v>
      </c>
      <c r="J48" s="3">
        <f>(Table1[[#This Row],[Сбербанк - цена]]-H47)/H47</f>
        <v>-9.8776036074725484E-3</v>
      </c>
    </row>
    <row r="49" spans="1:10" x14ac:dyDescent="0.35">
      <c r="A49" s="1" t="s">
        <v>27</v>
      </c>
      <c r="B49" s="4">
        <v>4.2014999999999997E-2</v>
      </c>
      <c r="C49" s="5">
        <v>118793760000</v>
      </c>
      <c r="D49" s="3">
        <f>(Table1[[#This Row],[ВТБ  - цена]]-B48)/B48</f>
        <v>-1.6042154566744848E-2</v>
      </c>
      <c r="E49" s="2">
        <v>227.91</v>
      </c>
      <c r="F49" s="5">
        <v>230561880</v>
      </c>
      <c r="G49" s="3">
        <f>(Table1[[#This Row],[Газпром - цена]]-E48)/E48</f>
        <v>-2.6982026213550756E-2</v>
      </c>
      <c r="H49" s="2">
        <v>220.81</v>
      </c>
      <c r="I49" s="5">
        <v>254907910</v>
      </c>
      <c r="J49" s="3">
        <f>(Table1[[#This Row],[Сбербанк - цена]]-H48)/H48</f>
        <v>-4.2246801127738057E-2</v>
      </c>
    </row>
    <row r="50" spans="1:10" x14ac:dyDescent="0.35">
      <c r="A50" s="1">
        <v>43593</v>
      </c>
      <c r="B50" s="4">
        <v>4.0599999999999997E-2</v>
      </c>
      <c r="C50" s="5">
        <v>157132240000</v>
      </c>
      <c r="D50" s="3">
        <f>(Table1[[#This Row],[ВТБ  - цена]]-B49)/B49</f>
        <v>-3.3678448173271446E-2</v>
      </c>
      <c r="E50" s="2">
        <v>229.96</v>
      </c>
      <c r="F50" s="5">
        <v>181750860</v>
      </c>
      <c r="G50" s="3">
        <f>(Table1[[#This Row],[Газпром - цена]]-E49)/E49</f>
        <v>8.9947786406915503E-3</v>
      </c>
      <c r="H50" s="2">
        <v>220.67</v>
      </c>
      <c r="I50" s="5">
        <v>210418190</v>
      </c>
      <c r="J50" s="3">
        <f>(Table1[[#This Row],[Сбербанк - цена]]-H49)/H49</f>
        <v>-6.3402925592144727E-4</v>
      </c>
    </row>
    <row r="51" spans="1:10" x14ac:dyDescent="0.35">
      <c r="A51" s="1">
        <v>43807</v>
      </c>
      <c r="B51" s="4">
        <v>3.8100000000000002E-2</v>
      </c>
      <c r="C51" s="5">
        <v>125727080000</v>
      </c>
      <c r="D51" s="3">
        <f>(Table1[[#This Row],[ВТБ  - цена]]-B50)/B50</f>
        <v>-6.1576354679802846E-2</v>
      </c>
      <c r="E51" s="2">
        <v>224.71</v>
      </c>
      <c r="F51" s="5">
        <v>144386150</v>
      </c>
      <c r="G51" s="3">
        <f>(Table1[[#This Row],[Газпром - цена]]-E50)/E50</f>
        <v>-2.2830057401287178E-2</v>
      </c>
      <c r="H51" s="2">
        <v>215.05</v>
      </c>
      <c r="I51" s="5">
        <v>234320330</v>
      </c>
      <c r="J51" s="3">
        <f>(Table1[[#This Row],[Сбербанк - цена]]-H50)/H50</f>
        <v>-2.5467893234241069E-2</v>
      </c>
    </row>
    <row r="52" spans="1:10" x14ac:dyDescent="0.35">
      <c r="A52" s="1" t="s">
        <v>28</v>
      </c>
      <c r="B52" s="4">
        <v>3.8105E-2</v>
      </c>
      <c r="C52" s="5">
        <v>125772030000</v>
      </c>
      <c r="D52" s="3">
        <f>(Table1[[#This Row],[ВТБ  - цена]]-B51)/B51</f>
        <v>1.3123359580047406E-4</v>
      </c>
      <c r="E52" s="2">
        <v>229.35</v>
      </c>
      <c r="F52" s="5">
        <v>129778540</v>
      </c>
      <c r="G52" s="3">
        <f>(Table1[[#This Row],[Газпром - цена]]-E51)/E51</f>
        <v>2.0648836277869193E-2</v>
      </c>
      <c r="H52" s="2">
        <v>219.5</v>
      </c>
      <c r="I52" s="5">
        <v>218294470</v>
      </c>
      <c r="J52" s="3">
        <f>(Table1[[#This Row],[Сбербанк - цена]]-H51)/H51</f>
        <v>2.0692862125087134E-2</v>
      </c>
    </row>
    <row r="53" spans="1:10" x14ac:dyDescent="0.35">
      <c r="A53" s="1" t="s">
        <v>29</v>
      </c>
      <c r="B53" s="4">
        <v>3.8679999999999999E-2</v>
      </c>
      <c r="C53" s="5">
        <v>100153950000</v>
      </c>
      <c r="D53" s="3">
        <f>(Table1[[#This Row],[ВТБ  - цена]]-B52)/B52</f>
        <v>1.5089883217425512E-2</v>
      </c>
      <c r="E53" s="2">
        <v>232.15</v>
      </c>
      <c r="F53" s="5">
        <v>169144530</v>
      </c>
      <c r="G53" s="3">
        <f>(Table1[[#This Row],[Газпром - цена]]-E52)/E52</f>
        <v>1.2208415086112978E-2</v>
      </c>
      <c r="H53" s="2">
        <v>224.2</v>
      </c>
      <c r="I53" s="5">
        <v>210987040</v>
      </c>
      <c r="J53" s="3">
        <f>(Table1[[#This Row],[Сбербанк - цена]]-H52)/H52</f>
        <v>2.1412300683371247E-2</v>
      </c>
    </row>
    <row r="54" spans="1:10" x14ac:dyDescent="0.35">
      <c r="A54" s="1">
        <v>43505</v>
      </c>
      <c r="B54" s="4">
        <v>4.1950000000000001E-2</v>
      </c>
      <c r="C54" s="5">
        <v>376458370000</v>
      </c>
      <c r="D54" s="3">
        <f>(Table1[[#This Row],[ВТБ  - цена]]-B53)/B53</f>
        <v>8.4539813857290647E-2</v>
      </c>
      <c r="E54" s="2">
        <v>234.49</v>
      </c>
      <c r="F54" s="5">
        <v>122285150</v>
      </c>
      <c r="G54" s="3">
        <f>(Table1[[#This Row],[Газпром - цена]]-E53)/E53</f>
        <v>1.0079689855696763E-2</v>
      </c>
      <c r="H54" s="2">
        <v>229.02</v>
      </c>
      <c r="I54" s="5">
        <v>218009050</v>
      </c>
      <c r="J54" s="3">
        <f>(Table1[[#This Row],[Сбербанк - цена]]-H53)/H53</f>
        <v>2.1498661909009911E-2</v>
      </c>
    </row>
    <row r="55" spans="1:10" x14ac:dyDescent="0.35">
      <c r="A55" s="1">
        <v>43717</v>
      </c>
      <c r="B55" s="4">
        <v>4.2500000000000003E-2</v>
      </c>
      <c r="C55" s="5">
        <v>172388410000</v>
      </c>
      <c r="D55" s="3">
        <f>(Table1[[#This Row],[ВТБ  - цена]]-B54)/B54</f>
        <v>1.3110846245530437E-2</v>
      </c>
      <c r="E55" s="2">
        <v>232.5</v>
      </c>
      <c r="F55" s="5">
        <v>114796890</v>
      </c>
      <c r="G55" s="3">
        <f>(Table1[[#This Row],[Газпром - цена]]-E54)/E54</f>
        <v>-8.4865026227131605E-3</v>
      </c>
      <c r="H55" s="2">
        <v>233</v>
      </c>
      <c r="I55" s="5">
        <v>187207030</v>
      </c>
      <c r="J55" s="3">
        <f>(Table1[[#This Row],[Сбербанк - цена]]-H54)/H54</f>
        <v>1.7378394900008688E-2</v>
      </c>
    </row>
    <row r="56" spans="1:10" x14ac:dyDescent="0.35">
      <c r="A56" s="1" t="s">
        <v>30</v>
      </c>
      <c r="B56" s="4">
        <v>4.24E-2</v>
      </c>
      <c r="C56" s="5">
        <v>107629440000</v>
      </c>
      <c r="D56" s="3">
        <f>(Table1[[#This Row],[ВТБ  - цена]]-B55)/B55</f>
        <v>-2.3529411764706552E-3</v>
      </c>
      <c r="E56" s="2">
        <v>230.41</v>
      </c>
      <c r="F56" s="5">
        <v>136065660</v>
      </c>
      <c r="G56" s="3">
        <f>(Table1[[#This Row],[Газпром - цена]]-E55)/E55</f>
        <v>-8.989247311827972E-3</v>
      </c>
      <c r="H56" s="2">
        <v>232</v>
      </c>
      <c r="I56" s="5">
        <v>201025950</v>
      </c>
      <c r="J56" s="3">
        <f>(Table1[[#This Row],[Сбербанк - цена]]-H55)/H55</f>
        <v>-4.2918454935622317E-3</v>
      </c>
    </row>
    <row r="57" spans="1:10" x14ac:dyDescent="0.35">
      <c r="A57" s="1" t="s">
        <v>31</v>
      </c>
      <c r="B57" s="4">
        <v>4.2694999999999997E-2</v>
      </c>
      <c r="C57" s="5">
        <v>138702340000</v>
      </c>
      <c r="D57" s="3">
        <f>(Table1[[#This Row],[ВТБ  - цена]]-B56)/B56</f>
        <v>6.957547169811242E-3</v>
      </c>
      <c r="E57" s="2">
        <v>229.01</v>
      </c>
      <c r="F57" s="5">
        <v>115291730</v>
      </c>
      <c r="G57" s="3">
        <f>(Table1[[#This Row],[Газпром - цена]]-E56)/E56</f>
        <v>-6.0761251681784893E-3</v>
      </c>
      <c r="H57" s="2">
        <v>228.05</v>
      </c>
      <c r="I57" s="5">
        <v>160386850</v>
      </c>
      <c r="J57" s="3">
        <f>(Table1[[#This Row],[Сбербанк - цена]]-H56)/H56</f>
        <v>-1.7025862068965468E-2</v>
      </c>
    </row>
    <row r="58" spans="1:10" x14ac:dyDescent="0.35">
      <c r="A58" s="1" t="s">
        <v>32</v>
      </c>
      <c r="B58" s="4">
        <v>4.0750000000000001E-2</v>
      </c>
      <c r="C58" s="5">
        <v>107654650000</v>
      </c>
      <c r="D58" s="3">
        <f>(Table1[[#This Row],[ВТБ  - цена]]-B57)/B57</f>
        <v>-4.5555685677479696E-2</v>
      </c>
      <c r="E58" s="2">
        <v>221.66</v>
      </c>
      <c r="F58" s="5">
        <v>127116720</v>
      </c>
      <c r="G58" s="3">
        <f>(Table1[[#This Row],[Газпром - цена]]-E57)/E57</f>
        <v>-3.2094668355093642E-2</v>
      </c>
      <c r="H58" s="2">
        <v>222.76</v>
      </c>
      <c r="I58" s="5">
        <v>173139040</v>
      </c>
      <c r="J58" s="3">
        <f>(Table1[[#This Row],[Сбербанк - цена]]-H57)/H57</f>
        <v>-2.3196667397500637E-2</v>
      </c>
    </row>
    <row r="59" spans="1:10" x14ac:dyDescent="0.35">
      <c r="A59" s="1">
        <v>43656</v>
      </c>
      <c r="B59" s="4">
        <v>4.1924999999999997E-2</v>
      </c>
      <c r="C59" s="5">
        <v>99263360000</v>
      </c>
      <c r="D59" s="3">
        <f>(Table1[[#This Row],[ВТБ  - цена]]-B58)/B58</f>
        <v>2.8834355828220748E-2</v>
      </c>
      <c r="E59" s="2">
        <v>227.37</v>
      </c>
      <c r="F59" s="5">
        <v>92626540</v>
      </c>
      <c r="G59" s="3">
        <f>(Table1[[#This Row],[Газпром - цена]]-E58)/E58</f>
        <v>2.5760173238292917E-2</v>
      </c>
      <c r="H59" s="2">
        <v>230.31</v>
      </c>
      <c r="I59" s="5">
        <v>180103460</v>
      </c>
      <c r="J59" s="3">
        <f>(Table1[[#This Row],[Сбербанк - цена]]-H58)/H58</f>
        <v>3.3892978990842211E-2</v>
      </c>
    </row>
    <row r="60" spans="1:10" x14ac:dyDescent="0.35">
      <c r="A60" s="1" t="s">
        <v>33</v>
      </c>
      <c r="B60" s="4">
        <v>4.2799999999999998E-2</v>
      </c>
      <c r="C60" s="5">
        <v>84026660000</v>
      </c>
      <c r="D60" s="3">
        <f>(Table1[[#This Row],[ВТБ  - цена]]-B59)/B59</f>
        <v>2.0870602265951124E-2</v>
      </c>
      <c r="E60" s="2">
        <v>228</v>
      </c>
      <c r="F60" s="5">
        <v>88637330</v>
      </c>
      <c r="G60" s="3">
        <f>(Table1[[#This Row],[Газпром - цена]]-E59)/E59</f>
        <v>2.7708140915687885E-3</v>
      </c>
      <c r="H60" s="2">
        <v>235.55</v>
      </c>
      <c r="I60" s="5">
        <v>193343400</v>
      </c>
      <c r="J60" s="3">
        <f>(Table1[[#This Row],[Сбербанк - цена]]-H59)/H59</f>
        <v>2.2751943033302979E-2</v>
      </c>
    </row>
    <row r="61" spans="1:10" x14ac:dyDescent="0.35">
      <c r="A61" s="1" t="s">
        <v>34</v>
      </c>
      <c r="B61" s="4">
        <v>4.2985000000000002E-2</v>
      </c>
      <c r="C61" s="5">
        <v>185218340000</v>
      </c>
      <c r="D61" s="3">
        <f>(Table1[[#This Row],[ВТБ  - цена]]-B60)/B60</f>
        <v>4.3224299065421643E-3</v>
      </c>
      <c r="E61" s="2">
        <v>246.71</v>
      </c>
      <c r="F61" s="5">
        <v>188447810</v>
      </c>
      <c r="G61" s="3">
        <f>(Table1[[#This Row],[Газпром - цена]]-E60)/E60</f>
        <v>8.206140350877196E-2</v>
      </c>
      <c r="H61" s="2">
        <v>240</v>
      </c>
      <c r="I61" s="5">
        <v>193585600</v>
      </c>
      <c r="J61" s="3">
        <f>(Table1[[#This Row],[Сбербанк - цена]]-H60)/H60</f>
        <v>1.8891954998938604E-2</v>
      </c>
    </row>
    <row r="62" spans="1:10" x14ac:dyDescent="0.35">
      <c r="A62" s="1" t="s">
        <v>35</v>
      </c>
      <c r="B62" s="4">
        <v>4.3145000000000003E-2</v>
      </c>
      <c r="C62" s="5">
        <v>116632730000</v>
      </c>
      <c r="D62" s="3">
        <f>(Table1[[#This Row],[ВТБ  - цена]]-B61)/B61</f>
        <v>3.7222286844248091E-3</v>
      </c>
      <c r="E62" s="2">
        <v>263.79000000000002</v>
      </c>
      <c r="F62" s="5">
        <v>344314050</v>
      </c>
      <c r="G62" s="3">
        <f>(Table1[[#This Row],[Газпром - цена]]-E61)/E61</f>
        <v>6.9231081026306235E-2</v>
      </c>
      <c r="H62" s="2">
        <v>236.4</v>
      </c>
      <c r="I62" s="5">
        <v>223686730</v>
      </c>
      <c r="J62" s="3">
        <f>(Table1[[#This Row],[Сбербанк - цена]]-H61)/H61</f>
        <v>-1.4999999999999977E-2</v>
      </c>
    </row>
    <row r="63" spans="1:10" x14ac:dyDescent="0.35">
      <c r="A63" s="1">
        <v>43566</v>
      </c>
      <c r="B63" s="4">
        <v>4.5999999999999999E-2</v>
      </c>
      <c r="C63" s="5">
        <v>272087730000</v>
      </c>
      <c r="D63" s="3">
        <f>(Table1[[#This Row],[ВТБ  - цена]]-B62)/B62</f>
        <v>6.6172209989569963E-2</v>
      </c>
      <c r="E63" s="2">
        <v>266</v>
      </c>
      <c r="F63" s="5">
        <v>164180970</v>
      </c>
      <c r="G63" s="3">
        <f>(Table1[[#This Row],[Газпром - цена]]-E62)/E62</f>
        <v>8.3778763410287706E-3</v>
      </c>
      <c r="H63" s="2">
        <v>240.17</v>
      </c>
      <c r="I63" s="5">
        <v>152360700</v>
      </c>
      <c r="J63" s="3">
        <f>(Table1[[#This Row],[Сбербанк - цена]]-H62)/H62</f>
        <v>1.59475465313028E-2</v>
      </c>
    </row>
    <row r="64" spans="1:10" x14ac:dyDescent="0.35">
      <c r="A64" s="1">
        <v>43780</v>
      </c>
      <c r="B64" s="4">
        <v>4.6920000000000003E-2</v>
      </c>
      <c r="C64" s="5">
        <v>312815330000</v>
      </c>
      <c r="D64" s="3">
        <f>(Table1[[#This Row],[ВТБ  - цена]]-B63)/B63</f>
        <v>2.0000000000000091E-2</v>
      </c>
      <c r="E64" s="2">
        <v>248.01</v>
      </c>
      <c r="F64" s="5">
        <v>409151500</v>
      </c>
      <c r="G64" s="3">
        <f>(Table1[[#This Row],[Газпром - цена]]-E63)/E63</f>
        <v>-6.7631578947368459E-2</v>
      </c>
      <c r="H64" s="2">
        <v>240</v>
      </c>
      <c r="I64" s="5">
        <v>159135800</v>
      </c>
      <c r="J64" s="3">
        <f>(Table1[[#This Row],[Сбербанк - цена]]-H63)/H63</f>
        <v>-7.0783195236702131E-4</v>
      </c>
    </row>
    <row r="65" spans="1:10" x14ac:dyDescent="0.35">
      <c r="A65" s="1" t="s">
        <v>36</v>
      </c>
      <c r="B65" s="4">
        <v>4.6190000000000002E-2</v>
      </c>
      <c r="C65" s="5">
        <v>108666600000</v>
      </c>
      <c r="D65" s="3">
        <f>(Table1[[#This Row],[ВТБ  - цена]]-B64)/B64</f>
        <v>-1.555839727195229E-2</v>
      </c>
      <c r="E65" s="2">
        <v>251.99</v>
      </c>
      <c r="F65" s="5">
        <v>633616780</v>
      </c>
      <c r="G65" s="3">
        <f>(Table1[[#This Row],[Газпром - цена]]-E64)/E64</f>
        <v>1.6047740010483522E-2</v>
      </c>
      <c r="H65" s="2">
        <v>238.13</v>
      </c>
      <c r="I65" s="5">
        <v>148422890</v>
      </c>
      <c r="J65" s="3">
        <f>(Table1[[#This Row],[Сбербанк - цена]]-H64)/H64</f>
        <v>-7.7916666666666854E-3</v>
      </c>
    </row>
    <row r="66" spans="1:10" x14ac:dyDescent="0.35">
      <c r="A66" s="1" t="s">
        <v>37</v>
      </c>
      <c r="B66" s="4">
        <v>4.5330000000000002E-2</v>
      </c>
      <c r="C66" s="5">
        <v>81201110000</v>
      </c>
      <c r="D66" s="3">
        <f>(Table1[[#This Row],[ВТБ  - цена]]-B65)/B65</f>
        <v>-1.8618748646893259E-2</v>
      </c>
      <c r="E66" s="2">
        <v>257.54000000000002</v>
      </c>
      <c r="F66" s="5">
        <v>238665410</v>
      </c>
      <c r="G66" s="3">
        <f>(Table1[[#This Row],[Газпром - цена]]-E65)/E65</f>
        <v>2.2024683519187314E-2</v>
      </c>
      <c r="H66" s="2">
        <v>233.98</v>
      </c>
      <c r="I66" s="5">
        <v>143925930</v>
      </c>
      <c r="J66" s="3">
        <f>(Table1[[#This Row],[Сбербанк - цена]]-H65)/H65</f>
        <v>-1.7427455591483669E-2</v>
      </c>
    </row>
    <row r="67" spans="1:10" x14ac:dyDescent="0.35">
      <c r="A67" s="1">
        <v>43508</v>
      </c>
      <c r="B67" s="4">
        <v>4.5275000000000003E-2</v>
      </c>
      <c r="C67" s="5">
        <v>103924840000</v>
      </c>
      <c r="D67" s="3">
        <f>(Table1[[#This Row],[ВТБ  - цена]]-B66)/B66</f>
        <v>-1.2133245091550738E-3</v>
      </c>
      <c r="E67" s="2">
        <v>247.83</v>
      </c>
      <c r="F67" s="5">
        <v>311550150</v>
      </c>
      <c r="G67" s="3">
        <f>(Table1[[#This Row],[Газпром - цена]]-E66)/E66</f>
        <v>-3.7702881105847665E-2</v>
      </c>
      <c r="H67" s="2">
        <v>235.14</v>
      </c>
      <c r="I67" s="5">
        <v>135714910</v>
      </c>
      <c r="J67" s="3">
        <f>(Table1[[#This Row],[Сбербанк - цена]]-H66)/H66</f>
        <v>4.9576886913411259E-3</v>
      </c>
    </row>
    <row r="68" spans="1:10" x14ac:dyDescent="0.35">
      <c r="A68" s="1">
        <v>43720</v>
      </c>
      <c r="B68" s="4">
        <v>4.6350000000000002E-2</v>
      </c>
      <c r="C68" s="5">
        <v>108579180000</v>
      </c>
      <c r="D68" s="3">
        <f>(Table1[[#This Row],[ВТБ  - цена]]-B67)/B67</f>
        <v>2.3743787962451673E-2</v>
      </c>
      <c r="E68" s="2">
        <v>249.5</v>
      </c>
      <c r="F68" s="5">
        <v>218995520</v>
      </c>
      <c r="G68" s="3">
        <f>(Table1[[#This Row],[Газпром - цена]]-E67)/E67</f>
        <v>6.7384900940160083E-3</v>
      </c>
      <c r="H68" s="2">
        <v>241.21</v>
      </c>
      <c r="I68" s="5">
        <v>181379200</v>
      </c>
      <c r="J68" s="3">
        <f>(Table1[[#This Row],[Сбербанк - цена]]-H67)/H67</f>
        <v>2.5814408437526672E-2</v>
      </c>
    </row>
    <row r="69" spans="1:10" x14ac:dyDescent="0.35">
      <c r="A69" s="1" t="s">
        <v>38</v>
      </c>
      <c r="B69" s="4">
        <v>4.6300000000000001E-2</v>
      </c>
      <c r="C69" s="5">
        <v>115819210000</v>
      </c>
      <c r="D69" s="3">
        <f>(Table1[[#This Row],[ВТБ  - цена]]-B68)/B68</f>
        <v>-1.0787486515642165E-3</v>
      </c>
      <c r="E69" s="2">
        <v>255.5</v>
      </c>
      <c r="F69" s="5">
        <v>188163560</v>
      </c>
      <c r="G69" s="3">
        <f>(Table1[[#This Row],[Газпром - цена]]-E68)/E68</f>
        <v>2.4048096192384769E-2</v>
      </c>
      <c r="H69" s="2">
        <v>244.71</v>
      </c>
      <c r="I69" s="5">
        <v>208140700</v>
      </c>
      <c r="J69" s="3">
        <f>(Table1[[#This Row],[Сбербанк - цена]]-H68)/H68</f>
        <v>1.451017785332283E-2</v>
      </c>
    </row>
    <row r="70" spans="1:10" x14ac:dyDescent="0.35">
      <c r="A70" s="1" t="s">
        <v>39</v>
      </c>
      <c r="B70" s="4">
        <v>4.5879999999999997E-2</v>
      </c>
      <c r="C70" s="5">
        <v>59487470000</v>
      </c>
      <c r="D70" s="3">
        <f>(Table1[[#This Row],[ВТБ  - цена]]-B69)/B69</f>
        <v>-9.0712742980562349E-3</v>
      </c>
      <c r="E70" s="2">
        <v>257.11</v>
      </c>
      <c r="F70" s="5">
        <v>108528450</v>
      </c>
      <c r="G70" s="3">
        <f>(Table1[[#This Row],[Газпром - цена]]-E69)/E69</f>
        <v>6.3013698630137518E-3</v>
      </c>
      <c r="H70" s="2">
        <v>252.06</v>
      </c>
      <c r="I70" s="5">
        <v>97951950</v>
      </c>
      <c r="J70" s="3">
        <f>(Table1[[#This Row],[Сбербанк - цена]]-H69)/H69</f>
        <v>3.0035552286379771E-2</v>
      </c>
    </row>
    <row r="71" spans="1:10" x14ac:dyDescent="0.35">
      <c r="A71" s="1" t="s">
        <v>40</v>
      </c>
      <c r="B71" s="4">
        <v>4.6240000000000003E-2</v>
      </c>
      <c r="C71" s="5">
        <v>23768830000</v>
      </c>
      <c r="D71" s="3">
        <f>(Table1[[#This Row],[ВТБ  - цена]]-B70)/B70</f>
        <v>7.846556233653143E-3</v>
      </c>
      <c r="E71" s="2">
        <v>259</v>
      </c>
      <c r="F71" s="5">
        <v>57982740</v>
      </c>
      <c r="G71" s="3">
        <f>(Table1[[#This Row],[Газпром - цена]]-E70)/E70</f>
        <v>7.3509392866865789E-3</v>
      </c>
      <c r="H71" s="2">
        <v>255</v>
      </c>
      <c r="I71" s="5">
        <v>79009200</v>
      </c>
      <c r="J71" s="3">
        <f>(Table1[[#This Row],[Сбербанк - цена]]-H70)/H70</f>
        <v>1.1663889550107108E-2</v>
      </c>
    </row>
    <row r="72" spans="1:10" x14ac:dyDescent="0.35">
      <c r="A72" s="1">
        <v>43983</v>
      </c>
      <c r="B72" s="4">
        <v>4.7600000000000003E-2</v>
      </c>
      <c r="C72" s="5">
        <v>96276580000</v>
      </c>
      <c r="D72" s="3">
        <f>(Table1[[#This Row],[ВТБ  - цена]]-B71)/B71</f>
        <v>2.9411764705882353E-2</v>
      </c>
      <c r="E72" s="2">
        <v>251.9</v>
      </c>
      <c r="F72" s="5">
        <v>115551470</v>
      </c>
      <c r="G72" s="3">
        <f>(Table1[[#This Row],[Газпром - цена]]-E71)/E71</f>
        <v>-2.7413127413127392E-2</v>
      </c>
      <c r="H72" s="2">
        <v>258.19</v>
      </c>
      <c r="I72" s="5">
        <v>120345950</v>
      </c>
      <c r="J72" s="3">
        <f>(Table1[[#This Row],[Сбербанк - цена]]-H71)/H71</f>
        <v>1.2509803921568618E-2</v>
      </c>
    </row>
    <row r="73" spans="1:10" x14ac:dyDescent="0.35">
      <c r="A73" s="1" t="s">
        <v>41</v>
      </c>
      <c r="B73" s="4">
        <v>4.8035000000000001E-2</v>
      </c>
      <c r="C73" s="5">
        <v>190970630000</v>
      </c>
      <c r="D73" s="3">
        <f>(Table1[[#This Row],[ВТБ  - цена]]-B72)/B72</f>
        <v>9.1386554621848293E-3</v>
      </c>
      <c r="E73" s="2">
        <v>255.39</v>
      </c>
      <c r="F73" s="5">
        <v>198867470</v>
      </c>
      <c r="G73" s="3">
        <f>(Table1[[#This Row],[Газпром - цена]]-E72)/E72</f>
        <v>1.3854704247717271E-2</v>
      </c>
      <c r="H73" s="2">
        <v>262.5</v>
      </c>
      <c r="I73" s="5">
        <v>191503600</v>
      </c>
      <c r="J73" s="3">
        <f>(Table1[[#This Row],[Сбербанк - цена]]-H72)/H72</f>
        <v>1.6693132964096215E-2</v>
      </c>
    </row>
    <row r="74" spans="1:10" x14ac:dyDescent="0.35">
      <c r="A74" s="1" t="s">
        <v>42</v>
      </c>
      <c r="B74" s="4">
        <v>4.8000000000000001E-2</v>
      </c>
      <c r="C74" s="5">
        <v>336473020000</v>
      </c>
      <c r="D74" s="3">
        <f>(Table1[[#This Row],[ВТБ  - цена]]-B73)/B73</f>
        <v>-7.2863537004268361E-4</v>
      </c>
      <c r="E74" s="2">
        <v>237.95</v>
      </c>
      <c r="F74" s="5">
        <v>238814850</v>
      </c>
      <c r="G74" s="3">
        <f>(Table1[[#This Row],[Газпром - цена]]-E73)/E73</f>
        <v>-6.828771682524766E-2</v>
      </c>
      <c r="H74" s="2">
        <v>265.49</v>
      </c>
      <c r="I74" s="5">
        <v>180106560</v>
      </c>
      <c r="J74" s="3">
        <f>(Table1[[#This Row],[Сбербанк - цена]]-H73)/H73</f>
        <v>1.1390476190476225E-2</v>
      </c>
    </row>
    <row r="75" spans="1:10" x14ac:dyDescent="0.35">
      <c r="A75" s="1" t="s">
        <v>43</v>
      </c>
      <c r="B75" s="4">
        <v>4.6399999999999997E-2</v>
      </c>
      <c r="C75" s="5">
        <v>163968770000</v>
      </c>
      <c r="D75" s="3">
        <f>(Table1[[#This Row],[ВТБ  - цена]]-B74)/B74</f>
        <v>-3.3333333333333423E-2</v>
      </c>
      <c r="E75" s="2">
        <v>226.7</v>
      </c>
      <c r="F75" s="5">
        <v>355510540</v>
      </c>
      <c r="G75" s="3">
        <f>(Table1[[#This Row],[Газпром - цена]]-E74)/E74</f>
        <v>-4.7278840092456399E-2</v>
      </c>
      <c r="H75" s="2">
        <v>252.2</v>
      </c>
      <c r="I75" s="5">
        <v>219329570</v>
      </c>
      <c r="J75" s="3">
        <f>(Table1[[#This Row],[Сбербанк - цена]]-H74)/H74</f>
        <v>-5.0058382613281181E-2</v>
      </c>
    </row>
    <row r="76" spans="1:10" x14ac:dyDescent="0.35">
      <c r="A76" s="1">
        <v>43892</v>
      </c>
      <c r="B76" s="4">
        <v>4.8090000000000001E-2</v>
      </c>
      <c r="C76" s="5">
        <v>155388980000</v>
      </c>
      <c r="D76" s="3">
        <f>(Table1[[#This Row],[ВТБ  - цена]]-B75)/B75</f>
        <v>3.6422413793103535E-2</v>
      </c>
      <c r="E76" s="2">
        <v>229.11</v>
      </c>
      <c r="F76" s="5">
        <v>254241130</v>
      </c>
      <c r="G76" s="3">
        <f>(Table1[[#This Row],[Газпром - цена]]-E75)/E75</f>
        <v>1.0630789589766322E-2</v>
      </c>
      <c r="H76" s="2">
        <v>254.3</v>
      </c>
      <c r="I76" s="5">
        <v>247114000</v>
      </c>
      <c r="J76" s="3">
        <f>(Table1[[#This Row],[Сбербанк - цена]]-H75)/H75</f>
        <v>8.3267248215702725E-3</v>
      </c>
    </row>
    <row r="77" spans="1:10" x14ac:dyDescent="0.35">
      <c r="A77" s="1">
        <v>44106</v>
      </c>
      <c r="B77" s="4">
        <v>4.7884999999999997E-2</v>
      </c>
      <c r="C77" s="5">
        <v>122981970000</v>
      </c>
      <c r="D77" s="3">
        <f>(Table1[[#This Row],[ВТБ  - цена]]-B76)/B76</f>
        <v>-4.2628405073820708E-3</v>
      </c>
      <c r="E77" s="2">
        <v>232.5</v>
      </c>
      <c r="F77" s="5">
        <v>306079150</v>
      </c>
      <c r="G77" s="3">
        <f>(Table1[[#This Row],[Газпром - цена]]-E76)/E76</f>
        <v>1.4796386015451033E-2</v>
      </c>
      <c r="H77" s="2">
        <v>251.75</v>
      </c>
      <c r="I77" s="5">
        <v>233946940</v>
      </c>
      <c r="J77" s="3">
        <f>(Table1[[#This Row],[Сбербанк - цена]]-H76)/H76</f>
        <v>-1.002752654345266E-2</v>
      </c>
    </row>
    <row r="78" spans="1:10" x14ac:dyDescent="0.35">
      <c r="A78" s="1" t="s">
        <v>44</v>
      </c>
      <c r="B78" s="4">
        <v>4.7960000000000003E-2</v>
      </c>
      <c r="C78" s="5">
        <v>79291080000</v>
      </c>
      <c r="D78" s="3">
        <f>(Table1[[#This Row],[ВТБ  - цена]]-B77)/B77</f>
        <v>1.5662524798998772E-3</v>
      </c>
      <c r="E78" s="2">
        <v>232</v>
      </c>
      <c r="F78" s="5">
        <v>139096050</v>
      </c>
      <c r="G78" s="3">
        <f>(Table1[[#This Row],[Газпром - цена]]-E77)/E77</f>
        <v>-2.1505376344086021E-3</v>
      </c>
      <c r="H78" s="2">
        <v>250.8</v>
      </c>
      <c r="I78" s="5">
        <v>147074510</v>
      </c>
      <c r="J78" s="3">
        <f>(Table1[[#This Row],[Сбербанк - цена]]-H77)/H77</f>
        <v>-3.7735849056603323E-3</v>
      </c>
    </row>
    <row r="79" spans="1:10" x14ac:dyDescent="0.35">
      <c r="A79" s="1" t="s">
        <v>45</v>
      </c>
      <c r="B79" s="4">
        <v>4.333E-2</v>
      </c>
      <c r="C79" s="5">
        <v>241280530000</v>
      </c>
      <c r="D79" s="3">
        <f>(Table1[[#This Row],[ВТБ  - цена]]-B78)/B78</f>
        <v>-9.6538782318598873E-2</v>
      </c>
      <c r="E79" s="2">
        <v>202.65</v>
      </c>
      <c r="F79" s="5">
        <v>369133200</v>
      </c>
      <c r="G79" s="3">
        <f>(Table1[[#This Row],[Газпром - цена]]-E78)/E78</f>
        <v>-0.12650862068965515</v>
      </c>
      <c r="H79" s="2">
        <v>233.36</v>
      </c>
      <c r="I79" s="5">
        <v>291687340</v>
      </c>
      <c r="J79" s="3">
        <f>(Table1[[#This Row],[Сбербанк - цена]]-H78)/H78</f>
        <v>-6.9537480063795842E-2</v>
      </c>
    </row>
    <row r="80" spans="1:10" x14ac:dyDescent="0.35">
      <c r="A80" s="1">
        <v>43864</v>
      </c>
      <c r="B80" s="4">
        <v>4.122E-2</v>
      </c>
      <c r="C80" s="5">
        <v>232137550000</v>
      </c>
      <c r="D80" s="3">
        <f>(Table1[[#This Row],[ВТБ  - цена]]-B79)/B79</f>
        <v>-4.8696053542580213E-2</v>
      </c>
      <c r="E80" s="2">
        <v>188.27</v>
      </c>
      <c r="F80" s="5">
        <v>532507900</v>
      </c>
      <c r="G80" s="3">
        <f>(Table1[[#This Row],[Газпром - цена]]-E79)/E79</f>
        <v>-7.0959782876881303E-2</v>
      </c>
      <c r="H80" s="2">
        <v>219.99</v>
      </c>
      <c r="I80" s="5">
        <v>401445320</v>
      </c>
      <c r="J80" s="3">
        <f>(Table1[[#This Row],[Сбербанк - цена]]-H79)/H79</f>
        <v>-5.7293452176894084E-2</v>
      </c>
    </row>
    <row r="81" spans="1:10" x14ac:dyDescent="0.35">
      <c r="A81" s="1">
        <v>44077</v>
      </c>
      <c r="B81" s="4">
        <v>3.1574999999999999E-2</v>
      </c>
      <c r="C81" s="5">
        <v>437869840000</v>
      </c>
      <c r="D81" s="3">
        <f>(Table1[[#This Row],[ВТБ  - цена]]-B80)/B80</f>
        <v>-0.2339883551673945</v>
      </c>
      <c r="E81" s="2">
        <v>166.1</v>
      </c>
      <c r="F81" s="5">
        <v>608605680</v>
      </c>
      <c r="G81" s="3">
        <f>(Table1[[#This Row],[Газпром - цена]]-E80)/E80</f>
        <v>-0.11775641366123128</v>
      </c>
      <c r="H81" s="2">
        <v>198.6</v>
      </c>
      <c r="I81" s="5">
        <v>843856990</v>
      </c>
      <c r="J81" s="3">
        <f>(Table1[[#This Row],[Сбербанк - цена]]-H80)/H80</f>
        <v>-9.7231692349652316E-2</v>
      </c>
    </row>
    <row r="82" spans="1:10" x14ac:dyDescent="0.35">
      <c r="A82" s="1" t="s">
        <v>46</v>
      </c>
      <c r="B82" s="4">
        <v>3.15E-2</v>
      </c>
      <c r="C82" s="5">
        <v>518783480000</v>
      </c>
      <c r="D82" s="3">
        <f>(Table1[[#This Row],[ВТБ  - цена]]-B81)/B81</f>
        <v>-2.3752969121139723E-3</v>
      </c>
      <c r="E82" s="2">
        <v>176.26</v>
      </c>
      <c r="F82" s="5">
        <v>592330300</v>
      </c>
      <c r="G82" s="3">
        <f>(Table1[[#This Row],[Газпром - цена]]-E81)/E81</f>
        <v>6.1167971101745919E-2</v>
      </c>
      <c r="H82" s="2">
        <v>195.69</v>
      </c>
      <c r="I82" s="5">
        <v>871440840</v>
      </c>
      <c r="J82" s="3">
        <f>(Table1[[#This Row],[Сбербанк - цена]]-H81)/H81</f>
        <v>-1.4652567975830798E-2</v>
      </c>
    </row>
    <row r="83" spans="1:10" x14ac:dyDescent="0.35">
      <c r="A83" s="1" t="s">
        <v>47</v>
      </c>
      <c r="B83" s="4">
        <v>3.1099999999999999E-2</v>
      </c>
      <c r="C83" s="5">
        <v>400843430000</v>
      </c>
      <c r="D83" s="3">
        <f>(Table1[[#This Row],[ВТБ  - цена]]-B82)/B82</f>
        <v>-1.2698412698412731E-2</v>
      </c>
      <c r="E83" s="2">
        <v>174.5</v>
      </c>
      <c r="F83" s="5">
        <v>423020080</v>
      </c>
      <c r="G83" s="3">
        <f>(Table1[[#This Row],[Газпром - цена]]-E82)/E82</f>
        <v>-9.9852490638828485E-3</v>
      </c>
      <c r="H83" s="2">
        <v>180.38</v>
      </c>
      <c r="I83" s="5">
        <v>676631910</v>
      </c>
      <c r="J83" s="3">
        <f>(Table1[[#This Row],[Сбербанк - цена]]-H82)/H82</f>
        <v>-7.8235985487250262E-2</v>
      </c>
    </row>
    <row r="84" spans="1:10" x14ac:dyDescent="0.35">
      <c r="A84" s="1" t="s">
        <v>48</v>
      </c>
      <c r="B84" s="4">
        <v>3.2079999999999997E-2</v>
      </c>
      <c r="C84" s="5">
        <v>361631860000</v>
      </c>
      <c r="D84" s="3">
        <f>(Table1[[#This Row],[ВТБ  - цена]]-B83)/B83</f>
        <v>3.1511254019292549E-2</v>
      </c>
      <c r="E84" s="2">
        <v>189.77</v>
      </c>
      <c r="F84" s="5">
        <v>338418390</v>
      </c>
      <c r="G84" s="3">
        <f>(Table1[[#This Row],[Газпром - цена]]-E83)/E83</f>
        <v>8.7507163323782292E-2</v>
      </c>
      <c r="H84" s="2">
        <v>185.64</v>
      </c>
      <c r="I84" s="5">
        <v>503685070</v>
      </c>
      <c r="J84" s="3">
        <f>(Table1[[#This Row],[Сбербанк - цена]]-H83)/H83</f>
        <v>2.9160660827142647E-2</v>
      </c>
    </row>
    <row r="85" spans="1:10" x14ac:dyDescent="0.35">
      <c r="A85" s="1">
        <v>43986</v>
      </c>
      <c r="B85" s="4">
        <v>3.6589999999999998E-2</v>
      </c>
      <c r="C85" s="5">
        <v>467259190000</v>
      </c>
      <c r="D85" s="3">
        <f>(Table1[[#This Row],[ВТБ  - цена]]-B84)/B84</f>
        <v>0.14058603491271823</v>
      </c>
      <c r="E85" s="2">
        <v>192</v>
      </c>
      <c r="F85" s="5">
        <v>280588040</v>
      </c>
      <c r="G85" s="3">
        <f>(Table1[[#This Row],[Газпром - цена]]-E84)/E84</f>
        <v>1.1751067081203508E-2</v>
      </c>
      <c r="H85" s="2">
        <v>201.99</v>
      </c>
      <c r="I85" s="5">
        <v>443007450</v>
      </c>
      <c r="J85" s="3">
        <f>(Table1[[#This Row],[Сбербанк - цена]]-H84)/H84</f>
        <v>8.8073691014867617E-2</v>
      </c>
    </row>
    <row r="86" spans="1:10" x14ac:dyDescent="0.35">
      <c r="A86" s="1" t="s">
        <v>49</v>
      </c>
      <c r="B86" s="4">
        <v>3.4299999999999997E-2</v>
      </c>
      <c r="C86" s="5">
        <v>346310100000</v>
      </c>
      <c r="D86" s="3">
        <f>(Table1[[#This Row],[ВТБ  - цена]]-B85)/B85</f>
        <v>-6.2585405848592526E-2</v>
      </c>
      <c r="E86" s="2">
        <v>184.68</v>
      </c>
      <c r="F86" s="5">
        <v>228056850</v>
      </c>
      <c r="G86" s="3">
        <f>(Table1[[#This Row],[Газпром - цена]]-E85)/E85</f>
        <v>-3.8124999999999964E-2</v>
      </c>
      <c r="H86" s="2">
        <v>191.8</v>
      </c>
      <c r="I86" s="5">
        <v>400571730</v>
      </c>
      <c r="J86" s="3">
        <f>(Table1[[#This Row],[Сбербанк - цена]]-H85)/H85</f>
        <v>-5.0448041982276336E-2</v>
      </c>
    </row>
    <row r="87" spans="1:10" x14ac:dyDescent="0.35">
      <c r="A87" s="1" t="s">
        <v>50</v>
      </c>
      <c r="B87" s="4">
        <v>3.3704999999999999E-2</v>
      </c>
      <c r="C87" s="5">
        <v>236433650000</v>
      </c>
      <c r="D87" s="3">
        <f>(Table1[[#This Row],[ВТБ  - цена]]-B86)/B86</f>
        <v>-1.7346938775510155E-2</v>
      </c>
      <c r="E87" s="2">
        <v>185.71</v>
      </c>
      <c r="F87" s="5">
        <v>226236880</v>
      </c>
      <c r="G87" s="3">
        <f>(Table1[[#This Row],[Газпром - цена]]-E86)/E86</f>
        <v>5.5772146415421333E-3</v>
      </c>
      <c r="H87" s="2">
        <v>188.91</v>
      </c>
      <c r="I87" s="5">
        <v>349982760</v>
      </c>
      <c r="J87" s="3">
        <f>(Table1[[#This Row],[Сбербанк - цена]]-H86)/H86</f>
        <v>-1.5067778936392152E-2</v>
      </c>
    </row>
    <row r="88" spans="1:10" x14ac:dyDescent="0.35">
      <c r="A88" s="1" t="s">
        <v>51</v>
      </c>
      <c r="B88" s="4">
        <v>3.49E-2</v>
      </c>
      <c r="C88" s="5">
        <v>162702120000</v>
      </c>
      <c r="D88" s="3">
        <f>(Table1[[#This Row],[ВТБ  - цена]]-B87)/B87</f>
        <v>3.5454680314493447E-2</v>
      </c>
      <c r="E88" s="2">
        <v>190</v>
      </c>
      <c r="F88" s="5">
        <v>196191670</v>
      </c>
      <c r="G88" s="3">
        <f>(Table1[[#This Row],[Газпром - цена]]-E87)/E87</f>
        <v>2.3100533089225092E-2</v>
      </c>
      <c r="H88" s="2">
        <v>197.25</v>
      </c>
      <c r="I88" s="5">
        <v>279337290</v>
      </c>
      <c r="J88" s="3">
        <f>(Table1[[#This Row],[Сбербанк - цена]]-H87)/H87</f>
        <v>4.4148006987454365E-2</v>
      </c>
    </row>
    <row r="89" spans="1:10" x14ac:dyDescent="0.35">
      <c r="A89" s="1">
        <v>43926</v>
      </c>
      <c r="B89" s="4">
        <v>3.5374999999999997E-2</v>
      </c>
      <c r="C89" s="5">
        <v>150182870000</v>
      </c>
      <c r="D89" s="3">
        <f>(Table1[[#This Row],[ВТБ  - цена]]-B88)/B88</f>
        <v>1.3610315186246311E-2</v>
      </c>
      <c r="E89" s="2">
        <v>185.34</v>
      </c>
      <c r="F89" s="5">
        <v>257313530</v>
      </c>
      <c r="G89" s="3">
        <f>(Table1[[#This Row],[Газпром - цена]]-E88)/E88</f>
        <v>-2.4526315789473667E-2</v>
      </c>
      <c r="H89" s="2">
        <v>196.02</v>
      </c>
      <c r="I89" s="5">
        <v>232964200</v>
      </c>
      <c r="J89" s="3">
        <f>(Table1[[#This Row],[Сбербанк - цена]]-H88)/H88</f>
        <v>-6.2357414448668685E-3</v>
      </c>
    </row>
    <row r="90" spans="1:10" x14ac:dyDescent="0.35">
      <c r="A90" s="1">
        <v>44140</v>
      </c>
      <c r="B90" s="4">
        <v>3.4215000000000002E-2</v>
      </c>
      <c r="C90" s="5">
        <v>105679420000</v>
      </c>
      <c r="D90" s="3">
        <f>(Table1[[#This Row],[ВТБ  - цена]]-B89)/B89</f>
        <v>-3.2791519434628817E-2</v>
      </c>
      <c r="E90" s="2">
        <v>183.85</v>
      </c>
      <c r="F90" s="5">
        <v>180588680</v>
      </c>
      <c r="G90" s="3">
        <f>(Table1[[#This Row],[Газпром - цена]]-E89)/E89</f>
        <v>-8.0392791626200978E-3</v>
      </c>
      <c r="H90" s="2">
        <v>183.85</v>
      </c>
      <c r="I90" s="5">
        <v>270953250</v>
      </c>
      <c r="J90" s="3">
        <f>(Table1[[#This Row],[Сбербанк - цена]]-H89)/H89</f>
        <v>-6.2085501479440953E-2</v>
      </c>
    </row>
    <row r="91" spans="1:10" x14ac:dyDescent="0.35">
      <c r="A91" s="1" t="s">
        <v>52</v>
      </c>
      <c r="B91" s="4">
        <v>3.4669999999999999E-2</v>
      </c>
      <c r="C91" s="5">
        <v>138951380000</v>
      </c>
      <c r="D91" s="3">
        <f>(Table1[[#This Row],[ВТБ  - цена]]-B90)/B90</f>
        <v>1.3298260996638814E-2</v>
      </c>
      <c r="E91" s="2">
        <v>194.35</v>
      </c>
      <c r="F91" s="5">
        <v>327020010</v>
      </c>
      <c r="G91" s="3">
        <f>(Table1[[#This Row],[Газпром - цена]]-E90)/E90</f>
        <v>5.7111775904269788E-2</v>
      </c>
      <c r="H91" s="2">
        <v>188.9</v>
      </c>
      <c r="I91" s="5">
        <v>412768470</v>
      </c>
      <c r="J91" s="3">
        <f>(Table1[[#This Row],[Сбербанк - цена]]-H90)/H90</f>
        <v>2.7468044601577434E-2</v>
      </c>
    </row>
    <row r="92" spans="1:10" x14ac:dyDescent="0.35">
      <c r="A92" s="1" t="s">
        <v>53</v>
      </c>
      <c r="B92" s="4">
        <v>3.6310000000000002E-2</v>
      </c>
      <c r="C92" s="5">
        <v>158378410000</v>
      </c>
      <c r="D92" s="3">
        <f>(Table1[[#This Row],[ВТБ  - цена]]-B91)/B91</f>
        <v>4.7303143928468488E-2</v>
      </c>
      <c r="E92" s="2">
        <v>199.95</v>
      </c>
      <c r="F92" s="5">
        <v>354230340</v>
      </c>
      <c r="G92" s="3">
        <f>(Table1[[#This Row],[Газпром - цена]]-E91)/E91</f>
        <v>2.8813995369179286E-2</v>
      </c>
      <c r="H92" s="2">
        <v>200.5</v>
      </c>
      <c r="I92" s="5">
        <v>442359310</v>
      </c>
      <c r="J92" s="3">
        <f>(Table1[[#This Row],[Сбербанк - цена]]-H91)/H91</f>
        <v>6.1408152461619875E-2</v>
      </c>
    </row>
    <row r="93" spans="1:10" x14ac:dyDescent="0.35">
      <c r="A93" s="1">
        <v>43836</v>
      </c>
      <c r="B93" s="4">
        <v>3.7595000000000003E-2</v>
      </c>
      <c r="C93" s="5">
        <v>209984010000</v>
      </c>
      <c r="D93" s="3">
        <f>(Table1[[#This Row],[ВТБ  - цена]]-B92)/B92</f>
        <v>3.538969980721568E-2</v>
      </c>
      <c r="E93" s="2">
        <v>203.05</v>
      </c>
      <c r="F93" s="5">
        <v>281963000</v>
      </c>
      <c r="G93" s="3">
        <f>(Table1[[#This Row],[Газпром - цена]]-E92)/E92</f>
        <v>1.5503875968992362E-2</v>
      </c>
      <c r="H93" s="2">
        <v>219.1</v>
      </c>
      <c r="I93" s="5">
        <v>538715590</v>
      </c>
      <c r="J93" s="3">
        <f>(Table1[[#This Row],[Сбербанк - цена]]-H92)/H92</f>
        <v>9.2768079800498726E-2</v>
      </c>
    </row>
    <row r="94" spans="1:10" x14ac:dyDescent="0.35">
      <c r="A94" s="1">
        <v>44049</v>
      </c>
      <c r="B94" s="4">
        <v>3.6745E-2</v>
      </c>
      <c r="C94" s="5">
        <v>124522780000</v>
      </c>
      <c r="D94" s="3">
        <f>(Table1[[#This Row],[ВТБ  - цена]]-B93)/B93</f>
        <v>-2.2609389546482336E-2</v>
      </c>
      <c r="E94" s="2">
        <v>196.74</v>
      </c>
      <c r="F94" s="5">
        <v>166037290</v>
      </c>
      <c r="G94" s="3">
        <f>(Table1[[#This Row],[Газпром - цена]]-E93)/E93</f>
        <v>-3.1076089633095307E-2</v>
      </c>
      <c r="H94" s="2">
        <v>208.35</v>
      </c>
      <c r="I94" s="5">
        <v>319921470</v>
      </c>
      <c r="J94" s="3">
        <f>(Table1[[#This Row],[Сбербанк - цена]]-H93)/H93</f>
        <v>-4.9064354176175266E-2</v>
      </c>
    </row>
    <row r="95" spans="1:10" x14ac:dyDescent="0.35">
      <c r="A95" s="1" t="s">
        <v>54</v>
      </c>
      <c r="B95" s="4">
        <v>3.5255000000000002E-2</v>
      </c>
      <c r="C95" s="5">
        <v>166206130000</v>
      </c>
      <c r="D95" s="3">
        <f>(Table1[[#This Row],[ВТБ  - цена]]-B94)/B94</f>
        <v>-4.0549734657776525E-2</v>
      </c>
      <c r="E95" s="2">
        <v>195.81</v>
      </c>
      <c r="F95" s="5">
        <v>223374910</v>
      </c>
      <c r="G95" s="3">
        <f>(Table1[[#This Row],[Газпром - цена]]-E94)/E94</f>
        <v>-4.727050930161669E-3</v>
      </c>
      <c r="H95" s="2">
        <v>207</v>
      </c>
      <c r="I95" s="5">
        <v>346455760</v>
      </c>
      <c r="J95" s="3">
        <f>(Table1[[#This Row],[Сбербанк - цена]]-H94)/H94</f>
        <v>-6.4794816414686556E-3</v>
      </c>
    </row>
    <row r="96" spans="1:10" x14ac:dyDescent="0.35">
      <c r="A96" s="1" t="s">
        <v>55</v>
      </c>
      <c r="B96" s="4">
        <v>3.5150000000000001E-2</v>
      </c>
      <c r="C96" s="5">
        <v>102970090000</v>
      </c>
      <c r="D96" s="3">
        <f>(Table1[[#This Row],[ВТБ  - цена]]-B95)/B95</f>
        <v>-2.978300950219853E-3</v>
      </c>
      <c r="E96" s="2">
        <v>193</v>
      </c>
      <c r="F96" s="5">
        <v>180112960</v>
      </c>
      <c r="G96" s="3">
        <f>(Table1[[#This Row],[Газпром - цена]]-E95)/E95</f>
        <v>-1.4350646034421134E-2</v>
      </c>
      <c r="H96" s="2">
        <v>203.15</v>
      </c>
      <c r="I96" s="5">
        <v>230337910</v>
      </c>
      <c r="J96" s="3">
        <f>(Table1[[#This Row],[Сбербанк - цена]]-H95)/H95</f>
        <v>-1.8599033816425092E-2</v>
      </c>
    </row>
    <row r="97" spans="1:10" x14ac:dyDescent="0.35">
      <c r="A97" s="1" t="s">
        <v>56</v>
      </c>
      <c r="B97" s="4">
        <v>3.567E-2</v>
      </c>
      <c r="C97" s="5">
        <v>79467250000</v>
      </c>
      <c r="D97" s="3">
        <f>(Table1[[#This Row],[ВТБ  - цена]]-B96)/B96</f>
        <v>1.4793741109530573E-2</v>
      </c>
      <c r="E97" s="2">
        <v>197.2</v>
      </c>
      <c r="F97" s="5">
        <v>158775720</v>
      </c>
      <c r="G97" s="3">
        <f>(Table1[[#This Row],[Газпром - цена]]-E96)/E96</f>
        <v>2.1761658031088024E-2</v>
      </c>
      <c r="H97" s="2">
        <v>210.95</v>
      </c>
      <c r="I97" s="5">
        <v>213863900</v>
      </c>
      <c r="J97" s="3">
        <f>(Table1[[#This Row],[Сбербанк - цена]]-H96)/H96</f>
        <v>3.8395274427762652E-2</v>
      </c>
    </row>
    <row r="98" spans="1:10" x14ac:dyDescent="0.35">
      <c r="A98" s="1">
        <v>43989</v>
      </c>
      <c r="B98" s="4">
        <v>3.5235000000000002E-2</v>
      </c>
      <c r="C98" s="5">
        <v>122605690000</v>
      </c>
      <c r="D98" s="3">
        <f>(Table1[[#This Row],[ВТБ  - цена]]-B97)/B97</f>
        <v>-1.2195121951219454E-2</v>
      </c>
      <c r="E98" s="2">
        <v>200.94</v>
      </c>
      <c r="F98" s="5">
        <v>192054230</v>
      </c>
      <c r="G98" s="3">
        <f>(Table1[[#This Row],[Газпром - цена]]-E97)/E97</f>
        <v>1.8965517241379359E-2</v>
      </c>
      <c r="H98" s="2">
        <v>212.28</v>
      </c>
      <c r="I98" s="5">
        <v>238147670</v>
      </c>
      <c r="J98" s="3">
        <f>(Table1[[#This Row],[Сбербанк - цена]]-H97)/H97</f>
        <v>6.3048115667220317E-3</v>
      </c>
    </row>
    <row r="99" spans="1:10" x14ac:dyDescent="0.35">
      <c r="A99" s="1" t="s">
        <v>57</v>
      </c>
      <c r="B99" s="4">
        <v>3.4799999999999998E-2</v>
      </c>
      <c r="C99" s="5">
        <v>109445270000</v>
      </c>
      <c r="D99" s="3">
        <f>(Table1[[#This Row],[ВТБ  - цена]]-B98)/B98</f>
        <v>-1.2345679012345815E-2</v>
      </c>
      <c r="E99" s="2">
        <v>184.65</v>
      </c>
      <c r="F99" s="5">
        <v>275163160</v>
      </c>
      <c r="G99" s="3">
        <f>(Table1[[#This Row],[Газпром - цена]]-E98)/E98</f>
        <v>-8.1068975813675684E-2</v>
      </c>
      <c r="H99" s="2">
        <v>210.81</v>
      </c>
      <c r="I99" s="5">
        <v>242066230</v>
      </c>
      <c r="J99" s="3">
        <f>(Table1[[#This Row],[Сбербанк - цена]]-H98)/H98</f>
        <v>-6.9248162803843922E-3</v>
      </c>
    </row>
    <row r="100" spans="1:10" x14ac:dyDescent="0.35">
      <c r="A100" s="1" t="s">
        <v>58</v>
      </c>
      <c r="B100" s="4">
        <v>3.7949999999999998E-2</v>
      </c>
      <c r="C100" s="5">
        <v>366176760000</v>
      </c>
      <c r="D100" s="3">
        <f>(Table1[[#This Row],[ВТБ  - цена]]-B99)/B99</f>
        <v>9.0517241379310345E-2</v>
      </c>
      <c r="E100" s="2">
        <v>185.45</v>
      </c>
      <c r="F100" s="5">
        <v>157483580</v>
      </c>
      <c r="G100" s="3">
        <f>(Table1[[#This Row],[Газпром - цена]]-E99)/E99</f>
        <v>4.3325209856484321E-3</v>
      </c>
      <c r="H100" s="2">
        <v>215.97</v>
      </c>
      <c r="I100" s="5">
        <v>265589800</v>
      </c>
      <c r="J100" s="3">
        <f>(Table1[[#This Row],[Сбербанк - цена]]-H99)/H99</f>
        <v>2.447701721929698E-2</v>
      </c>
    </row>
    <row r="101" spans="1:10" x14ac:dyDescent="0.35">
      <c r="A101" s="1" t="s">
        <v>59</v>
      </c>
      <c r="B101" s="4">
        <v>3.8754999999999998E-2</v>
      </c>
      <c r="C101" s="5">
        <v>236784220000</v>
      </c>
      <c r="D101" s="3">
        <f>(Table1[[#This Row],[ВТБ  - цена]]-B100)/B100</f>
        <v>2.1212121212121217E-2</v>
      </c>
      <c r="E101" s="2">
        <v>182.59</v>
      </c>
      <c r="F101" s="5">
        <v>156353090</v>
      </c>
      <c r="G101" s="3">
        <f>(Table1[[#This Row],[Газпром - цена]]-E100)/E100</f>
        <v>-1.5421946616338557E-2</v>
      </c>
      <c r="H101" s="2">
        <v>221.57</v>
      </c>
      <c r="I101" s="5">
        <v>215253000</v>
      </c>
      <c r="J101" s="3">
        <f>(Table1[[#This Row],[Сбербанк - цена]]-H100)/H100</f>
        <v>2.5929527249154947E-2</v>
      </c>
    </row>
    <row r="102" spans="1:10" x14ac:dyDescent="0.35">
      <c r="A102" s="1">
        <v>43898</v>
      </c>
      <c r="B102" s="4">
        <v>3.6720000000000003E-2</v>
      </c>
      <c r="C102" s="5">
        <v>483254530000</v>
      </c>
      <c r="D102" s="3">
        <f>(Table1[[#This Row],[ВТБ  - цена]]-B101)/B101</f>
        <v>-5.2509353631789324E-2</v>
      </c>
      <c r="E102" s="2">
        <v>187.23</v>
      </c>
      <c r="F102" s="5">
        <v>208269850</v>
      </c>
      <c r="G102" s="3">
        <f>(Table1[[#This Row],[Газпром - цена]]-E101)/E101</f>
        <v>2.5412125527137227E-2</v>
      </c>
      <c r="H102" s="2">
        <v>227.28</v>
      </c>
      <c r="I102" s="5">
        <v>227021290</v>
      </c>
      <c r="J102" s="3">
        <f>(Table1[[#This Row],[Сбербанк - цена]]-H101)/H101</f>
        <v>2.577063681906399E-2</v>
      </c>
    </row>
    <row r="103" spans="1:10" x14ac:dyDescent="0.35">
      <c r="A103" s="1">
        <v>44112</v>
      </c>
      <c r="B103" s="4">
        <v>3.7719999999999997E-2</v>
      </c>
      <c r="C103" s="5">
        <v>198702390000</v>
      </c>
      <c r="D103" s="3">
        <f>(Table1[[#This Row],[ВТБ  - цена]]-B102)/B102</f>
        <v>2.7233115468409418E-2</v>
      </c>
      <c r="E103" s="2">
        <v>192.83</v>
      </c>
      <c r="F103" s="5">
        <v>179470870</v>
      </c>
      <c r="G103" s="3">
        <f>(Table1[[#This Row],[Газпром - цена]]-E102)/E102</f>
        <v>2.9909736687496784E-2</v>
      </c>
      <c r="H103" s="2">
        <v>239.99</v>
      </c>
      <c r="I103" s="5">
        <v>356385200</v>
      </c>
      <c r="J103" s="3">
        <f>(Table1[[#This Row],[Сбербанк - цена]]-H102)/H102</f>
        <v>5.5922210489264379E-2</v>
      </c>
    </row>
    <row r="104" spans="1:10" x14ac:dyDescent="0.35">
      <c r="A104" s="1" t="s">
        <v>60</v>
      </c>
      <c r="B104" s="4">
        <v>3.6360000000000003E-2</v>
      </c>
      <c r="C104" s="5">
        <v>137260630000</v>
      </c>
      <c r="D104" s="3">
        <f>(Table1[[#This Row],[ВТБ  - цена]]-B103)/B103</f>
        <v>-3.6055143160127076E-2</v>
      </c>
      <c r="E104" s="2">
        <v>184.51</v>
      </c>
      <c r="F104" s="5">
        <v>186588050</v>
      </c>
      <c r="G104" s="3">
        <f>(Table1[[#This Row],[Газпром - цена]]-E103)/E103</f>
        <v>-4.3146813255198986E-2</v>
      </c>
      <c r="H104" s="2">
        <v>231.22</v>
      </c>
      <c r="I104" s="5">
        <v>407972150</v>
      </c>
      <c r="J104" s="3">
        <f>(Table1[[#This Row],[Сбербанк - цена]]-H103)/H103</f>
        <v>-3.6543189299554191E-2</v>
      </c>
    </row>
    <row r="105" spans="1:10" x14ac:dyDescent="0.35">
      <c r="A105" s="1" t="s">
        <v>61</v>
      </c>
      <c r="B105" s="4">
        <v>3.5950000000000003E-2</v>
      </c>
      <c r="C105" s="5">
        <v>146633700000</v>
      </c>
      <c r="D105" s="3">
        <f>(Table1[[#This Row],[ВТБ  - цена]]-B104)/B104</f>
        <v>-1.1276127612761293E-2</v>
      </c>
      <c r="E105" s="2">
        <v>182.9</v>
      </c>
      <c r="F105" s="5">
        <v>141823320</v>
      </c>
      <c r="G105" s="3">
        <f>(Table1[[#This Row],[Газпром - цена]]-E104)/E104</f>
        <v>-8.7258143190070206E-3</v>
      </c>
      <c r="H105" s="2">
        <v>226.3</v>
      </c>
      <c r="I105" s="5">
        <v>271085280</v>
      </c>
      <c r="J105" s="3">
        <f>(Table1[[#This Row],[Сбербанк - цена]]-H104)/H104</f>
        <v>-2.1278436121442729E-2</v>
      </c>
    </row>
    <row r="106" spans="1:10" x14ac:dyDescent="0.35">
      <c r="A106" s="1" t="s">
        <v>62</v>
      </c>
      <c r="B106" s="4">
        <v>3.6065E-2</v>
      </c>
      <c r="C106" s="5">
        <v>54448940000</v>
      </c>
      <c r="D106" s="3">
        <f>(Table1[[#This Row],[ВТБ  - цена]]-B105)/B105</f>
        <v>3.1988873435326018E-3</v>
      </c>
      <c r="E106" s="2">
        <v>184.22</v>
      </c>
      <c r="F106" s="5">
        <v>95513030</v>
      </c>
      <c r="G106" s="3">
        <f>(Table1[[#This Row],[Газпром - цена]]-E105)/E105</f>
        <v>7.2170585019135768E-3</v>
      </c>
      <c r="H106" s="2">
        <v>227.64</v>
      </c>
      <c r="I106" s="5">
        <v>99565440</v>
      </c>
      <c r="J106" s="3">
        <f>(Table1[[#This Row],[Сбербанк - цена]]-H105)/H105</f>
        <v>5.9213433495359036E-3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mfdexport_1week_02092018_020920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2020-09-02T14:10:07Z</dcterms:created>
  <dcterms:modified xsi:type="dcterms:W3CDTF">2020-09-02T14:10:07Z</dcterms:modified>
</cp:coreProperties>
</file>