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2 курс\Анализ данных\"/>
    </mc:Choice>
  </mc:AlternateContent>
  <xr:revisionPtr revIDLastSave="0" documentId="13_ncr:20001_{7D233B18-3AF2-40D0-82A0-890BF5F4413D}" xr6:coauthVersionLast="46" xr6:coauthVersionMax="46" xr10:uidLastSave="{00000000-0000-0000-0000-000000000000}"/>
  <bookViews>
    <workbookView xWindow="-110" yWindow="16090" windowWidth="29020" windowHeight="7950" xr2:uid="{1B80CE2A-49CC-4523-B129-865FCC4A20D5}"/>
  </bookViews>
  <sheets>
    <sheet name="data_part2" sheetId="2" r:id="rId1"/>
    <sheet name="Sheet1" sheetId="1" r:id="rId2"/>
  </sheets>
  <definedNames>
    <definedName name="ExternalData_1" localSheetId="0" hidden="1">data_part2!$A$1:$A$301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2" l="1"/>
  <c r="F34" i="2"/>
  <c r="F32" i="2"/>
  <c r="E32" i="2" a="1"/>
  <c r="E32" i="2" s="1"/>
  <c r="D12" i="2"/>
  <c r="D11" i="2"/>
  <c r="F26" i="2"/>
  <c r="G25" i="2"/>
  <c r="H25" i="2"/>
  <c r="F25" i="2"/>
  <c r="G24" i="2"/>
  <c r="H24" i="2"/>
  <c r="F24" i="2"/>
  <c r="G23" i="2"/>
  <c r="H23" i="2"/>
  <c r="F23" i="2"/>
  <c r="G22" i="2"/>
  <c r="H22" i="2"/>
  <c r="F22" i="2"/>
  <c r="D10" i="2"/>
  <c r="F27" i="2"/>
  <c r="D9" i="2"/>
  <c r="G21" i="2"/>
  <c r="H21" i="2"/>
  <c r="F21" i="2"/>
  <c r="H20" i="2"/>
  <c r="G20" i="2"/>
  <c r="F20" i="2"/>
  <c r="D5" i="2"/>
  <c r="D3" i="2"/>
  <c r="D4" i="2"/>
  <c r="D2" i="2"/>
  <c r="E11" i="2"/>
  <c r="E12" i="2"/>
  <c r="E10" i="2"/>
  <c r="E9" i="2"/>
  <c r="E4" i="2"/>
  <c r="E3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A9FE2F-9C1B-41C6-8AE2-B8C65DA1BE3C}" keepAlive="1" name="Query - data_part2" description="Connection to the 'data_part2' query in the workbook." type="5" refreshedVersion="7" background="1" saveData="1">
    <dbPr connection="Provider=Microsoft.Mashup.OleDb.1;Data Source=$Workbook$;Location=data_part2;Extended Properties=&quot;&quot;" command="SELECT * FROM [data_part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<sst xmlns="http://schemas.openxmlformats.org/spreadsheetml/2006/main" count="299" uniqueCount="28">
  <si>
    <t xml:space="preserve"> M</t>
  </si>
  <si>
    <t xml:space="preserve"> Child</t>
  </si>
  <si>
    <t xml:space="preserve"> F</t>
  </si>
  <si>
    <t>Объем очищенной от NA выборки</t>
  </si>
  <si>
    <t>Количество различных ответов</t>
  </si>
  <si>
    <t>Количество ответов Child</t>
  </si>
  <si>
    <t>Доля ответов F</t>
  </si>
  <si>
    <t>Левая граница 0.9-доверительного интервала для истинной доли ответов F</t>
  </si>
  <si>
    <t>Правая граница 0.9-доверительного интервала для истинной доли ответов F</t>
  </si>
  <si>
    <t>На уровне значимости 0.05 проверьте критерием согласия (Хи-квадрат критерием Пирсона) гипотезу о равновероятном распределении ответов респондентов.</t>
  </si>
  <si>
    <t>Количество степеней свободы</t>
  </si>
  <si>
    <t>Критическое значение статистики хи-квадрат</t>
  </si>
  <si>
    <t>Наблюдаемое значение хи-квадрат</t>
  </si>
  <si>
    <t>Гипотеза о равновероятном распределении ответов приним/отверг</t>
  </si>
  <si>
    <t>Построить гистограмму</t>
  </si>
  <si>
    <t>Таблица для 7-10</t>
  </si>
  <si>
    <t>Child</t>
  </si>
  <si>
    <t>F</t>
  </si>
  <si>
    <t>M</t>
  </si>
  <si>
    <t>pi</t>
  </si>
  <si>
    <t>ni</t>
  </si>
  <si>
    <t>chi^2 крит</t>
  </si>
  <si>
    <t>npi</t>
  </si>
  <si>
    <t>ni - npi</t>
  </si>
  <si>
    <t>(ni-npi)^2</t>
  </si>
  <si>
    <t>(ni-npi)^2/npi</t>
  </si>
  <si>
    <t>chi^2 obs</t>
  </si>
  <si>
    <t>Таблица для гистограммы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</si>
</sst>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распределения ответов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data_part2!$E$32:$E$34</c:f>
              <c:strCache>
                <c:ptCount val="3"/>
                <c:pt idx="0">
                  <c:v> Child</c:v>
                </c:pt>
                <c:pt idx="1">
                  <c:v> F</c:v>
                </c:pt>
                <c:pt idx="2">
                  <c:v> M</c:v>
                </c:pt>
              </c:strCache>
            </c:strRef>
          </c:cat>
          <c:val>
            <c:numRef>
              <c:f>data_part2!$F$32:$F$34</c:f>
              <c:numCache>
                <c:formatCode>General</c:formatCode>
                <c:ptCount val="3"/>
                <c:pt idx="0">
                  <c:v>77</c:v>
                </c:pt>
                <c:pt idx="1">
                  <c:v>60</c:v>
                </c:pt>
                <c:pt idx="2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E-4657-9D80-8598FB6754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5090080"/>
        <c:axId val="875090496"/>
      </c:barChart>
      <c:catAx>
        <c:axId val="87509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090496"/>
        <c:crosses val="autoZero"/>
        <c:auto val="1"/>
        <c:lblAlgn val="ctr"/>
        <c:lblOffset val="100"/>
        <c:noMultiLvlLbl val="0"/>
      </c:catAx>
      <c:valAx>
        <c:axId val="87509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09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</xdr:colOff>
      <xdr:row>16</xdr:row>
      <xdr:rowOff>101600</xdr:rowOff>
    </xdr:from>
    <xdr:to>
      <xdr:col>2</xdr:col>
      <xdr:colOff>4683125</xdr:colOff>
      <xdr:row>31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04A48-6AF3-4C74-A799-EBB307EF9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999B-C1EB-42F5-A73C-ACEE158DDEA3}">
  <dimension ref="A1:H301"/>
  <sheetViews>
    <sheetView tabSelected="1" topLeftCell="A17" workbookViewId="0">
      <selection activeCell="F26" sqref="F26"/>
    </sheetView>
  </sheetViews>
  <sheetFormatPr defaultRowHeight="14.5" x14ac:dyDescent="0.35"/>
  <cols>
    <col min="1" max="1" width="10.54296875" bestFit="1" customWidth="1"/>
    <col min="3" max="3" width="68.6328125" bestFit="1" customWidth="1"/>
    <col min="4" max="4" width="12.36328125" bestFit="1" customWidth="1"/>
    <col min="5" max="5" width="39" bestFit="1" customWidth="1"/>
  </cols>
  <sheetData>
    <row r="1" spans="1:5" x14ac:dyDescent="0.35">
      <c r="A1" t="s">
        <v>1</v>
      </c>
    </row>
    <row r="2" spans="1:5" x14ac:dyDescent="0.35">
      <c r="A2" t="s">
        <v>1</v>
      </c>
      <c r="C2" t="s">
        <v>3</v>
      </c>
      <c r="D2">
        <f>COUNTA(A:A)</f>
        <v>274</v>
      </c>
      <c r="E2" t="str">
        <f ca="1">_xlfn.FORMULATEXT(D2)</f>
        <v>=COUNTA(A:A)</v>
      </c>
    </row>
    <row r="3" spans="1:5" x14ac:dyDescent="0.35">
      <c r="A3" t="s">
        <v>1</v>
      </c>
      <c r="C3" t="s">
        <v>4</v>
      </c>
      <c r="D3">
        <f>COUNTA(_xlfn.UNIQUE(A:A))-1</f>
        <v>3</v>
      </c>
      <c r="E3" t="str">
        <f ca="1">_xlfn.FORMULATEXT(D3)</f>
        <v>=COUNTA(UNIQUE(A:A))-1</v>
      </c>
    </row>
    <row r="4" spans="1:5" x14ac:dyDescent="0.35">
      <c r="A4" t="s">
        <v>1</v>
      </c>
      <c r="C4" t="s">
        <v>5</v>
      </c>
      <c r="D4">
        <f>COUNTIF(A:A," Child")</f>
        <v>77</v>
      </c>
      <c r="E4" t="str">
        <f ca="1">_xlfn.FORMULATEXT(D4)</f>
        <v>=COUNTIF(A:A," Child")</v>
      </c>
    </row>
    <row r="5" spans="1:5" x14ac:dyDescent="0.35">
      <c r="A5" t="s">
        <v>1</v>
      </c>
      <c r="C5" t="s">
        <v>6</v>
      </c>
      <c r="D5">
        <f>COUNTIF(A:A," F")/D2</f>
        <v>0.21897810218978103</v>
      </c>
    </row>
    <row r="6" spans="1:5" x14ac:dyDescent="0.35">
      <c r="A6" t="s">
        <v>1</v>
      </c>
      <c r="C6" t="s">
        <v>7</v>
      </c>
    </row>
    <row r="7" spans="1:5" x14ac:dyDescent="0.35">
      <c r="A7" t="s">
        <v>1</v>
      </c>
      <c r="C7" t="s">
        <v>8</v>
      </c>
    </row>
    <row r="8" spans="1:5" x14ac:dyDescent="0.35">
      <c r="A8" t="s">
        <v>1</v>
      </c>
      <c r="C8" s="2" t="s">
        <v>9</v>
      </c>
    </row>
    <row r="9" spans="1:5" x14ac:dyDescent="0.35">
      <c r="A9" t="s">
        <v>1</v>
      </c>
      <c r="C9" t="s">
        <v>10</v>
      </c>
      <c r="D9">
        <f>D3-1</f>
        <v>2</v>
      </c>
      <c r="E9" t="str">
        <f ca="1">_xlfn.FORMULATEXT(D9)</f>
        <v>=D3-1</v>
      </c>
    </row>
    <row r="10" spans="1:5" x14ac:dyDescent="0.35">
      <c r="A10" t="s">
        <v>1</v>
      </c>
      <c r="C10" t="s">
        <v>11</v>
      </c>
      <c r="D10">
        <f>_xlfn.CHISQ.INV(1-0.05,D9)</f>
        <v>5.9914645471079799</v>
      </c>
      <c r="E10" t="str">
        <f t="shared" ref="E10:E12" ca="1" si="0">_xlfn.FORMULATEXT(D10)</f>
        <v>=CHISQ.INV(1-0.05,D9)</v>
      </c>
    </row>
    <row r="11" spans="1:5" x14ac:dyDescent="0.35">
      <c r="A11" t="s">
        <v>1</v>
      </c>
      <c r="C11" t="s">
        <v>12</v>
      </c>
      <c r="D11">
        <f>F26</f>
        <v>35.832116788321173</v>
      </c>
      <c r="E11" t="str">
        <f t="shared" ca="1" si="0"/>
        <v>=F26</v>
      </c>
    </row>
    <row r="12" spans="1:5" x14ac:dyDescent="0.35">
      <c r="A12" t="s">
        <v>1</v>
      </c>
      <c r="C12" t="s">
        <v>13</v>
      </c>
      <c r="D12" t="str">
        <f>IF(D11&lt;D10,"Принимается","Отвергается")</f>
        <v>Отвергается</v>
      </c>
      <c r="E12" t="str">
        <f t="shared" ca="1" si="0"/>
        <v>=IF(D11&lt;D10,"Принимается","Отвергается")</v>
      </c>
    </row>
    <row r="13" spans="1:5" x14ac:dyDescent="0.35">
      <c r="A13" t="s">
        <v>1</v>
      </c>
      <c r="C13" t="s">
        <v>14</v>
      </c>
    </row>
    <row r="14" spans="1:5" x14ac:dyDescent="0.35">
      <c r="A14" t="s">
        <v>1</v>
      </c>
    </row>
    <row r="15" spans="1:5" x14ac:dyDescent="0.35">
      <c r="A15" t="s">
        <v>1</v>
      </c>
    </row>
    <row r="16" spans="1:5" x14ac:dyDescent="0.35">
      <c r="A16" t="s">
        <v>1</v>
      </c>
    </row>
    <row r="17" spans="1:8" x14ac:dyDescent="0.35">
      <c r="A17" t="s">
        <v>1</v>
      </c>
    </row>
    <row r="18" spans="1:8" x14ac:dyDescent="0.35">
      <c r="A18" t="s">
        <v>1</v>
      </c>
      <c r="E18" s="4" t="s">
        <v>15</v>
      </c>
      <c r="F18" s="4"/>
      <c r="G18" s="4"/>
      <c r="H18" s="4"/>
    </row>
    <row r="19" spans="1:8" x14ac:dyDescent="0.35">
      <c r="A19" t="s">
        <v>1</v>
      </c>
      <c r="F19" t="s">
        <v>16</v>
      </c>
      <c r="G19" t="s">
        <v>17</v>
      </c>
      <c r="H19" t="s">
        <v>18</v>
      </c>
    </row>
    <row r="20" spans="1:8" x14ac:dyDescent="0.35">
      <c r="A20" t="s">
        <v>1</v>
      </c>
      <c r="E20" t="s">
        <v>20</v>
      </c>
      <c r="F20">
        <f>COUNTIF(A:A," Child")</f>
        <v>77</v>
      </c>
      <c r="G20">
        <f>COUNTIF(A:A," F")</f>
        <v>60</v>
      </c>
      <c r="H20">
        <f>COUNTIF(A:A," M")</f>
        <v>137</v>
      </c>
    </row>
    <row r="21" spans="1:8" x14ac:dyDescent="0.35">
      <c r="A21" t="s">
        <v>1</v>
      </c>
      <c r="E21" t="s">
        <v>19</v>
      </c>
      <c r="F21" s="3">
        <f>1/3</f>
        <v>0.33333333333333331</v>
      </c>
      <c r="G21" s="3">
        <f t="shared" ref="G21:H21" si="1">1/3</f>
        <v>0.33333333333333331</v>
      </c>
      <c r="H21" s="3">
        <f t="shared" si="1"/>
        <v>0.33333333333333331</v>
      </c>
    </row>
    <row r="22" spans="1:8" x14ac:dyDescent="0.35">
      <c r="A22" t="s">
        <v>1</v>
      </c>
      <c r="E22" t="s">
        <v>22</v>
      </c>
      <c r="F22">
        <f>SUM($F$20:$H$20)*F21</f>
        <v>91.333333333333329</v>
      </c>
      <c r="G22">
        <f t="shared" ref="G22:H22" si="2">SUM($F$20:$H$20)*G21</f>
        <v>91.333333333333329</v>
      </c>
      <c r="H22">
        <f t="shared" si="2"/>
        <v>91.333333333333329</v>
      </c>
    </row>
    <row r="23" spans="1:8" x14ac:dyDescent="0.35">
      <c r="A23" t="s">
        <v>1</v>
      </c>
      <c r="E23" t="s">
        <v>23</v>
      </c>
      <c r="F23">
        <f>F20-F22</f>
        <v>-14.333333333333329</v>
      </c>
      <c r="G23">
        <f t="shared" ref="G23:H23" si="3">G20-G22</f>
        <v>-31.333333333333329</v>
      </c>
      <c r="H23">
        <f t="shared" si="3"/>
        <v>45.666666666666671</v>
      </c>
    </row>
    <row r="24" spans="1:8" x14ac:dyDescent="0.35">
      <c r="A24" t="s">
        <v>1</v>
      </c>
      <c r="E24" t="s">
        <v>24</v>
      </c>
      <c r="F24">
        <f>POWER(F23,2)</f>
        <v>205.44444444444431</v>
      </c>
      <c r="G24">
        <f t="shared" ref="G24:H24" si="4">POWER(G23,2)</f>
        <v>981.77777777777749</v>
      </c>
      <c r="H24">
        <f t="shared" si="4"/>
        <v>2085.4444444444448</v>
      </c>
    </row>
    <row r="25" spans="1:8" x14ac:dyDescent="0.35">
      <c r="A25" t="s">
        <v>1</v>
      </c>
      <c r="E25" t="s">
        <v>25</v>
      </c>
      <c r="F25">
        <f>F24/F22</f>
        <v>2.2493917274939159</v>
      </c>
      <c r="G25">
        <f t="shared" ref="G25:H25" si="5">G24/G22</f>
        <v>10.749391727493915</v>
      </c>
      <c r="H25">
        <f t="shared" si="5"/>
        <v>22.833333333333339</v>
      </c>
    </row>
    <row r="26" spans="1:8" x14ac:dyDescent="0.35">
      <c r="A26" t="s">
        <v>1</v>
      </c>
      <c r="E26" t="s">
        <v>26</v>
      </c>
      <c r="F26">
        <f>SUM(F25:H25)</f>
        <v>35.832116788321173</v>
      </c>
    </row>
    <row r="27" spans="1:8" x14ac:dyDescent="0.35">
      <c r="A27" t="s">
        <v>1</v>
      </c>
      <c r="E27" t="s">
        <v>21</v>
      </c>
      <c r="F27">
        <f>_xlfn.CHISQ.INV(1-0.05,2)</f>
        <v>5.9914645471079799</v>
      </c>
    </row>
    <row r="28" spans="1:8" x14ac:dyDescent="0.35">
      <c r="A28" t="s">
        <v>1</v>
      </c>
    </row>
    <row r="29" spans="1:8" x14ac:dyDescent="0.35">
      <c r="A29" t="s">
        <v>1</v>
      </c>
    </row>
    <row r="30" spans="1:8" x14ac:dyDescent="0.35">
      <c r="A30" t="s">
        <v>1</v>
      </c>
    </row>
    <row r="31" spans="1:8" x14ac:dyDescent="0.35">
      <c r="A31" t="s">
        <v>1</v>
      </c>
      <c r="E31" t="s">
        <v>27</v>
      </c>
    </row>
    <row r="32" spans="1:8" x14ac:dyDescent="0.35">
      <c r="A32" t="s">
        <v>1</v>
      </c>
      <c r="E32" t="str" cm="1">
        <f t="array" ref="E32:E34">_xlfn.UNIQUE(A1:A274)</f>
        <v xml:space="preserve"> Child</v>
      </c>
      <c r="F32">
        <f>COUNTIF(A:A,E32)</f>
        <v>77</v>
      </c>
    </row>
    <row r="33" spans="1:6" x14ac:dyDescent="0.35">
      <c r="A33" t="s">
        <v>1</v>
      </c>
      <c r="E33" t="str">
        <v xml:space="preserve"> F</v>
      </c>
      <c r="F33">
        <f t="shared" ref="F33:F34" si="6">COUNTIF(A:A,E33)</f>
        <v>60</v>
      </c>
    </row>
    <row r="34" spans="1:6" x14ac:dyDescent="0.35">
      <c r="A34" t="s">
        <v>1</v>
      </c>
      <c r="E34" t="str">
        <v xml:space="preserve"> M</v>
      </c>
      <c r="F34">
        <f t="shared" si="6"/>
        <v>137</v>
      </c>
    </row>
    <row r="35" spans="1:6" x14ac:dyDescent="0.35">
      <c r="A35" t="s">
        <v>1</v>
      </c>
    </row>
    <row r="36" spans="1:6" x14ac:dyDescent="0.35">
      <c r="A36" t="s">
        <v>1</v>
      </c>
    </row>
    <row r="37" spans="1:6" x14ac:dyDescent="0.35">
      <c r="A37" t="s">
        <v>1</v>
      </c>
    </row>
    <row r="38" spans="1:6" x14ac:dyDescent="0.35">
      <c r="A38" t="s">
        <v>1</v>
      </c>
    </row>
    <row r="39" spans="1:6" x14ac:dyDescent="0.35">
      <c r="A39" t="s">
        <v>1</v>
      </c>
    </row>
    <row r="40" spans="1:6" x14ac:dyDescent="0.35">
      <c r="A40" t="s">
        <v>1</v>
      </c>
    </row>
    <row r="41" spans="1:6" x14ac:dyDescent="0.35">
      <c r="A41" t="s">
        <v>1</v>
      </c>
    </row>
    <row r="42" spans="1:6" x14ac:dyDescent="0.35">
      <c r="A42" t="s">
        <v>1</v>
      </c>
    </row>
    <row r="43" spans="1:6" x14ac:dyDescent="0.35">
      <c r="A43" t="s">
        <v>1</v>
      </c>
    </row>
    <row r="44" spans="1:6" x14ac:dyDescent="0.35">
      <c r="A44" t="s">
        <v>1</v>
      </c>
    </row>
    <row r="45" spans="1:6" x14ac:dyDescent="0.35">
      <c r="A45" t="s">
        <v>1</v>
      </c>
    </row>
    <row r="46" spans="1:6" x14ac:dyDescent="0.35">
      <c r="A46" t="s">
        <v>1</v>
      </c>
    </row>
    <row r="47" spans="1:6" x14ac:dyDescent="0.35">
      <c r="A47" t="s">
        <v>1</v>
      </c>
    </row>
    <row r="48" spans="1:6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1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1</v>
      </c>
    </row>
    <row r="69" spans="1:1" x14ac:dyDescent="0.35">
      <c r="A69" t="s">
        <v>1</v>
      </c>
    </row>
    <row r="70" spans="1:1" x14ac:dyDescent="0.35">
      <c r="A70" t="s">
        <v>1</v>
      </c>
    </row>
    <row r="71" spans="1:1" x14ac:dyDescent="0.35">
      <c r="A71" t="s">
        <v>1</v>
      </c>
    </row>
    <row r="72" spans="1:1" x14ac:dyDescent="0.35">
      <c r="A72" t="s">
        <v>1</v>
      </c>
    </row>
    <row r="73" spans="1:1" x14ac:dyDescent="0.35">
      <c r="A73" t="s">
        <v>1</v>
      </c>
    </row>
    <row r="74" spans="1:1" x14ac:dyDescent="0.35">
      <c r="A74" t="s">
        <v>1</v>
      </c>
    </row>
    <row r="75" spans="1:1" x14ac:dyDescent="0.35">
      <c r="A75" t="s">
        <v>1</v>
      </c>
    </row>
    <row r="76" spans="1:1" x14ac:dyDescent="0.35">
      <c r="A76" t="s">
        <v>1</v>
      </c>
    </row>
    <row r="77" spans="1:1" x14ac:dyDescent="0.35">
      <c r="A77" t="s">
        <v>1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2</v>
      </c>
    </row>
    <row r="102" spans="1:1" x14ac:dyDescent="0.35">
      <c r="A102" t="s">
        <v>2</v>
      </c>
    </row>
    <row r="103" spans="1:1" x14ac:dyDescent="0.35">
      <c r="A103" t="s">
        <v>2</v>
      </c>
    </row>
    <row r="104" spans="1:1" x14ac:dyDescent="0.35">
      <c r="A104" t="s">
        <v>2</v>
      </c>
    </row>
    <row r="105" spans="1:1" x14ac:dyDescent="0.35">
      <c r="A105" t="s">
        <v>2</v>
      </c>
    </row>
    <row r="106" spans="1:1" x14ac:dyDescent="0.35">
      <c r="A106" t="s">
        <v>2</v>
      </c>
    </row>
    <row r="107" spans="1:1" x14ac:dyDescent="0.35">
      <c r="A107" t="s">
        <v>2</v>
      </c>
    </row>
    <row r="108" spans="1:1" x14ac:dyDescent="0.35">
      <c r="A108" t="s">
        <v>2</v>
      </c>
    </row>
    <row r="109" spans="1:1" x14ac:dyDescent="0.35">
      <c r="A109" t="s">
        <v>2</v>
      </c>
    </row>
    <row r="110" spans="1:1" x14ac:dyDescent="0.35">
      <c r="A110" t="s">
        <v>2</v>
      </c>
    </row>
    <row r="111" spans="1:1" x14ac:dyDescent="0.35">
      <c r="A111" t="s">
        <v>2</v>
      </c>
    </row>
    <row r="112" spans="1:1" x14ac:dyDescent="0.35">
      <c r="A112" t="s">
        <v>2</v>
      </c>
    </row>
    <row r="113" spans="1:1" x14ac:dyDescent="0.35">
      <c r="A113" t="s">
        <v>2</v>
      </c>
    </row>
    <row r="114" spans="1:1" x14ac:dyDescent="0.35">
      <c r="A114" t="s">
        <v>2</v>
      </c>
    </row>
    <row r="115" spans="1:1" x14ac:dyDescent="0.35">
      <c r="A115" t="s">
        <v>2</v>
      </c>
    </row>
    <row r="116" spans="1:1" x14ac:dyDescent="0.35">
      <c r="A116" t="s">
        <v>2</v>
      </c>
    </row>
    <row r="117" spans="1:1" x14ac:dyDescent="0.35">
      <c r="A117" t="s">
        <v>2</v>
      </c>
    </row>
    <row r="118" spans="1:1" x14ac:dyDescent="0.35">
      <c r="A118" t="s">
        <v>2</v>
      </c>
    </row>
    <row r="119" spans="1:1" x14ac:dyDescent="0.35">
      <c r="A119" t="s">
        <v>2</v>
      </c>
    </row>
    <row r="120" spans="1:1" x14ac:dyDescent="0.35">
      <c r="A120" t="s">
        <v>2</v>
      </c>
    </row>
    <row r="121" spans="1:1" x14ac:dyDescent="0.35">
      <c r="A121" t="s">
        <v>2</v>
      </c>
    </row>
    <row r="122" spans="1:1" x14ac:dyDescent="0.35">
      <c r="A122" t="s">
        <v>2</v>
      </c>
    </row>
    <row r="123" spans="1:1" x14ac:dyDescent="0.35">
      <c r="A123" t="s">
        <v>2</v>
      </c>
    </row>
    <row r="124" spans="1:1" x14ac:dyDescent="0.35">
      <c r="A124" t="s">
        <v>2</v>
      </c>
    </row>
    <row r="125" spans="1:1" x14ac:dyDescent="0.35">
      <c r="A125" t="s">
        <v>2</v>
      </c>
    </row>
    <row r="126" spans="1:1" x14ac:dyDescent="0.35">
      <c r="A126" t="s">
        <v>2</v>
      </c>
    </row>
    <row r="127" spans="1:1" x14ac:dyDescent="0.35">
      <c r="A127" t="s">
        <v>2</v>
      </c>
    </row>
    <row r="128" spans="1:1" x14ac:dyDescent="0.35">
      <c r="A128" t="s">
        <v>2</v>
      </c>
    </row>
    <row r="129" spans="1:1" x14ac:dyDescent="0.35">
      <c r="A129" t="s">
        <v>2</v>
      </c>
    </row>
    <row r="130" spans="1:1" x14ac:dyDescent="0.35">
      <c r="A130" t="s">
        <v>2</v>
      </c>
    </row>
    <row r="131" spans="1:1" x14ac:dyDescent="0.35">
      <c r="A131" t="s">
        <v>2</v>
      </c>
    </row>
    <row r="132" spans="1:1" x14ac:dyDescent="0.35">
      <c r="A132" t="s">
        <v>2</v>
      </c>
    </row>
    <row r="133" spans="1:1" x14ac:dyDescent="0.35">
      <c r="A133" t="s">
        <v>2</v>
      </c>
    </row>
    <row r="134" spans="1:1" x14ac:dyDescent="0.35">
      <c r="A134" t="s">
        <v>2</v>
      </c>
    </row>
    <row r="135" spans="1:1" x14ac:dyDescent="0.35">
      <c r="A135" t="s">
        <v>2</v>
      </c>
    </row>
    <row r="136" spans="1:1" x14ac:dyDescent="0.35">
      <c r="A136" t="s">
        <v>2</v>
      </c>
    </row>
    <row r="137" spans="1:1" x14ac:dyDescent="0.35">
      <c r="A137" t="s">
        <v>2</v>
      </c>
    </row>
    <row r="138" spans="1:1" x14ac:dyDescent="0.35">
      <c r="A138" t="s">
        <v>0</v>
      </c>
    </row>
    <row r="139" spans="1:1" x14ac:dyDescent="0.35">
      <c r="A139" t="s">
        <v>0</v>
      </c>
    </row>
    <row r="140" spans="1:1" x14ac:dyDescent="0.35">
      <c r="A140" t="s">
        <v>0</v>
      </c>
    </row>
    <row r="141" spans="1:1" x14ac:dyDescent="0.35">
      <c r="A141" t="s">
        <v>0</v>
      </c>
    </row>
    <row r="142" spans="1:1" x14ac:dyDescent="0.35">
      <c r="A142" t="s">
        <v>0</v>
      </c>
    </row>
    <row r="143" spans="1:1" x14ac:dyDescent="0.35">
      <c r="A143" t="s">
        <v>0</v>
      </c>
    </row>
    <row r="144" spans="1:1" x14ac:dyDescent="0.35">
      <c r="A144" t="s">
        <v>0</v>
      </c>
    </row>
    <row r="145" spans="1:1" x14ac:dyDescent="0.35">
      <c r="A145" t="s">
        <v>0</v>
      </c>
    </row>
    <row r="146" spans="1:1" x14ac:dyDescent="0.35">
      <c r="A146" t="s">
        <v>0</v>
      </c>
    </row>
    <row r="147" spans="1:1" x14ac:dyDescent="0.35">
      <c r="A147" t="s">
        <v>0</v>
      </c>
    </row>
    <row r="148" spans="1:1" x14ac:dyDescent="0.35">
      <c r="A148" t="s">
        <v>0</v>
      </c>
    </row>
    <row r="149" spans="1:1" x14ac:dyDescent="0.35">
      <c r="A149" t="s">
        <v>0</v>
      </c>
    </row>
    <row r="150" spans="1:1" x14ac:dyDescent="0.35">
      <c r="A150" t="s">
        <v>0</v>
      </c>
    </row>
    <row r="151" spans="1:1" x14ac:dyDescent="0.35">
      <c r="A151" t="s">
        <v>0</v>
      </c>
    </row>
    <row r="152" spans="1:1" x14ac:dyDescent="0.35">
      <c r="A152" t="s">
        <v>0</v>
      </c>
    </row>
    <row r="153" spans="1:1" x14ac:dyDescent="0.35">
      <c r="A153" t="s">
        <v>0</v>
      </c>
    </row>
    <row r="154" spans="1:1" x14ac:dyDescent="0.35">
      <c r="A154" t="s">
        <v>0</v>
      </c>
    </row>
    <row r="155" spans="1:1" x14ac:dyDescent="0.35">
      <c r="A155" t="s">
        <v>0</v>
      </c>
    </row>
    <row r="156" spans="1:1" x14ac:dyDescent="0.35">
      <c r="A156" t="s">
        <v>0</v>
      </c>
    </row>
    <row r="157" spans="1:1" x14ac:dyDescent="0.35">
      <c r="A157" t="s">
        <v>0</v>
      </c>
    </row>
    <row r="158" spans="1:1" x14ac:dyDescent="0.35">
      <c r="A158" t="s">
        <v>0</v>
      </c>
    </row>
    <row r="159" spans="1:1" x14ac:dyDescent="0.35">
      <c r="A159" t="s">
        <v>0</v>
      </c>
    </row>
    <row r="160" spans="1:1" x14ac:dyDescent="0.35">
      <c r="A160" t="s">
        <v>0</v>
      </c>
    </row>
    <row r="161" spans="1:1" x14ac:dyDescent="0.35">
      <c r="A161" t="s">
        <v>0</v>
      </c>
    </row>
    <row r="162" spans="1:1" x14ac:dyDescent="0.35">
      <c r="A162" t="s">
        <v>0</v>
      </c>
    </row>
    <row r="163" spans="1:1" x14ac:dyDescent="0.35">
      <c r="A163" t="s">
        <v>0</v>
      </c>
    </row>
    <row r="164" spans="1:1" x14ac:dyDescent="0.35">
      <c r="A164" t="s">
        <v>0</v>
      </c>
    </row>
    <row r="165" spans="1:1" x14ac:dyDescent="0.35">
      <c r="A165" t="s">
        <v>0</v>
      </c>
    </row>
    <row r="166" spans="1:1" x14ac:dyDescent="0.35">
      <c r="A166" t="s">
        <v>0</v>
      </c>
    </row>
    <row r="167" spans="1:1" x14ac:dyDescent="0.35">
      <c r="A167" t="s">
        <v>0</v>
      </c>
    </row>
    <row r="168" spans="1:1" x14ac:dyDescent="0.35">
      <c r="A168" t="s">
        <v>0</v>
      </c>
    </row>
    <row r="169" spans="1:1" x14ac:dyDescent="0.35">
      <c r="A169" t="s">
        <v>0</v>
      </c>
    </row>
    <row r="170" spans="1:1" x14ac:dyDescent="0.35">
      <c r="A170" t="s">
        <v>0</v>
      </c>
    </row>
    <row r="171" spans="1:1" x14ac:dyDescent="0.35">
      <c r="A171" t="s">
        <v>0</v>
      </c>
    </row>
    <row r="172" spans="1:1" x14ac:dyDescent="0.35">
      <c r="A172" t="s">
        <v>0</v>
      </c>
    </row>
    <row r="173" spans="1:1" x14ac:dyDescent="0.35">
      <c r="A173" t="s">
        <v>0</v>
      </c>
    </row>
    <row r="174" spans="1:1" x14ac:dyDescent="0.35">
      <c r="A174" t="s">
        <v>0</v>
      </c>
    </row>
    <row r="175" spans="1:1" x14ac:dyDescent="0.35">
      <c r="A175" t="s">
        <v>0</v>
      </c>
    </row>
    <row r="176" spans="1:1" x14ac:dyDescent="0.35">
      <c r="A176" t="s">
        <v>0</v>
      </c>
    </row>
    <row r="177" spans="1:1" x14ac:dyDescent="0.35">
      <c r="A177" t="s">
        <v>0</v>
      </c>
    </row>
    <row r="178" spans="1:1" x14ac:dyDescent="0.35">
      <c r="A178" t="s">
        <v>0</v>
      </c>
    </row>
    <row r="179" spans="1:1" x14ac:dyDescent="0.35">
      <c r="A179" t="s">
        <v>0</v>
      </c>
    </row>
    <row r="180" spans="1:1" x14ac:dyDescent="0.35">
      <c r="A180" t="s">
        <v>0</v>
      </c>
    </row>
    <row r="181" spans="1:1" x14ac:dyDescent="0.35">
      <c r="A181" t="s">
        <v>0</v>
      </c>
    </row>
    <row r="182" spans="1:1" x14ac:dyDescent="0.35">
      <c r="A182" t="s">
        <v>0</v>
      </c>
    </row>
    <row r="183" spans="1:1" x14ac:dyDescent="0.35">
      <c r="A183" t="s">
        <v>0</v>
      </c>
    </row>
    <row r="184" spans="1:1" x14ac:dyDescent="0.35">
      <c r="A184" t="s">
        <v>0</v>
      </c>
    </row>
    <row r="185" spans="1:1" x14ac:dyDescent="0.35">
      <c r="A185" t="s">
        <v>0</v>
      </c>
    </row>
    <row r="186" spans="1:1" x14ac:dyDescent="0.35">
      <c r="A186" t="s">
        <v>0</v>
      </c>
    </row>
    <row r="187" spans="1:1" x14ac:dyDescent="0.35">
      <c r="A187" t="s">
        <v>0</v>
      </c>
    </row>
    <row r="188" spans="1:1" x14ac:dyDescent="0.35">
      <c r="A188" t="s">
        <v>0</v>
      </c>
    </row>
    <row r="189" spans="1:1" x14ac:dyDescent="0.35">
      <c r="A189" t="s">
        <v>0</v>
      </c>
    </row>
    <row r="190" spans="1:1" x14ac:dyDescent="0.35">
      <c r="A190" t="s">
        <v>0</v>
      </c>
    </row>
    <row r="191" spans="1:1" x14ac:dyDescent="0.35">
      <c r="A191" t="s">
        <v>0</v>
      </c>
    </row>
    <row r="192" spans="1:1" x14ac:dyDescent="0.35">
      <c r="A192" t="s">
        <v>0</v>
      </c>
    </row>
    <row r="193" spans="1:1" x14ac:dyDescent="0.35">
      <c r="A193" t="s">
        <v>0</v>
      </c>
    </row>
    <row r="194" spans="1:1" x14ac:dyDescent="0.35">
      <c r="A194" t="s">
        <v>0</v>
      </c>
    </row>
    <row r="195" spans="1:1" x14ac:dyDescent="0.35">
      <c r="A195" t="s">
        <v>0</v>
      </c>
    </row>
    <row r="196" spans="1:1" x14ac:dyDescent="0.35">
      <c r="A196" t="s">
        <v>0</v>
      </c>
    </row>
    <row r="197" spans="1:1" x14ac:dyDescent="0.35">
      <c r="A197" t="s">
        <v>0</v>
      </c>
    </row>
    <row r="198" spans="1:1" x14ac:dyDescent="0.35">
      <c r="A198" t="s">
        <v>0</v>
      </c>
    </row>
    <row r="199" spans="1:1" x14ac:dyDescent="0.35">
      <c r="A199" t="s">
        <v>0</v>
      </c>
    </row>
    <row r="200" spans="1:1" x14ac:dyDescent="0.35">
      <c r="A200" t="s">
        <v>0</v>
      </c>
    </row>
    <row r="201" spans="1:1" x14ac:dyDescent="0.35">
      <c r="A201" t="s">
        <v>0</v>
      </c>
    </row>
    <row r="202" spans="1:1" x14ac:dyDescent="0.35">
      <c r="A202" t="s">
        <v>0</v>
      </c>
    </row>
    <row r="203" spans="1:1" x14ac:dyDescent="0.35">
      <c r="A203" t="s">
        <v>0</v>
      </c>
    </row>
    <row r="204" spans="1:1" x14ac:dyDescent="0.35">
      <c r="A204" t="s">
        <v>0</v>
      </c>
    </row>
    <row r="205" spans="1:1" x14ac:dyDescent="0.35">
      <c r="A205" t="s">
        <v>0</v>
      </c>
    </row>
    <row r="206" spans="1:1" x14ac:dyDescent="0.35">
      <c r="A206" t="s">
        <v>0</v>
      </c>
    </row>
    <row r="207" spans="1:1" x14ac:dyDescent="0.35">
      <c r="A207" t="s">
        <v>0</v>
      </c>
    </row>
    <row r="208" spans="1:1" x14ac:dyDescent="0.35">
      <c r="A208" t="s">
        <v>0</v>
      </c>
    </row>
    <row r="209" spans="1:1" x14ac:dyDescent="0.35">
      <c r="A209" t="s">
        <v>0</v>
      </c>
    </row>
    <row r="210" spans="1:1" x14ac:dyDescent="0.35">
      <c r="A210" t="s">
        <v>0</v>
      </c>
    </row>
    <row r="211" spans="1:1" x14ac:dyDescent="0.35">
      <c r="A211" t="s">
        <v>0</v>
      </c>
    </row>
    <row r="212" spans="1:1" x14ac:dyDescent="0.35">
      <c r="A212" t="s">
        <v>0</v>
      </c>
    </row>
    <row r="213" spans="1:1" x14ac:dyDescent="0.35">
      <c r="A213" t="s">
        <v>0</v>
      </c>
    </row>
    <row r="214" spans="1:1" x14ac:dyDescent="0.35">
      <c r="A214" t="s">
        <v>0</v>
      </c>
    </row>
    <row r="215" spans="1:1" x14ac:dyDescent="0.35">
      <c r="A215" t="s">
        <v>0</v>
      </c>
    </row>
    <row r="216" spans="1:1" x14ac:dyDescent="0.35">
      <c r="A216" t="s">
        <v>0</v>
      </c>
    </row>
    <row r="217" spans="1:1" x14ac:dyDescent="0.35">
      <c r="A217" t="s">
        <v>0</v>
      </c>
    </row>
    <row r="218" spans="1:1" x14ac:dyDescent="0.35">
      <c r="A218" t="s">
        <v>0</v>
      </c>
    </row>
    <row r="219" spans="1:1" x14ac:dyDescent="0.35">
      <c r="A219" t="s">
        <v>0</v>
      </c>
    </row>
    <row r="220" spans="1:1" x14ac:dyDescent="0.35">
      <c r="A220" t="s">
        <v>0</v>
      </c>
    </row>
    <row r="221" spans="1:1" x14ac:dyDescent="0.35">
      <c r="A221" t="s">
        <v>0</v>
      </c>
    </row>
    <row r="222" spans="1:1" x14ac:dyDescent="0.35">
      <c r="A222" t="s">
        <v>0</v>
      </c>
    </row>
    <row r="223" spans="1:1" x14ac:dyDescent="0.35">
      <c r="A223" t="s">
        <v>0</v>
      </c>
    </row>
    <row r="224" spans="1:1" x14ac:dyDescent="0.35">
      <c r="A224" t="s">
        <v>0</v>
      </c>
    </row>
    <row r="225" spans="1:1" x14ac:dyDescent="0.35">
      <c r="A225" t="s">
        <v>0</v>
      </c>
    </row>
    <row r="226" spans="1:1" x14ac:dyDescent="0.35">
      <c r="A226" t="s">
        <v>0</v>
      </c>
    </row>
    <row r="227" spans="1:1" x14ac:dyDescent="0.35">
      <c r="A227" t="s">
        <v>0</v>
      </c>
    </row>
    <row r="228" spans="1:1" x14ac:dyDescent="0.35">
      <c r="A228" t="s">
        <v>0</v>
      </c>
    </row>
    <row r="229" spans="1:1" x14ac:dyDescent="0.35">
      <c r="A229" t="s">
        <v>0</v>
      </c>
    </row>
    <row r="230" spans="1:1" x14ac:dyDescent="0.35">
      <c r="A230" t="s">
        <v>0</v>
      </c>
    </row>
    <row r="231" spans="1:1" x14ac:dyDescent="0.35">
      <c r="A231" t="s">
        <v>0</v>
      </c>
    </row>
    <row r="232" spans="1:1" x14ac:dyDescent="0.35">
      <c r="A232" t="s">
        <v>0</v>
      </c>
    </row>
    <row r="233" spans="1:1" x14ac:dyDescent="0.35">
      <c r="A233" t="s">
        <v>0</v>
      </c>
    </row>
    <row r="234" spans="1:1" x14ac:dyDescent="0.35">
      <c r="A234" t="s">
        <v>0</v>
      </c>
    </row>
    <row r="235" spans="1:1" x14ac:dyDescent="0.35">
      <c r="A235" t="s">
        <v>0</v>
      </c>
    </row>
    <row r="236" spans="1:1" x14ac:dyDescent="0.35">
      <c r="A236" t="s">
        <v>0</v>
      </c>
    </row>
    <row r="237" spans="1:1" x14ac:dyDescent="0.35">
      <c r="A237" t="s">
        <v>0</v>
      </c>
    </row>
    <row r="238" spans="1:1" x14ac:dyDescent="0.35">
      <c r="A238" t="s">
        <v>0</v>
      </c>
    </row>
    <row r="239" spans="1:1" x14ac:dyDescent="0.35">
      <c r="A239" t="s">
        <v>0</v>
      </c>
    </row>
    <row r="240" spans="1:1" x14ac:dyDescent="0.35">
      <c r="A240" t="s">
        <v>0</v>
      </c>
    </row>
    <row r="241" spans="1:1" x14ac:dyDescent="0.35">
      <c r="A241" t="s">
        <v>0</v>
      </c>
    </row>
    <row r="242" spans="1:1" x14ac:dyDescent="0.35">
      <c r="A242" t="s">
        <v>0</v>
      </c>
    </row>
    <row r="243" spans="1:1" x14ac:dyDescent="0.35">
      <c r="A243" t="s">
        <v>0</v>
      </c>
    </row>
    <row r="244" spans="1:1" x14ac:dyDescent="0.35">
      <c r="A244" t="s">
        <v>0</v>
      </c>
    </row>
    <row r="245" spans="1:1" x14ac:dyDescent="0.35">
      <c r="A245" t="s">
        <v>0</v>
      </c>
    </row>
    <row r="246" spans="1:1" x14ac:dyDescent="0.35">
      <c r="A246" t="s">
        <v>0</v>
      </c>
    </row>
    <row r="247" spans="1:1" x14ac:dyDescent="0.35">
      <c r="A247" t="s">
        <v>0</v>
      </c>
    </row>
    <row r="248" spans="1:1" x14ac:dyDescent="0.35">
      <c r="A248" t="s">
        <v>0</v>
      </c>
    </row>
    <row r="249" spans="1:1" x14ac:dyDescent="0.35">
      <c r="A249" t="s">
        <v>0</v>
      </c>
    </row>
    <row r="250" spans="1:1" x14ac:dyDescent="0.35">
      <c r="A250" t="s">
        <v>0</v>
      </c>
    </row>
    <row r="251" spans="1:1" x14ac:dyDescent="0.35">
      <c r="A251" t="s">
        <v>0</v>
      </c>
    </row>
    <row r="252" spans="1:1" x14ac:dyDescent="0.35">
      <c r="A252" t="s">
        <v>0</v>
      </c>
    </row>
    <row r="253" spans="1:1" x14ac:dyDescent="0.35">
      <c r="A253" t="s">
        <v>0</v>
      </c>
    </row>
    <row r="254" spans="1:1" x14ac:dyDescent="0.35">
      <c r="A254" t="s">
        <v>0</v>
      </c>
    </row>
    <row r="255" spans="1:1" x14ac:dyDescent="0.35">
      <c r="A255" t="s">
        <v>0</v>
      </c>
    </row>
    <row r="256" spans="1:1" x14ac:dyDescent="0.35">
      <c r="A256" t="s">
        <v>0</v>
      </c>
    </row>
    <row r="257" spans="1:1" x14ac:dyDescent="0.35">
      <c r="A257" t="s">
        <v>0</v>
      </c>
    </row>
    <row r="258" spans="1:1" x14ac:dyDescent="0.35">
      <c r="A258" t="s">
        <v>0</v>
      </c>
    </row>
    <row r="259" spans="1:1" x14ac:dyDescent="0.35">
      <c r="A259" t="s">
        <v>0</v>
      </c>
    </row>
    <row r="260" spans="1:1" x14ac:dyDescent="0.35">
      <c r="A260" t="s">
        <v>0</v>
      </c>
    </row>
    <row r="261" spans="1:1" x14ac:dyDescent="0.35">
      <c r="A261" t="s">
        <v>0</v>
      </c>
    </row>
    <row r="262" spans="1:1" x14ac:dyDescent="0.35">
      <c r="A262" t="s">
        <v>0</v>
      </c>
    </row>
    <row r="263" spans="1:1" x14ac:dyDescent="0.35">
      <c r="A263" t="s">
        <v>0</v>
      </c>
    </row>
    <row r="264" spans="1:1" x14ac:dyDescent="0.35">
      <c r="A264" t="s">
        <v>0</v>
      </c>
    </row>
    <row r="265" spans="1:1" x14ac:dyDescent="0.35">
      <c r="A265" t="s">
        <v>0</v>
      </c>
    </row>
    <row r="266" spans="1:1" x14ac:dyDescent="0.35">
      <c r="A266" t="s">
        <v>0</v>
      </c>
    </row>
    <row r="267" spans="1:1" x14ac:dyDescent="0.35">
      <c r="A267" t="s">
        <v>0</v>
      </c>
    </row>
    <row r="268" spans="1:1" x14ac:dyDescent="0.35">
      <c r="A268" t="s">
        <v>0</v>
      </c>
    </row>
    <row r="269" spans="1:1" x14ac:dyDescent="0.35">
      <c r="A269" t="s">
        <v>0</v>
      </c>
    </row>
    <row r="270" spans="1:1" x14ac:dyDescent="0.35">
      <c r="A270" t="s">
        <v>0</v>
      </c>
    </row>
    <row r="271" spans="1:1" x14ac:dyDescent="0.35">
      <c r="A271" t="s">
        <v>0</v>
      </c>
    </row>
    <row r="272" spans="1:1" x14ac:dyDescent="0.35">
      <c r="A272" t="s">
        <v>0</v>
      </c>
    </row>
    <row r="273" spans="1:1" x14ac:dyDescent="0.35">
      <c r="A273" t="s">
        <v>0</v>
      </c>
    </row>
    <row r="274" spans="1:1" x14ac:dyDescent="0.35">
      <c r="A274" t="s">
        <v>0</v>
      </c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</sheetData>
  <mergeCells count="1">
    <mergeCell ref="E18:H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1FF8-69E2-49CF-9F03-5DFD724B72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5E493-2783-4530-AF39-E6D5F82E5B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data_part2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2021-05-13T17:44:03Z</dcterms:created>
  <dcterms:modified xsi:type="dcterms:W3CDTF">2021-05-13T18:54:18Z</dcterms:modified>
</cp:coreProperties>
</file>