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pubg_tournament_stats\"/>
    </mc:Choice>
  </mc:AlternateContent>
  <xr:revisionPtr revIDLastSave="0" documentId="13_ncr:1_{3A53F13F-66A8-430F-806D-5B78680D12A5}" xr6:coauthVersionLast="47" xr6:coauthVersionMax="47" xr10:uidLastSave="{00000000-0000-0000-0000-000000000000}"/>
  <bookViews>
    <workbookView xWindow="-108" yWindow="-108" windowWidth="23256" windowHeight="13176" xr2:uid="{20D26B81-8997-4DF1-A4B1-E269E950032C}"/>
  </bookViews>
  <sheets>
    <sheet name="Sheet1" sheetId="1" r:id="rId1"/>
  </sheets>
  <definedNames>
    <definedName name="solver_adj" localSheetId="0" hidden="1">Sheet1!$H$49:$H$51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Sheet1!$L$49:$L$62</definedName>
    <definedName name="solver_lhs2" localSheetId="0" hidden="1">Sheet1!$J$6</definedName>
    <definedName name="solver_lhs3" localSheetId="0" hidden="1">Sheet1!$K$18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Sheet1!$M$49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el3" localSheetId="0" hidden="1">2</definedName>
    <definedName name="solver_rhs1" localSheetId="0" hidden="1">200</definedName>
    <definedName name="solver_rhs2" localSheetId="0" hidden="1">Sheet1!$J$10</definedName>
    <definedName name="solver_rhs3" localSheetId="0" hidden="1">1.5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1000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3" i="1" l="1"/>
  <c r="J65" i="1"/>
  <c r="J64" i="1"/>
  <c r="I67" i="1" a="1"/>
  <c r="I67" i="1" s="1"/>
  <c r="J54" i="1"/>
  <c r="L54" i="1" s="1"/>
  <c r="J50" i="1"/>
  <c r="L50" i="1" s="1"/>
  <c r="J51" i="1"/>
  <c r="L51" i="1" s="1"/>
  <c r="J52" i="1"/>
  <c r="L52" i="1" s="1"/>
  <c r="J53" i="1"/>
  <c r="L53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2" i="1"/>
  <c r="L62" i="1" s="1"/>
  <c r="J49" i="1"/>
  <c r="L49" i="1" s="1"/>
  <c r="J10" i="1"/>
  <c r="J14" i="1"/>
  <c r="J19" i="1"/>
  <c r="J24" i="1"/>
  <c r="J29" i="1"/>
  <c r="J34" i="1"/>
  <c r="J6" i="1"/>
  <c r="M49" i="1" l="1"/>
  <c r="P49" i="1" a="1"/>
  <c r="P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<sst xmlns="http://schemas.openxmlformats.org/spreadsheetml/2006/main" count="92" uniqueCount="36">
  <si>
    <t>1. ArtLaw 376 lvl</t>
  </si>
  <si>
    <t>адр</t>
  </si>
  <si>
    <t>лвл</t>
  </si>
  <si>
    <t>турнир 1</t>
  </si>
  <si>
    <t>кэф адр</t>
  </si>
  <si>
    <t>турнир 2</t>
  </si>
  <si>
    <t>кэф левела</t>
  </si>
  <si>
    <t>ponyash 343</t>
  </si>
  <si>
    <t>3. Amlaith 793 lvl</t>
  </si>
  <si>
    <t>1. kotee228 836 lvl</t>
  </si>
  <si>
    <t>время</t>
  </si>
  <si>
    <t>кэф времени</t>
  </si>
  <si>
    <t>DED_B_O6ED</t>
  </si>
  <si>
    <t>Kiyot7ka</t>
  </si>
  <si>
    <t>TWITCH-MAYBECH_</t>
  </si>
  <si>
    <t>elo</t>
  </si>
  <si>
    <t>ArtLaw</t>
  </si>
  <si>
    <t>ponyash</t>
  </si>
  <si>
    <t>Amlaith</t>
  </si>
  <si>
    <t>kotee228</t>
  </si>
  <si>
    <t>SHOULD_YT-_-</t>
  </si>
  <si>
    <t>GazBro27</t>
  </si>
  <si>
    <t>50max</t>
  </si>
  <si>
    <t>poloz0k</t>
  </si>
  <si>
    <t>BaH9_Kpytou</t>
  </si>
  <si>
    <t>dao4ka</t>
  </si>
  <si>
    <t>Ps1h_</t>
  </si>
  <si>
    <t>calculated elo</t>
  </si>
  <si>
    <t>desired elo</t>
  </si>
  <si>
    <t>diff</t>
  </si>
  <si>
    <t>entry elo</t>
  </si>
  <si>
    <t>elo after game</t>
  </si>
  <si>
    <t>лобби а</t>
  </si>
  <si>
    <t>лобби б</t>
  </si>
  <si>
    <t>сумма эло</t>
  </si>
  <si>
    <t>sum( diff^2 )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</si>
</sst>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0" borderId="1" xfId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Sheet1!$E$48</c:f>
              <c:strCache>
                <c:ptCount val="1"/>
                <c:pt idx="0">
                  <c:v>лвл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03B6EBE-39FF-4265-8B8E-E790DE2E28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A76-430C-9DCB-279A83EB3AB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F8A1274-D798-404D-8BDD-6E33570BFF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A76-430C-9DCB-279A83EB3AB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3E6819B-5325-41A6-9CAD-BA842CFFAD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A76-430C-9DCB-279A83EB3AB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3A6920F-8600-4284-B272-854DA32444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A76-430C-9DCB-279A83EB3AB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A5D915A-2906-4C1E-8030-C98DC4B33F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A76-430C-9DCB-279A83EB3AB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18AE404-4E54-4650-88A5-2DA81F2559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A76-430C-9DCB-279A83EB3AB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E3ACBC1-D165-4F6C-A9F6-596CFA6760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A76-430C-9DCB-279A83EB3AB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AB4030F-1755-47A7-9530-9B92A634F8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A76-430C-9DCB-279A83EB3AB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BBF5E90-8A4E-45F0-815F-82C9E1F609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A76-430C-9DCB-279A83EB3AB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B98B9CC-AD13-4529-957C-168FEA3403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A76-430C-9DCB-279A83EB3AB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5DB16FE-5768-4D01-89C6-78B3E20EA8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A76-430C-9DCB-279A83EB3AB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A793357-8A0F-4E9C-8B00-DEF525C851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A76-430C-9DCB-279A83EB3AB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0B3A99C-53A2-4606-BB0F-AC3E18B766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A76-430C-9DCB-279A83EB3AB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A619EB4-71CB-4CFF-9E62-37806B6519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A76-430C-9DCB-279A83EB3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Sheet1!$D$49:$D$62</c:f>
              <c:numCache>
                <c:formatCode>General</c:formatCode>
                <c:ptCount val="14"/>
                <c:pt idx="0">
                  <c:v>294</c:v>
                </c:pt>
                <c:pt idx="1">
                  <c:v>247</c:v>
                </c:pt>
                <c:pt idx="2">
                  <c:v>176</c:v>
                </c:pt>
                <c:pt idx="3">
                  <c:v>335</c:v>
                </c:pt>
                <c:pt idx="4">
                  <c:v>293</c:v>
                </c:pt>
                <c:pt idx="5">
                  <c:v>174</c:v>
                </c:pt>
                <c:pt idx="6">
                  <c:v>207</c:v>
                </c:pt>
                <c:pt idx="7">
                  <c:v>245</c:v>
                </c:pt>
                <c:pt idx="8">
                  <c:v>119</c:v>
                </c:pt>
                <c:pt idx="9">
                  <c:v>201</c:v>
                </c:pt>
                <c:pt idx="10">
                  <c:v>243</c:v>
                </c:pt>
                <c:pt idx="11">
                  <c:v>209</c:v>
                </c:pt>
                <c:pt idx="12">
                  <c:v>131</c:v>
                </c:pt>
                <c:pt idx="13">
                  <c:v>71</c:v>
                </c:pt>
              </c:numCache>
            </c:numRef>
          </c:xVal>
          <c:yVal>
            <c:numRef>
              <c:f>Sheet1!$E$49:$E$62</c:f>
              <c:numCache>
                <c:formatCode>General</c:formatCode>
                <c:ptCount val="14"/>
                <c:pt idx="0">
                  <c:v>400</c:v>
                </c:pt>
                <c:pt idx="1">
                  <c:v>343</c:v>
                </c:pt>
                <c:pt idx="2">
                  <c:v>793</c:v>
                </c:pt>
                <c:pt idx="3">
                  <c:v>836</c:v>
                </c:pt>
                <c:pt idx="4">
                  <c:v>621</c:v>
                </c:pt>
                <c:pt idx="5">
                  <c:v>203</c:v>
                </c:pt>
                <c:pt idx="6">
                  <c:v>903</c:v>
                </c:pt>
                <c:pt idx="7">
                  <c:v>223</c:v>
                </c:pt>
                <c:pt idx="8">
                  <c:v>78</c:v>
                </c:pt>
                <c:pt idx="9">
                  <c:v>700</c:v>
                </c:pt>
                <c:pt idx="10">
                  <c:v>709</c:v>
                </c:pt>
                <c:pt idx="11">
                  <c:v>250</c:v>
                </c:pt>
                <c:pt idx="12">
                  <c:v>60</c:v>
                </c:pt>
                <c:pt idx="13">
                  <c:v>132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Sheet1!$K$49:$K$62</c15:f>
                <c15:dlblRangeCache>
                  <c:ptCount val="14"/>
                  <c:pt idx="0">
                    <c:v>1000</c:v>
                  </c:pt>
                  <c:pt idx="1">
                    <c:v>900</c:v>
                  </c:pt>
                  <c:pt idx="2">
                    <c:v>800</c:v>
                  </c:pt>
                  <c:pt idx="3">
                    <c:v>1300</c:v>
                  </c:pt>
                  <c:pt idx="4">
                    <c:v>1150</c:v>
                  </c:pt>
                  <c:pt idx="5">
                    <c:v>800</c:v>
                  </c:pt>
                  <c:pt idx="6">
                    <c:v>1000</c:v>
                  </c:pt>
                  <c:pt idx="7">
                    <c:v>1000</c:v>
                  </c:pt>
                  <c:pt idx="8">
                    <c:v>500</c:v>
                  </c:pt>
                  <c:pt idx="9">
                    <c:v>800</c:v>
                  </c:pt>
                  <c:pt idx="10">
                    <c:v>900</c:v>
                  </c:pt>
                  <c:pt idx="11">
                    <c:v>800</c:v>
                  </c:pt>
                  <c:pt idx="12">
                    <c:v>300</c:v>
                  </c:pt>
                  <c:pt idx="13">
                    <c:v>300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A76-430C-9DCB-279A83EB3AB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35103584"/>
        <c:axId val="635104064"/>
      </c:scatterChart>
      <c:valAx>
        <c:axId val="63510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04064"/>
        <c:crosses val="autoZero"/>
        <c:crossBetween val="midCat"/>
      </c:valAx>
      <c:valAx>
        <c:axId val="6351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0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754380</xdr:colOff>
      <xdr:row>60</xdr:row>
      <xdr:rowOff>22860</xdr:rowOff>
    </xdr:from>
    <xdr:to>
      <xdr:col>19</xdr:col>
      <xdr:colOff>548640</xdr:colOff>
      <xdr:row>74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89445E-50F4-F53B-E351-F96F84F93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465A-C460-4139-B0AC-514659EB1E47}">
  <dimension ref="C4:Q98"/>
  <sheetViews>
    <sheetView tabSelected="1" topLeftCell="B43" zoomScaleNormal="100" workbookViewId="0">
      <selection activeCell="H58" sqref="H58"/>
    </sheetView>
  </sheetViews>
  <sheetFormatPr defaultRowHeight="14.4" x14ac:dyDescent="0.3"/>
  <cols>
    <col min="3" max="3" width="23.6640625" customWidth="1"/>
    <col min="7" max="7" width="12" bestFit="1" customWidth="1"/>
    <col min="8" max="8" width="6.88671875" customWidth="1"/>
    <col min="9" max="9" width="17.77734375" bestFit="1" customWidth="1"/>
    <col min="10" max="10" width="13.44140625" bestFit="1" customWidth="1"/>
    <col min="11" max="11" width="10.77734375" bestFit="1" customWidth="1"/>
    <col min="13" max="13" width="12" bestFit="1" customWidth="1"/>
    <col min="17" max="17" width="13.21875" bestFit="1" customWidth="1"/>
  </cols>
  <sheetData>
    <row r="4" spans="3:12" ht="15" thickBot="1" x14ac:dyDescent="0.35"/>
    <row r="5" spans="3:12" ht="15" thickBot="1" x14ac:dyDescent="0.35">
      <c r="C5" s="1" t="s">
        <v>0</v>
      </c>
      <c r="D5" s="2" t="s">
        <v>1</v>
      </c>
      <c r="E5" s="2" t="s">
        <v>2</v>
      </c>
      <c r="F5" s="1" t="s">
        <v>10</v>
      </c>
      <c r="G5" s="1"/>
      <c r="H5" s="1"/>
      <c r="I5" s="1"/>
      <c r="J5" s="1" t="s">
        <v>15</v>
      </c>
    </row>
    <row r="6" spans="3:12" ht="15" thickBot="1" x14ac:dyDescent="0.35">
      <c r="C6" s="1" t="s">
        <v>3</v>
      </c>
      <c r="D6" s="4">
        <v>317</v>
      </c>
      <c r="E6" s="4">
        <v>376</v>
      </c>
      <c r="F6" s="4">
        <v>1170.833333</v>
      </c>
      <c r="G6" s="1" t="s">
        <v>4</v>
      </c>
      <c r="H6" s="4">
        <v>0.50600239469602382</v>
      </c>
      <c r="I6" s="1"/>
      <c r="J6" s="4">
        <f>H$6*D8+H$7*E8+H$8*F8</f>
        <v>970.38404672101763</v>
      </c>
      <c r="L6">
        <v>1000</v>
      </c>
    </row>
    <row r="7" spans="3:12" ht="15" thickBot="1" x14ac:dyDescent="0.35">
      <c r="C7" s="1" t="s">
        <v>5</v>
      </c>
      <c r="D7" s="4">
        <v>316</v>
      </c>
      <c r="E7" s="4">
        <v>400</v>
      </c>
      <c r="F7" s="4">
        <v>1063.875</v>
      </c>
      <c r="G7" s="1" t="s">
        <v>6</v>
      </c>
      <c r="H7" s="4">
        <v>0.10477914607669646</v>
      </c>
      <c r="I7" s="1"/>
      <c r="J7" s="1">
        <v>0</v>
      </c>
      <c r="L7">
        <v>0</v>
      </c>
    </row>
    <row r="8" spans="3:12" ht="15" thickBot="1" x14ac:dyDescent="0.35">
      <c r="C8" s="1"/>
      <c r="D8" s="4">
        <v>633</v>
      </c>
      <c r="E8" s="4">
        <v>776</v>
      </c>
      <c r="F8" s="4">
        <v>2234.708333</v>
      </c>
      <c r="G8" s="1" t="s">
        <v>11</v>
      </c>
      <c r="H8" s="4">
        <v>0.2545190820313275</v>
      </c>
      <c r="I8" s="1"/>
      <c r="J8" s="1">
        <v>0</v>
      </c>
      <c r="L8">
        <v>0</v>
      </c>
    </row>
    <row r="9" spans="3:12" ht="15" thickBot="1" x14ac:dyDescent="0.35">
      <c r="C9" s="1" t="s">
        <v>7</v>
      </c>
      <c r="D9" s="2" t="s">
        <v>1</v>
      </c>
      <c r="E9" s="2" t="s">
        <v>2</v>
      </c>
      <c r="F9" s="1"/>
      <c r="G9" s="1"/>
      <c r="H9" s="1"/>
      <c r="I9" s="1"/>
      <c r="J9" s="1">
        <v>0</v>
      </c>
      <c r="L9">
        <v>0</v>
      </c>
    </row>
    <row r="10" spans="3:12" ht="15" thickBot="1" x14ac:dyDescent="0.35">
      <c r="C10" s="1" t="s">
        <v>3</v>
      </c>
      <c r="D10" s="4">
        <v>445</v>
      </c>
      <c r="E10" s="4">
        <v>320</v>
      </c>
      <c r="F10" s="4">
        <v>1268</v>
      </c>
      <c r="G10" s="1"/>
      <c r="H10" s="1"/>
      <c r="I10" s="1"/>
      <c r="J10" s="4">
        <f>H$6*D12+H$7*E12+H$8*F12</f>
        <v>900</v>
      </c>
      <c r="L10">
        <v>900</v>
      </c>
    </row>
    <row r="11" spans="3:12" ht="15" thickBot="1" x14ac:dyDescent="0.35">
      <c r="C11" s="1" t="s">
        <v>5</v>
      </c>
      <c r="D11" s="5">
        <v>200</v>
      </c>
      <c r="E11" s="4">
        <v>343</v>
      </c>
      <c r="F11" s="4">
        <v>712.83333330000005</v>
      </c>
      <c r="G11" s="1"/>
      <c r="H11" s="1"/>
      <c r="I11" s="1"/>
      <c r="J11" s="1">
        <v>0</v>
      </c>
      <c r="L11">
        <v>0</v>
      </c>
    </row>
    <row r="12" spans="3:12" ht="15" thickBot="1" x14ac:dyDescent="0.35">
      <c r="C12" s="1"/>
      <c r="D12" s="4">
        <v>645</v>
      </c>
      <c r="E12" s="4">
        <v>663</v>
      </c>
      <c r="F12" s="4">
        <v>1980.833333</v>
      </c>
      <c r="G12" s="1"/>
      <c r="H12" s="1"/>
      <c r="I12" s="1"/>
      <c r="J12" s="1">
        <v>0</v>
      </c>
      <c r="L12">
        <v>0</v>
      </c>
    </row>
    <row r="13" spans="3:12" ht="15" thickBot="1" x14ac:dyDescent="0.35">
      <c r="C13" s="1"/>
      <c r="D13" s="1"/>
      <c r="E13" s="1"/>
      <c r="F13" s="1"/>
      <c r="G13" s="1"/>
      <c r="H13" s="1"/>
      <c r="I13" s="1"/>
      <c r="J13" s="1">
        <v>0</v>
      </c>
      <c r="L13">
        <v>0</v>
      </c>
    </row>
    <row r="14" spans="3:12" ht="15" thickBot="1" x14ac:dyDescent="0.35">
      <c r="C14" s="1" t="s">
        <v>8</v>
      </c>
      <c r="D14" s="2" t="s">
        <v>1</v>
      </c>
      <c r="E14" s="2" t="s">
        <v>2</v>
      </c>
      <c r="F14" s="2" t="s">
        <v>10</v>
      </c>
      <c r="G14" s="1"/>
      <c r="H14" s="1"/>
      <c r="I14" s="1"/>
      <c r="J14" s="4">
        <f>H$6*D17+H$7*E17+H$8*F17</f>
        <v>900.00000000000023</v>
      </c>
      <c r="L14">
        <v>900</v>
      </c>
    </row>
    <row r="15" spans="3:12" ht="15" thickBot="1" x14ac:dyDescent="0.35">
      <c r="C15" s="1" t="s">
        <v>3</v>
      </c>
      <c r="D15" s="4">
        <v>216</v>
      </c>
      <c r="E15" s="4">
        <v>737</v>
      </c>
      <c r="F15" s="4">
        <v>1157.333333</v>
      </c>
      <c r="G15" s="1"/>
      <c r="H15" s="1"/>
      <c r="I15" s="1"/>
      <c r="J15" s="1">
        <v>0</v>
      </c>
      <c r="L15">
        <v>0</v>
      </c>
    </row>
    <row r="16" spans="3:12" ht="15" thickBot="1" x14ac:dyDescent="0.35">
      <c r="C16" s="1" t="s">
        <v>5</v>
      </c>
      <c r="D16" s="5">
        <v>150</v>
      </c>
      <c r="E16" s="4">
        <v>793</v>
      </c>
      <c r="F16" s="4">
        <v>1021.25</v>
      </c>
      <c r="G16" s="1"/>
      <c r="H16" s="1"/>
      <c r="I16" s="1"/>
      <c r="J16" s="1">
        <v>0</v>
      </c>
      <c r="L16">
        <v>0</v>
      </c>
    </row>
    <row r="17" spans="3:12" ht="15" thickBot="1" x14ac:dyDescent="0.35">
      <c r="C17" s="1"/>
      <c r="D17" s="4">
        <v>366</v>
      </c>
      <c r="E17" s="4">
        <v>1530</v>
      </c>
      <c r="F17" s="4">
        <v>2178.583333</v>
      </c>
      <c r="G17" s="1"/>
      <c r="H17" s="1"/>
      <c r="I17" s="1"/>
      <c r="J17" s="1">
        <v>0</v>
      </c>
      <c r="L17">
        <v>0</v>
      </c>
    </row>
    <row r="18" spans="3:12" ht="15" thickBot="1" x14ac:dyDescent="0.35">
      <c r="C18" s="1"/>
      <c r="D18" s="1"/>
      <c r="E18" s="1"/>
      <c r="F18" s="1"/>
      <c r="G18" s="1"/>
      <c r="H18" s="1"/>
      <c r="I18" s="1"/>
      <c r="J18" s="1">
        <v>0</v>
      </c>
      <c r="L18">
        <v>0</v>
      </c>
    </row>
    <row r="19" spans="3:12" ht="15" thickBot="1" x14ac:dyDescent="0.35">
      <c r="C19" s="1" t="s">
        <v>9</v>
      </c>
      <c r="D19" s="2" t="s">
        <v>1</v>
      </c>
      <c r="E19" s="2" t="s">
        <v>2</v>
      </c>
      <c r="F19" s="2" t="s">
        <v>10</v>
      </c>
      <c r="G19" s="1"/>
      <c r="H19" s="1"/>
      <c r="I19" s="1"/>
      <c r="J19" s="4">
        <f>H$6*D22+H$7*E22+H$8*F22</f>
        <v>1213.7192892295579</v>
      </c>
      <c r="L19">
        <v>1300</v>
      </c>
    </row>
    <row r="20" spans="3:12" ht="15" thickBot="1" x14ac:dyDescent="0.35">
      <c r="C20" s="1" t="s">
        <v>3</v>
      </c>
      <c r="D20" s="4">
        <v>418</v>
      </c>
      <c r="E20" s="4">
        <v>772</v>
      </c>
      <c r="F20" s="4">
        <v>1108.333333</v>
      </c>
      <c r="G20" s="1"/>
      <c r="H20" s="1"/>
      <c r="I20" s="1"/>
      <c r="J20" s="1">
        <v>0</v>
      </c>
      <c r="L20">
        <v>0</v>
      </c>
    </row>
    <row r="21" spans="3:12" ht="15" thickBot="1" x14ac:dyDescent="0.35">
      <c r="C21" s="1" t="s">
        <v>5</v>
      </c>
      <c r="D21" s="4">
        <v>316</v>
      </c>
      <c r="E21" s="4">
        <v>836</v>
      </c>
      <c r="F21" s="4">
        <v>1539.125</v>
      </c>
      <c r="G21" s="1"/>
      <c r="H21" s="1"/>
      <c r="I21" s="1"/>
      <c r="J21" s="1">
        <v>0</v>
      </c>
      <c r="L21">
        <v>0</v>
      </c>
    </row>
    <row r="22" spans="3:12" ht="15" thickBot="1" x14ac:dyDescent="0.35">
      <c r="C22" s="1"/>
      <c r="D22" s="4">
        <v>734</v>
      </c>
      <c r="E22" s="4">
        <v>1608</v>
      </c>
      <c r="F22" s="4">
        <v>2647.458333</v>
      </c>
      <c r="G22" s="1"/>
      <c r="H22" s="1"/>
      <c r="I22" s="1"/>
      <c r="J22" s="1">
        <v>0</v>
      </c>
      <c r="L22">
        <v>0</v>
      </c>
    </row>
    <row r="23" spans="3:12" ht="15" thickBot="1" x14ac:dyDescent="0.35">
      <c r="C23" s="1"/>
      <c r="D23" s="1"/>
      <c r="E23" s="1"/>
      <c r="F23" s="1"/>
      <c r="G23" s="1"/>
      <c r="H23" s="1"/>
      <c r="I23" s="1"/>
      <c r="J23" s="1">
        <v>0</v>
      </c>
      <c r="L23">
        <v>0</v>
      </c>
    </row>
    <row r="24" spans="3:12" ht="15" thickBot="1" x14ac:dyDescent="0.35">
      <c r="C24" s="1" t="s">
        <v>12</v>
      </c>
      <c r="D24" s="2" t="s">
        <v>1</v>
      </c>
      <c r="E24" s="2" t="s">
        <v>2</v>
      </c>
      <c r="F24" s="2" t="s">
        <v>10</v>
      </c>
      <c r="G24" s="1"/>
      <c r="H24" s="1"/>
      <c r="I24" s="1"/>
      <c r="J24" s="4">
        <f>H$6*D27+H$7*E27+H$8*F27</f>
        <v>1150.0000000000005</v>
      </c>
      <c r="L24">
        <v>1150</v>
      </c>
    </row>
    <row r="25" spans="3:12" ht="15" thickBot="1" x14ac:dyDescent="0.35">
      <c r="C25" s="1" t="s">
        <v>3</v>
      </c>
      <c r="D25" s="4">
        <v>312.12419499999999</v>
      </c>
      <c r="E25" s="4">
        <v>590</v>
      </c>
      <c r="F25" s="4">
        <v>1467.333333</v>
      </c>
      <c r="G25" s="1"/>
      <c r="H25" s="1"/>
      <c r="I25" s="1"/>
      <c r="J25" s="1">
        <v>0</v>
      </c>
      <c r="L25">
        <v>0</v>
      </c>
    </row>
    <row r="26" spans="3:12" ht="15" thickBot="1" x14ac:dyDescent="0.35">
      <c r="C26" s="1" t="s">
        <v>5</v>
      </c>
      <c r="D26" s="4">
        <v>289</v>
      </c>
      <c r="E26" s="4">
        <v>621</v>
      </c>
      <c r="F26" s="4">
        <v>1357.375</v>
      </c>
      <c r="G26" s="1"/>
      <c r="H26" s="1"/>
      <c r="I26" s="1"/>
      <c r="J26" s="1">
        <v>0</v>
      </c>
      <c r="L26">
        <v>0</v>
      </c>
    </row>
    <row r="27" spans="3:12" ht="15" thickBot="1" x14ac:dyDescent="0.35">
      <c r="C27" s="1"/>
      <c r="D27" s="4">
        <v>601.12419499999999</v>
      </c>
      <c r="E27" s="4">
        <v>1211</v>
      </c>
      <c r="F27" s="4">
        <v>2824.708333</v>
      </c>
      <c r="G27" s="1"/>
      <c r="H27" s="1"/>
      <c r="I27" s="1"/>
      <c r="J27" s="1">
        <v>0</v>
      </c>
      <c r="L27">
        <v>0</v>
      </c>
    </row>
    <row r="28" spans="3:12" ht="15" thickBot="1" x14ac:dyDescent="0.35">
      <c r="C28" s="1"/>
      <c r="D28" s="1"/>
      <c r="E28" s="1"/>
      <c r="F28" s="1"/>
      <c r="G28" s="1"/>
      <c r="H28" s="1"/>
      <c r="I28" s="1"/>
      <c r="J28" s="1">
        <v>0</v>
      </c>
      <c r="L28">
        <v>0</v>
      </c>
    </row>
    <row r="29" spans="3:12" ht="15" thickBot="1" x14ac:dyDescent="0.35">
      <c r="C29" s="1" t="s">
        <v>13</v>
      </c>
      <c r="D29" s="2" t="s">
        <v>1</v>
      </c>
      <c r="E29" s="2" t="s">
        <v>2</v>
      </c>
      <c r="F29" s="2" t="s">
        <v>10</v>
      </c>
      <c r="G29" s="1"/>
      <c r="H29" s="1"/>
      <c r="I29" s="1"/>
      <c r="J29" s="4">
        <f>H$6*D32+H$7*E32+H$8*F32</f>
        <v>770.02884963003601</v>
      </c>
      <c r="L29">
        <v>850</v>
      </c>
    </row>
    <row r="30" spans="3:12" ht="15" thickBot="1" x14ac:dyDescent="0.35">
      <c r="C30" s="1" t="s">
        <v>3</v>
      </c>
      <c r="D30" s="4">
        <v>225.34666669999999</v>
      </c>
      <c r="E30" s="4">
        <v>170</v>
      </c>
      <c r="F30" s="4">
        <v>1084.666667</v>
      </c>
      <c r="G30" s="1"/>
      <c r="H30" s="1"/>
      <c r="I30" s="1"/>
      <c r="J30" s="1">
        <v>0</v>
      </c>
      <c r="L30">
        <v>0</v>
      </c>
    </row>
    <row r="31" spans="3:12" ht="15" thickBot="1" x14ac:dyDescent="0.35">
      <c r="C31" s="1" t="s">
        <v>5</v>
      </c>
      <c r="D31" s="4">
        <v>152.195065</v>
      </c>
      <c r="E31" s="4">
        <v>203</v>
      </c>
      <c r="F31" s="4">
        <v>1036.625</v>
      </c>
      <c r="G31" s="1"/>
      <c r="H31" s="1"/>
      <c r="I31" s="1"/>
      <c r="J31" s="1">
        <v>0</v>
      </c>
      <c r="L31">
        <v>0</v>
      </c>
    </row>
    <row r="32" spans="3:12" ht="15" thickBot="1" x14ac:dyDescent="0.35">
      <c r="C32" s="1"/>
      <c r="D32" s="4">
        <v>377.54173170000001</v>
      </c>
      <c r="E32" s="4">
        <v>373</v>
      </c>
      <c r="F32" s="4">
        <v>2121.291667</v>
      </c>
      <c r="G32" s="1"/>
      <c r="H32" s="1"/>
      <c r="I32" s="1"/>
      <c r="J32" s="1">
        <v>0</v>
      </c>
      <c r="L32">
        <v>0</v>
      </c>
    </row>
    <row r="33" spans="3:17" ht="15" thickBot="1" x14ac:dyDescent="0.35">
      <c r="C33" s="1"/>
      <c r="D33" s="1"/>
      <c r="E33" s="1"/>
      <c r="F33" s="1"/>
      <c r="G33" s="1"/>
      <c r="H33" s="1"/>
      <c r="I33" s="1"/>
      <c r="J33" s="1">
        <v>0</v>
      </c>
      <c r="L33">
        <v>0</v>
      </c>
    </row>
    <row r="34" spans="3:17" ht="15" thickBot="1" x14ac:dyDescent="0.35">
      <c r="C34" s="1" t="s">
        <v>14</v>
      </c>
      <c r="D34" s="2" t="s">
        <v>1</v>
      </c>
      <c r="E34" s="2" t="s">
        <v>2</v>
      </c>
      <c r="F34" s="2" t="s">
        <v>10</v>
      </c>
      <c r="G34" s="1"/>
      <c r="H34" s="1"/>
      <c r="I34" s="1"/>
      <c r="J34" s="4">
        <f>H$6*D37+H$7*E37+H$8*F37</f>
        <v>904.69681330921708</v>
      </c>
      <c r="L34">
        <v>1000</v>
      </c>
    </row>
    <row r="35" spans="3:17" ht="15" thickBot="1" x14ac:dyDescent="0.35">
      <c r="C35" s="1" t="s">
        <v>3</v>
      </c>
      <c r="D35" s="4">
        <v>281.70842900000002</v>
      </c>
      <c r="E35" s="4">
        <v>803</v>
      </c>
      <c r="F35" s="4">
        <v>926.83333330000005</v>
      </c>
      <c r="G35" s="1"/>
      <c r="H35" s="1"/>
      <c r="I35" s="1"/>
      <c r="J35" s="1"/>
    </row>
    <row r="36" spans="3:17" ht="15" thickBot="1" x14ac:dyDescent="0.35">
      <c r="C36" s="1" t="s">
        <v>5</v>
      </c>
      <c r="D36" s="4">
        <v>217.1458169</v>
      </c>
      <c r="E36" s="4">
        <v>903</v>
      </c>
      <c r="F36" s="4">
        <v>933.625</v>
      </c>
      <c r="G36" s="1"/>
      <c r="H36" s="1"/>
      <c r="I36" s="1"/>
      <c r="J36" s="1"/>
    </row>
    <row r="37" spans="3:17" ht="15" thickBot="1" x14ac:dyDescent="0.35">
      <c r="C37" s="1"/>
      <c r="D37" s="4">
        <v>498.85424590000002</v>
      </c>
      <c r="E37" s="4">
        <v>1706</v>
      </c>
      <c r="F37" s="4">
        <v>1860.458333</v>
      </c>
      <c r="G37" s="1"/>
      <c r="H37" s="1"/>
      <c r="I37" s="1"/>
      <c r="J37" s="1"/>
    </row>
    <row r="39" spans="3:17" x14ac:dyDescent="0.3">
      <c r="N39" t="s">
        <v>34</v>
      </c>
    </row>
    <row r="40" spans="3:17" x14ac:dyDescent="0.3">
      <c r="M40" t="s">
        <v>32</v>
      </c>
      <c r="N40">
        <v>300000</v>
      </c>
    </row>
    <row r="41" spans="3:17" x14ac:dyDescent="0.3">
      <c r="M41" t="s">
        <v>33</v>
      </c>
      <c r="N41">
        <v>150000</v>
      </c>
    </row>
    <row r="46" spans="3:17" ht="15" thickBot="1" x14ac:dyDescent="0.35"/>
    <row r="47" spans="3:17" ht="15" thickBot="1" x14ac:dyDescent="0.35">
      <c r="C47" s="1"/>
      <c r="D47" s="1"/>
      <c r="E47" s="1"/>
      <c r="F47" s="1"/>
      <c r="G47" s="1"/>
      <c r="H47" s="1"/>
    </row>
    <row r="48" spans="3:17" ht="15" thickBot="1" x14ac:dyDescent="0.35">
      <c r="C48" s="1"/>
      <c r="D48" s="2" t="s">
        <v>1</v>
      </c>
      <c r="E48" s="2" t="s">
        <v>2</v>
      </c>
      <c r="F48" s="1" t="s">
        <v>10</v>
      </c>
      <c r="G48" s="1"/>
      <c r="H48" s="1"/>
      <c r="J48" s="11" t="s">
        <v>27</v>
      </c>
      <c r="K48" s="11" t="s">
        <v>28</v>
      </c>
      <c r="L48" s="11" t="s">
        <v>29</v>
      </c>
      <c r="M48" s="11" t="s">
        <v>35</v>
      </c>
      <c r="P48" t="s">
        <v>30</v>
      </c>
      <c r="Q48" t="s">
        <v>31</v>
      </c>
    </row>
    <row r="49" spans="3:17" ht="15" thickBot="1" x14ac:dyDescent="0.35">
      <c r="C49" s="7" t="s">
        <v>16</v>
      </c>
      <c r="D49" s="8">
        <v>294</v>
      </c>
      <c r="E49" s="8">
        <v>400</v>
      </c>
      <c r="F49" s="8">
        <v>720</v>
      </c>
      <c r="G49" s="7" t="s">
        <v>4</v>
      </c>
      <c r="H49" s="9">
        <v>3.4267782872195842</v>
      </c>
      <c r="I49" s="10"/>
      <c r="J49" s="12">
        <f t="shared" ref="J49:J65" si="0">H$49*D49+H$50*E49+H$51*F49</f>
        <v>1096.0341124732035</v>
      </c>
      <c r="K49" s="12">
        <v>1000</v>
      </c>
      <c r="L49" s="12">
        <f>ABS(J49-K49)</f>
        <v>96.03411247320355</v>
      </c>
      <c r="M49">
        <f>SUMXMY2(K49:K62,J49:J62)</f>
        <v>100570.60769399497</v>
      </c>
      <c r="O49" s="7" t="s">
        <v>16</v>
      </c>
      <c r="P49" cm="1">
        <f t="array" ref="P49:P52">ROUND(J49:J52, -1)</f>
        <v>1100</v>
      </c>
      <c r="Q49">
        <v>970</v>
      </c>
    </row>
    <row r="50" spans="3:17" ht="15" thickBot="1" x14ac:dyDescent="0.35">
      <c r="C50" s="1" t="s">
        <v>17</v>
      </c>
      <c r="D50" s="2">
        <v>247</v>
      </c>
      <c r="E50" s="2">
        <v>343</v>
      </c>
      <c r="F50" s="2">
        <v>840</v>
      </c>
      <c r="G50" s="1" t="s">
        <v>6</v>
      </c>
      <c r="H50" s="4">
        <v>0.22140324007661441</v>
      </c>
      <c r="J50" s="11">
        <f t="shared" si="0"/>
        <v>922.35554828951604</v>
      </c>
      <c r="K50" s="11">
        <v>900</v>
      </c>
      <c r="L50" s="11">
        <f t="shared" ref="L50:L62" si="1">ABS(J50-K50)</f>
        <v>22.355548289516037</v>
      </c>
      <c r="O50" s="1" t="s">
        <v>17</v>
      </c>
      <c r="P50">
        <v>920</v>
      </c>
      <c r="Q50">
        <v>900</v>
      </c>
    </row>
    <row r="51" spans="3:17" ht="15" thickBot="1" x14ac:dyDescent="0.35">
      <c r="C51" s="7" t="s">
        <v>18</v>
      </c>
      <c r="D51" s="8">
        <v>176</v>
      </c>
      <c r="E51" s="8">
        <v>793</v>
      </c>
      <c r="F51" s="8">
        <v>660</v>
      </c>
      <c r="G51" s="7" t="s">
        <v>11</v>
      </c>
      <c r="H51" s="9">
        <v>0</v>
      </c>
      <c r="I51" s="10"/>
      <c r="J51" s="12">
        <f t="shared" si="0"/>
        <v>778.68574793140215</v>
      </c>
      <c r="K51" s="12">
        <v>800</v>
      </c>
      <c r="L51" s="12">
        <f t="shared" si="1"/>
        <v>21.314252068597852</v>
      </c>
      <c r="O51" s="7" t="s">
        <v>18</v>
      </c>
      <c r="P51">
        <v>780</v>
      </c>
      <c r="Q51">
        <v>900</v>
      </c>
    </row>
    <row r="52" spans="3:17" ht="15" thickBot="1" x14ac:dyDescent="0.35">
      <c r="C52" s="1" t="s">
        <v>19</v>
      </c>
      <c r="D52" s="2">
        <v>335</v>
      </c>
      <c r="E52" s="2">
        <v>836</v>
      </c>
      <c r="F52" s="2">
        <v>480</v>
      </c>
      <c r="G52" s="1"/>
      <c r="H52" s="1"/>
      <c r="J52" s="11">
        <f t="shared" si="0"/>
        <v>1333.0638349226103</v>
      </c>
      <c r="K52" s="11">
        <v>1300</v>
      </c>
      <c r="L52" s="11">
        <f t="shared" si="1"/>
        <v>33.06383492261034</v>
      </c>
      <c r="O52" s="1" t="s">
        <v>19</v>
      </c>
      <c r="P52">
        <v>1330</v>
      </c>
      <c r="Q52">
        <v>1200</v>
      </c>
    </row>
    <row r="53" spans="3:17" ht="15" thickBot="1" x14ac:dyDescent="0.35">
      <c r="C53" s="7" t="s">
        <v>12</v>
      </c>
      <c r="D53" s="8">
        <v>293</v>
      </c>
      <c r="E53" s="8">
        <v>621</v>
      </c>
      <c r="F53" s="8">
        <v>840</v>
      </c>
      <c r="G53" s="7"/>
      <c r="H53" s="7"/>
      <c r="I53" s="10"/>
      <c r="J53" s="12">
        <f t="shared" si="0"/>
        <v>1141.5374502429156</v>
      </c>
      <c r="K53" s="12">
        <v>1150</v>
      </c>
      <c r="L53" s="12">
        <f t="shared" si="1"/>
        <v>8.4625497570843891</v>
      </c>
    </row>
    <row r="54" spans="3:17" ht="15" thickBot="1" x14ac:dyDescent="0.35">
      <c r="C54" s="1" t="s">
        <v>13</v>
      </c>
      <c r="D54" s="2">
        <v>174</v>
      </c>
      <c r="E54" s="2">
        <v>203</v>
      </c>
      <c r="F54" s="2">
        <v>600</v>
      </c>
      <c r="G54" s="1"/>
      <c r="H54" s="1"/>
      <c r="J54" s="11">
        <f t="shared" si="0"/>
        <v>641.20427971176048</v>
      </c>
      <c r="K54" s="11">
        <v>800</v>
      </c>
      <c r="L54" s="11">
        <f t="shared" si="1"/>
        <v>158.79572028823952</v>
      </c>
    </row>
    <row r="55" spans="3:17" ht="15" thickBot="1" x14ac:dyDescent="0.35">
      <c r="C55" s="7" t="s">
        <v>14</v>
      </c>
      <c r="D55" s="8">
        <v>207</v>
      </c>
      <c r="E55" s="8">
        <v>903</v>
      </c>
      <c r="F55" s="8">
        <v>480</v>
      </c>
      <c r="G55" s="7"/>
      <c r="H55" s="7"/>
      <c r="I55" s="10"/>
      <c r="J55" s="12">
        <f t="shared" si="0"/>
        <v>909.27023124363677</v>
      </c>
      <c r="K55" s="12">
        <v>1000</v>
      </c>
      <c r="L55" s="12">
        <f t="shared" si="1"/>
        <v>90.729768756363228</v>
      </c>
    </row>
    <row r="56" spans="3:17" ht="15" thickBot="1" x14ac:dyDescent="0.35">
      <c r="C56" s="1" t="s">
        <v>20</v>
      </c>
      <c r="D56" s="2">
        <v>245</v>
      </c>
      <c r="E56" s="2">
        <v>223</v>
      </c>
      <c r="F56" s="2">
        <v>480</v>
      </c>
      <c r="G56" s="1"/>
      <c r="H56" s="1"/>
      <c r="J56" s="11">
        <f t="shared" si="0"/>
        <v>888.93360290588316</v>
      </c>
      <c r="K56" s="11">
        <v>1000</v>
      </c>
      <c r="L56" s="11">
        <f t="shared" si="1"/>
        <v>111.06639709411684</v>
      </c>
    </row>
    <row r="57" spans="3:17" ht="15" thickBot="1" x14ac:dyDescent="0.35">
      <c r="C57" s="7" t="s">
        <v>21</v>
      </c>
      <c r="D57" s="8">
        <v>119</v>
      </c>
      <c r="E57" s="8">
        <v>78</v>
      </c>
      <c r="F57" s="8">
        <v>780</v>
      </c>
      <c r="G57" s="7"/>
      <c r="H57" s="7"/>
      <c r="I57" s="10"/>
      <c r="J57" s="12">
        <f t="shared" si="0"/>
        <v>425.05606890510649</v>
      </c>
      <c r="K57" s="12">
        <v>500</v>
      </c>
      <c r="L57" s="12">
        <f t="shared" si="1"/>
        <v>74.943931094893514</v>
      </c>
    </row>
    <row r="58" spans="3:17" ht="15" thickBot="1" x14ac:dyDescent="0.35">
      <c r="C58" s="1" t="s">
        <v>22</v>
      </c>
      <c r="D58" s="2">
        <v>201</v>
      </c>
      <c r="E58" s="2">
        <v>700</v>
      </c>
      <c r="F58" s="2">
        <v>900</v>
      </c>
      <c r="G58" s="1"/>
      <c r="H58" s="1"/>
      <c r="J58" s="11">
        <f t="shared" si="0"/>
        <v>843.76470378476643</v>
      </c>
      <c r="K58" s="11">
        <v>800</v>
      </c>
      <c r="L58" s="11">
        <f t="shared" si="1"/>
        <v>43.764703784766425</v>
      </c>
    </row>
    <row r="59" spans="3:17" ht="15" thickBot="1" x14ac:dyDescent="0.35">
      <c r="C59" s="7" t="s">
        <v>23</v>
      </c>
      <c r="D59" s="8">
        <v>243</v>
      </c>
      <c r="E59" s="8">
        <v>709</v>
      </c>
      <c r="F59" s="8">
        <v>660</v>
      </c>
      <c r="G59" s="7"/>
      <c r="H59" s="7"/>
      <c r="I59" s="10"/>
      <c r="J59" s="12">
        <f t="shared" si="0"/>
        <v>989.68202100867859</v>
      </c>
      <c r="K59" s="12">
        <v>900</v>
      </c>
      <c r="L59" s="12">
        <f t="shared" si="1"/>
        <v>89.682021008678589</v>
      </c>
    </row>
    <row r="60" spans="3:17" ht="15" thickBot="1" x14ac:dyDescent="0.35">
      <c r="C60" s="1" t="s">
        <v>24</v>
      </c>
      <c r="D60" s="2">
        <v>209</v>
      </c>
      <c r="E60" s="2">
        <v>250</v>
      </c>
      <c r="F60" s="2">
        <v>720</v>
      </c>
      <c r="G60" s="1"/>
      <c r="H60" s="1"/>
      <c r="J60" s="11">
        <f t="shared" si="0"/>
        <v>771.54747204804676</v>
      </c>
      <c r="K60" s="11">
        <v>800</v>
      </c>
      <c r="L60" s="11">
        <f t="shared" si="1"/>
        <v>28.452527951953243</v>
      </c>
    </row>
    <row r="61" spans="3:17" ht="15" thickBot="1" x14ac:dyDescent="0.35">
      <c r="C61" s="7" t="s">
        <v>25</v>
      </c>
      <c r="D61" s="8">
        <v>131</v>
      </c>
      <c r="E61" s="8">
        <v>60</v>
      </c>
      <c r="F61" s="8">
        <v>840</v>
      </c>
      <c r="G61" s="7"/>
      <c r="H61" s="7"/>
      <c r="I61" s="10"/>
      <c r="J61" s="12">
        <f t="shared" si="0"/>
        <v>462.19215003036237</v>
      </c>
      <c r="K61" s="12">
        <v>300</v>
      </c>
      <c r="L61" s="12">
        <f t="shared" si="1"/>
        <v>162.19215003036237</v>
      </c>
    </row>
    <row r="62" spans="3:17" ht="15" thickBot="1" x14ac:dyDescent="0.35">
      <c r="C62" s="3" t="s">
        <v>26</v>
      </c>
      <c r="D62" s="2">
        <v>71</v>
      </c>
      <c r="E62" s="2">
        <v>132</v>
      </c>
      <c r="F62" s="2">
        <v>420</v>
      </c>
      <c r="G62" s="1"/>
      <c r="H62" s="1"/>
      <c r="J62" s="11">
        <f t="shared" si="0"/>
        <v>272.52648608270357</v>
      </c>
      <c r="K62" s="11">
        <v>300</v>
      </c>
      <c r="L62" s="11">
        <f t="shared" si="1"/>
        <v>27.47351391729643</v>
      </c>
    </row>
    <row r="63" spans="3:17" ht="15" thickBot="1" x14ac:dyDescent="0.35">
      <c r="C63" s="1"/>
      <c r="D63" s="2">
        <v>200</v>
      </c>
      <c r="E63" s="2">
        <v>2500</v>
      </c>
      <c r="F63" s="1"/>
      <c r="G63" s="1"/>
      <c r="H63" s="1"/>
      <c r="J63" s="11">
        <f>H$49*D63+H$50*E63+H$51*F63</f>
        <v>1238.8637576354529</v>
      </c>
    </row>
    <row r="64" spans="3:17" ht="15" thickBot="1" x14ac:dyDescent="0.35">
      <c r="C64" s="1"/>
      <c r="D64" s="2">
        <v>500</v>
      </c>
      <c r="E64" s="2">
        <v>2500</v>
      </c>
      <c r="F64" s="2"/>
      <c r="G64" s="1"/>
      <c r="H64" s="1"/>
      <c r="J64" s="11">
        <f t="shared" si="0"/>
        <v>2266.8972438013284</v>
      </c>
    </row>
    <row r="65" spans="3:10" ht="15" thickBot="1" x14ac:dyDescent="0.35">
      <c r="C65" s="1"/>
      <c r="D65" s="2">
        <v>320</v>
      </c>
      <c r="E65" s="2">
        <v>1800</v>
      </c>
      <c r="F65" s="2"/>
      <c r="G65" s="1"/>
      <c r="H65" s="1"/>
      <c r="J65" s="11">
        <f t="shared" si="0"/>
        <v>1495.0948840481728</v>
      </c>
    </row>
    <row r="66" spans="3:10" ht="15" thickBot="1" x14ac:dyDescent="0.35">
      <c r="C66" s="1"/>
      <c r="D66" s="1"/>
      <c r="E66" s="1"/>
      <c r="F66" s="1"/>
      <c r="G66" s="1"/>
      <c r="H66" s="1"/>
    </row>
    <row r="67" spans="3:10" ht="15" thickBot="1" x14ac:dyDescent="0.35">
      <c r="C67" s="7" t="s">
        <v>16</v>
      </c>
      <c r="D67" s="1">
        <v>919.01684568129849</v>
      </c>
      <c r="E67" s="1"/>
      <c r="F67" s="1"/>
      <c r="G67" s="1"/>
      <c r="H67" s="1"/>
      <c r="I67" s="13" t="str" cm="1">
        <f t="array" ref="I67:J80">_xlfn.SORTBY(C67:D80,D67:D80,-1)</f>
        <v>kotee228</v>
      </c>
      <c r="J67">
        <v>1238.5043231714326</v>
      </c>
    </row>
    <row r="68" spans="3:10" ht="15" thickBot="1" x14ac:dyDescent="0.35">
      <c r="C68" s="1" t="s">
        <v>17</v>
      </c>
      <c r="D68" s="2">
        <v>775.59419660532058</v>
      </c>
      <c r="E68" s="2"/>
      <c r="F68" s="2"/>
      <c r="G68" s="1"/>
      <c r="H68" s="1"/>
      <c r="I68" t="str">
        <v>DED_B_O6ED</v>
      </c>
      <c r="J68">
        <v>1027.782602587517</v>
      </c>
    </row>
    <row r="69" spans="3:10" ht="15" thickBot="1" x14ac:dyDescent="0.35">
      <c r="C69" s="7" t="s">
        <v>18</v>
      </c>
      <c r="D69" s="2">
        <v>828.70279313912056</v>
      </c>
      <c r="E69" s="2"/>
      <c r="F69" s="2"/>
      <c r="G69" s="1"/>
      <c r="H69" s="1"/>
      <c r="I69" s="13" t="str">
        <v>TWITCH-MAYBECH_</v>
      </c>
      <c r="J69">
        <v>959.73447936755258</v>
      </c>
    </row>
    <row r="70" spans="3:10" ht="15" thickBot="1" x14ac:dyDescent="0.35">
      <c r="C70" s="1" t="s">
        <v>19</v>
      </c>
      <c r="D70" s="1">
        <v>1238.5043231714326</v>
      </c>
      <c r="E70" s="1"/>
      <c r="F70" s="1"/>
      <c r="G70" s="1"/>
      <c r="H70" s="1"/>
      <c r="I70" t="str">
        <v>poloz0k</v>
      </c>
      <c r="J70">
        <v>949.99999999999989</v>
      </c>
    </row>
    <row r="71" spans="3:10" ht="15" thickBot="1" x14ac:dyDescent="0.35">
      <c r="C71" s="7" t="s">
        <v>12</v>
      </c>
      <c r="D71" s="1">
        <v>1027.782602587517</v>
      </c>
      <c r="E71" s="1"/>
      <c r="F71" s="1"/>
      <c r="G71" s="1"/>
      <c r="H71" s="1"/>
      <c r="I71" s="13" t="str">
        <v>ArtLaw</v>
      </c>
      <c r="J71">
        <v>919.01684568129849</v>
      </c>
    </row>
    <row r="72" spans="3:10" ht="15" thickBot="1" x14ac:dyDescent="0.35">
      <c r="C72" s="1" t="s">
        <v>13</v>
      </c>
      <c r="D72" s="2">
        <v>526.9326555894711</v>
      </c>
      <c r="E72" s="2"/>
      <c r="F72" s="2"/>
      <c r="G72" s="1"/>
      <c r="H72" s="1"/>
      <c r="I72" t="str">
        <v>50max</v>
      </c>
      <c r="J72">
        <v>842.93732997867141</v>
      </c>
    </row>
    <row r="73" spans="3:10" ht="15" thickBot="1" x14ac:dyDescent="0.35">
      <c r="C73" s="7" t="s">
        <v>14</v>
      </c>
      <c r="D73" s="2">
        <v>959.73447936755258</v>
      </c>
      <c r="E73" s="2"/>
      <c r="F73" s="2"/>
      <c r="G73" s="1"/>
      <c r="H73" s="1"/>
      <c r="I73" s="13" t="str">
        <v>Amlaith</v>
      </c>
      <c r="J73">
        <v>828.70279313912056</v>
      </c>
    </row>
    <row r="74" spans="3:10" ht="15" thickBot="1" x14ac:dyDescent="0.35">
      <c r="C74" s="1" t="s">
        <v>20</v>
      </c>
      <c r="D74">
        <v>710.32771810623365</v>
      </c>
      <c r="I74" t="str">
        <v>ponyash</v>
      </c>
      <c r="J74">
        <v>775.59419660532058</v>
      </c>
    </row>
    <row r="75" spans="3:10" ht="15" thickBot="1" x14ac:dyDescent="0.35">
      <c r="C75" s="7" t="s">
        <v>21</v>
      </c>
      <c r="D75" s="1">
        <v>329.76219364231974</v>
      </c>
      <c r="E75" s="1"/>
      <c r="F75" s="1"/>
      <c r="I75" s="13" t="str">
        <v>SHOULD_YT-_-</v>
      </c>
      <c r="J75">
        <v>710.32771810623365</v>
      </c>
    </row>
    <row r="76" spans="3:10" ht="15" thickBot="1" x14ac:dyDescent="0.35">
      <c r="C76" s="1" t="s">
        <v>22</v>
      </c>
      <c r="D76" s="2">
        <v>842.93732997867141</v>
      </c>
      <c r="E76" s="2"/>
      <c r="F76" s="2"/>
      <c r="I76" t="str">
        <v>BaH9_Kpytou</v>
      </c>
      <c r="J76">
        <v>636.02791861965022</v>
      </c>
    </row>
    <row r="77" spans="3:10" ht="15" thickBot="1" x14ac:dyDescent="0.35">
      <c r="C77" s="7" t="s">
        <v>23</v>
      </c>
      <c r="D77" s="2">
        <v>949.99999999999989</v>
      </c>
      <c r="E77" s="2"/>
      <c r="F77" s="2"/>
      <c r="I77" s="13" t="str">
        <v>Kiyot7ka</v>
      </c>
      <c r="J77">
        <v>526.9326555894711</v>
      </c>
    </row>
    <row r="78" spans="3:10" ht="15" thickBot="1" x14ac:dyDescent="0.35">
      <c r="C78" s="1" t="s">
        <v>24</v>
      </c>
      <c r="D78" s="1">
        <v>636.02791861965022</v>
      </c>
      <c r="E78" s="1"/>
      <c r="F78" s="1"/>
      <c r="I78" t="str">
        <v>dao4ka</v>
      </c>
      <c r="J78">
        <v>349.99999999999994</v>
      </c>
    </row>
    <row r="79" spans="3:10" ht="15" thickBot="1" x14ac:dyDescent="0.35">
      <c r="C79" s="7" t="s">
        <v>25</v>
      </c>
      <c r="D79" s="1">
        <v>349.99999999999994</v>
      </c>
      <c r="E79" s="1"/>
      <c r="F79" s="1"/>
      <c r="I79" s="13" t="str">
        <v>GazBro27</v>
      </c>
      <c r="J79">
        <v>329.76219364231974</v>
      </c>
    </row>
    <row r="80" spans="3:10" ht="15" thickBot="1" x14ac:dyDescent="0.35">
      <c r="C80" s="3" t="s">
        <v>26</v>
      </c>
      <c r="D80" s="2">
        <v>239.75338126923714</v>
      </c>
      <c r="E80" s="2"/>
      <c r="F80" s="2"/>
      <c r="I80" t="str">
        <v>Ps1h_</v>
      </c>
      <c r="J80">
        <v>239.75338126923714</v>
      </c>
    </row>
    <row r="81" spans="3:6" ht="15" thickBot="1" x14ac:dyDescent="0.35">
      <c r="C81" s="1"/>
      <c r="D81" s="2"/>
      <c r="E81" s="2"/>
      <c r="F81" s="2"/>
    </row>
    <row r="82" spans="3:6" ht="15" thickBot="1" x14ac:dyDescent="0.35">
      <c r="C82" s="1"/>
      <c r="D82" s="1"/>
      <c r="E82" s="1"/>
      <c r="F82" s="1"/>
    </row>
    <row r="83" spans="3:6" ht="15" thickBot="1" x14ac:dyDescent="0.35">
      <c r="C83" s="1"/>
      <c r="D83" s="1"/>
      <c r="E83" s="1"/>
      <c r="F83" s="1"/>
    </row>
    <row r="84" spans="3:6" ht="15" thickBot="1" x14ac:dyDescent="0.35">
      <c r="C84" s="1"/>
      <c r="D84" s="2"/>
      <c r="E84" s="2"/>
      <c r="F84" s="2"/>
    </row>
    <row r="85" spans="3:6" ht="15" thickBot="1" x14ac:dyDescent="0.35">
      <c r="C85" s="1"/>
      <c r="D85" s="2"/>
      <c r="E85" s="2"/>
      <c r="F85" s="2"/>
    </row>
    <row r="86" spans="3:6" ht="15" thickBot="1" x14ac:dyDescent="0.35">
      <c r="C86" s="1"/>
      <c r="D86" s="1"/>
      <c r="E86" s="1"/>
      <c r="F86" s="1"/>
    </row>
    <row r="87" spans="3:6" ht="15" thickBot="1" x14ac:dyDescent="0.35">
      <c r="C87" s="1"/>
      <c r="D87" s="1"/>
      <c r="E87" s="1"/>
      <c r="F87" s="1"/>
    </row>
    <row r="88" spans="3:6" ht="15" thickBot="1" x14ac:dyDescent="0.35">
      <c r="C88" s="1"/>
      <c r="D88" s="2"/>
      <c r="E88" s="2"/>
      <c r="F88" s="2"/>
    </row>
    <row r="89" spans="3:6" ht="15" thickBot="1" x14ac:dyDescent="0.35">
      <c r="C89" s="1"/>
      <c r="D89" s="4"/>
      <c r="E89" s="4"/>
      <c r="F89" s="4"/>
    </row>
    <row r="90" spans="3:6" ht="15" thickBot="1" x14ac:dyDescent="0.35">
      <c r="C90" s="1"/>
      <c r="D90" s="1"/>
      <c r="E90" s="1"/>
      <c r="F90" s="1"/>
    </row>
    <row r="91" spans="3:6" ht="15" thickBot="1" x14ac:dyDescent="0.35">
      <c r="C91" s="1"/>
      <c r="D91" s="1"/>
      <c r="E91" s="1"/>
      <c r="F91" s="1"/>
    </row>
    <row r="92" spans="3:6" ht="15" thickBot="1" x14ac:dyDescent="0.35">
      <c r="C92" s="1"/>
      <c r="D92" s="2"/>
      <c r="E92" s="2"/>
      <c r="F92" s="2"/>
    </row>
    <row r="93" spans="3:6" ht="15" thickBot="1" x14ac:dyDescent="0.35">
      <c r="C93" s="1"/>
      <c r="D93" s="4"/>
      <c r="E93" s="4"/>
      <c r="F93" s="4"/>
    </row>
    <row r="94" spans="3:6" ht="15" thickBot="1" x14ac:dyDescent="0.35">
      <c r="C94" s="6"/>
      <c r="D94" s="4"/>
      <c r="E94" s="4"/>
      <c r="F94" s="4"/>
    </row>
    <row r="95" spans="3:6" ht="15" thickBot="1" x14ac:dyDescent="0.35"/>
    <row r="96" spans="3:6" ht="15" thickBot="1" x14ac:dyDescent="0.35">
      <c r="C96" s="1"/>
      <c r="D96" s="2"/>
      <c r="E96" s="2"/>
      <c r="F96" s="2"/>
    </row>
    <row r="97" spans="3:6" ht="15" thickBot="1" x14ac:dyDescent="0.35">
      <c r="C97" s="1"/>
      <c r="D97" s="4"/>
      <c r="E97" s="4"/>
      <c r="F97" s="4"/>
    </row>
    <row r="98" spans="3:6" ht="15" thickBot="1" x14ac:dyDescent="0.35">
      <c r="C98" s="1"/>
      <c r="D98" s="1"/>
      <c r="E98" s="1"/>
      <c r="F98" s="1"/>
    </row>
  </sheetData>
  <conditionalFormatting sqref="J67:J8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2025-03-02T19:10:13Z</dcterms:created>
  <dcterms:modified xsi:type="dcterms:W3CDTF">2025-03-03T22:27:08Z</dcterms:modified>
</cp:coreProperties>
</file>